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현재_통합_문서" defaultThemeVersion="124226"/>
  <mc:AlternateContent xmlns:mc="http://schemas.openxmlformats.org/markup-compatibility/2006">
    <mc:Choice Requires="x15">
      <x15ac:absPath xmlns:x15ac="http://schemas.microsoft.com/office/spreadsheetml/2010/11/ac" url="C:\Users\Administrator\Desktop\★계약 시행 중\공고\5. 남대문시장 본동상가 개방화장실 환경 개선공사\공고\"/>
    </mc:Choice>
  </mc:AlternateContent>
  <xr:revisionPtr revIDLastSave="0" documentId="13_ncr:1_{CC67659C-D306-446B-B547-DA8E757B2A4E}" xr6:coauthVersionLast="47" xr6:coauthVersionMax="47" xr10:uidLastSave="{00000000-0000-0000-0000-000000000000}"/>
  <bookViews>
    <workbookView xWindow="-120" yWindow="-120" windowWidth="29040" windowHeight="15720" tabRatio="934" firstSheet="4" activeTab="4" xr2:uid="{00000000-000D-0000-FFFF-FFFF00000000}"/>
  </bookViews>
  <sheets>
    <sheet name="설계서(1)" sheetId="15" state="hidden" r:id="rId1"/>
    <sheet name="총괄설계서" sheetId="16" state="hidden" r:id="rId2"/>
    <sheet name="설계서 " sheetId="17" state="hidden" r:id="rId3"/>
    <sheet name="전체총괄원가(분리발주)" sheetId="4" state="hidden" r:id="rId4"/>
    <sheet name="건축원가계산서" sheetId="80" r:id="rId5"/>
    <sheet name="공종별집계표" sheetId="72" r:id="rId6"/>
    <sheet name="내역서" sheetId="73"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s>
  <definedNames>
    <definedName name="_" localSheetId="4">#REF!</definedName>
    <definedName name="_">#REF!</definedName>
    <definedName name="_?쾴?" localSheetId="4">#REF!</definedName>
    <definedName name="_?쾴?">#REF!</definedName>
    <definedName name="_?쾴?_?">#REF!</definedName>
    <definedName name="_?쾴?___P">#REF!</definedName>
    <definedName name="_?쾴?_T">#REF!</definedName>
    <definedName name="__">#REF!</definedName>
    <definedName name="___">#REF!</definedName>
    <definedName name="____">#REF!</definedName>
    <definedName name="_____">#REF!</definedName>
    <definedName name="______">#REF!</definedName>
    <definedName name="_______">#REF!</definedName>
    <definedName name="__________">#REF!</definedName>
    <definedName name="_____________0">#REF!</definedName>
    <definedName name="_____________11">#REF!</definedName>
    <definedName name="_____________12">#REF!</definedName>
    <definedName name="__________0">#REF!</definedName>
    <definedName name="__________11">#REF!</definedName>
    <definedName name="__________12">#REF!</definedName>
    <definedName name="_________0">#REF!</definedName>
    <definedName name="_________10">#REF!</definedName>
    <definedName name="_________11">#REF!</definedName>
    <definedName name="_________12">#REF!</definedName>
    <definedName name="________0">#REF!</definedName>
    <definedName name="________10">#REF!</definedName>
    <definedName name="________11">#REF!</definedName>
    <definedName name="________12">#REF!</definedName>
    <definedName name="_______0">#REF!</definedName>
    <definedName name="_______A1">#REF!</definedName>
    <definedName name="_______mcv1">#REF!</definedName>
    <definedName name="_______mcv2">#REF!</definedName>
    <definedName name="_______mcv3">#REF!</definedName>
    <definedName name="_______mcv4">#REF!</definedName>
    <definedName name="_______mcv5">#REF!</definedName>
    <definedName name="_______mhw1">#REF!</definedName>
    <definedName name="_______mvw1">#REF!</definedName>
    <definedName name="_______pa1">#REF!</definedName>
    <definedName name="_______pa2">#REF!</definedName>
    <definedName name="_______pe22">#REF!</definedName>
    <definedName name="_______RD1">#REF!</definedName>
    <definedName name="_______RD2">#REF!</definedName>
    <definedName name="_______RD3">#REF!</definedName>
    <definedName name="_______RD4">#REF!</definedName>
    <definedName name="_______RD5">#REF!</definedName>
    <definedName name="_______RD6">#REF!</definedName>
    <definedName name="_______RD7">#REF!</definedName>
    <definedName name="_______RL1">#REF!</definedName>
    <definedName name="_______RL2">#REF!</definedName>
    <definedName name="_______RL3">#REF!</definedName>
    <definedName name="_______RL4">#REF!</definedName>
    <definedName name="_______RL5">#REF!</definedName>
    <definedName name="_______RL6">#REF!</definedName>
    <definedName name="_______RL7">#REF!</definedName>
    <definedName name="_______s1">#REF!</definedName>
    <definedName name="_______sp1">#REF!</definedName>
    <definedName name="_______sp2">#REF!</definedName>
    <definedName name="_______sp3">#REF!</definedName>
    <definedName name="_______SS1">#REF!</definedName>
    <definedName name="_______SS2">#REF!</definedName>
    <definedName name="_______TC1">#REF!</definedName>
    <definedName name="_______TC2">#REF!</definedName>
    <definedName name="_______tdl2">#REF!</definedName>
    <definedName name="_______teb1">#REF!</definedName>
    <definedName name="_______teb2">#REF!</definedName>
    <definedName name="_______teb3">#REF!</definedName>
    <definedName name="_______Ted1">#REF!</definedName>
    <definedName name="_______tll2">#REF!</definedName>
    <definedName name="_______tri11">#REF!</definedName>
    <definedName name="_______tri12">#REF!</definedName>
    <definedName name="_______tri13">#REF!</definedName>
    <definedName name="_______tri14">#REF!</definedName>
    <definedName name="_______tri15">#REF!</definedName>
    <definedName name="_______tri22">#REF!</definedName>
    <definedName name="_______tri23">#REF!</definedName>
    <definedName name="_______tri24">#REF!</definedName>
    <definedName name="_______tri25">#REF!</definedName>
    <definedName name="_______tri32">#REF!</definedName>
    <definedName name="_______tri33">#REF!</definedName>
    <definedName name="_______tri34">#REF!</definedName>
    <definedName name="_______tri35">#REF!</definedName>
    <definedName name="_______tri42">#REF!</definedName>
    <definedName name="_______tri43">#REF!</definedName>
    <definedName name="_______tri44">#REF!</definedName>
    <definedName name="_______tri45">#REF!</definedName>
    <definedName name="_______Ts1">#REF!</definedName>
    <definedName name="_______TW1">#REF!</definedName>
    <definedName name="_______TW2">#REF!</definedName>
    <definedName name="_______vhw1">#REF!</definedName>
    <definedName name="_______vvw1">#REF!</definedName>
    <definedName name="_______WC1">#REF!</definedName>
    <definedName name="_______wcv1">#REF!</definedName>
    <definedName name="_______wcv2">#REF!</definedName>
    <definedName name="_______wcv3">#REF!</definedName>
    <definedName name="_______wcv4">#REF!</definedName>
    <definedName name="_______wcv5">#REF!</definedName>
    <definedName name="_______XS1">#REF!</definedName>
    <definedName name="_______XS2">#REF!</definedName>
    <definedName name="_______zz1">#REF!</definedName>
    <definedName name="_______zz2">#REF!</definedName>
    <definedName name="_______zz3">#REF!</definedName>
    <definedName name="______0">#REF!</definedName>
    <definedName name="______11">#REF!</definedName>
    <definedName name="______12">#REF!</definedName>
    <definedName name="______A1">#REF!</definedName>
    <definedName name="______mcv1">#REF!</definedName>
    <definedName name="______mcv2">#REF!</definedName>
    <definedName name="______mcv3">#REF!</definedName>
    <definedName name="______mcv4">#REF!</definedName>
    <definedName name="______mcv5">#REF!</definedName>
    <definedName name="______mhw1">#REF!</definedName>
    <definedName name="______mvw1">#REF!</definedName>
    <definedName name="______NMB96">#REF!</definedName>
    <definedName name="______pa1">#REF!</definedName>
    <definedName name="______pa2">#REF!</definedName>
    <definedName name="______pe22">#REF!</definedName>
    <definedName name="______RD1">#REF!</definedName>
    <definedName name="______RD2">#REF!</definedName>
    <definedName name="______RD3">#REF!</definedName>
    <definedName name="______RD4">#REF!</definedName>
    <definedName name="______RD5">#REF!</definedName>
    <definedName name="______RD6">#REF!</definedName>
    <definedName name="______RD7">#REF!</definedName>
    <definedName name="______RL1">#REF!</definedName>
    <definedName name="______RL2">#REF!</definedName>
    <definedName name="______RL3">#REF!</definedName>
    <definedName name="______RL4">#REF!</definedName>
    <definedName name="______RL5">#REF!</definedName>
    <definedName name="______RL6">#REF!</definedName>
    <definedName name="______RL7">#REF!</definedName>
    <definedName name="______s1">#REF!</definedName>
    <definedName name="______sp1">#REF!</definedName>
    <definedName name="______sp2">#REF!</definedName>
    <definedName name="______sp3">#REF!</definedName>
    <definedName name="______SS1">#REF!</definedName>
    <definedName name="______SS2">#REF!</definedName>
    <definedName name="______TC1">#REF!</definedName>
    <definedName name="______TC2">#REF!</definedName>
    <definedName name="______tdl2">#REF!</definedName>
    <definedName name="______teb1">#REF!</definedName>
    <definedName name="______teb2">#REF!</definedName>
    <definedName name="______teb3">#REF!</definedName>
    <definedName name="______Ted1">#REF!</definedName>
    <definedName name="______tll2">#REF!</definedName>
    <definedName name="______tri11">#REF!</definedName>
    <definedName name="______tri12">#REF!</definedName>
    <definedName name="______tri13">#REF!</definedName>
    <definedName name="______tri14">#REF!</definedName>
    <definedName name="______tri15">#REF!</definedName>
    <definedName name="______tri22">#REF!</definedName>
    <definedName name="______tri23">#REF!</definedName>
    <definedName name="______tri24">#REF!</definedName>
    <definedName name="______tri25">#REF!</definedName>
    <definedName name="______tri32">#REF!</definedName>
    <definedName name="______tri33">#REF!</definedName>
    <definedName name="______tri34">#REF!</definedName>
    <definedName name="______tri35">#REF!</definedName>
    <definedName name="______tri42">#REF!</definedName>
    <definedName name="______tri43">#REF!</definedName>
    <definedName name="______tri44">#REF!</definedName>
    <definedName name="______tri45">#REF!</definedName>
    <definedName name="______Ts1">#REF!</definedName>
    <definedName name="______TW1">#REF!</definedName>
    <definedName name="______TW2">#REF!</definedName>
    <definedName name="______vhw1">#REF!</definedName>
    <definedName name="______vvw1">#REF!</definedName>
    <definedName name="______WC1">#REF!</definedName>
    <definedName name="______wcv1">#REF!</definedName>
    <definedName name="______wcv2">#REF!</definedName>
    <definedName name="______wcv3">#REF!</definedName>
    <definedName name="______wcv4">#REF!</definedName>
    <definedName name="______wcv5">#REF!</definedName>
    <definedName name="______XS1">#REF!</definedName>
    <definedName name="______XS2">#REF!</definedName>
    <definedName name="______zz1">#REF!</definedName>
    <definedName name="______zz2">#REF!</definedName>
    <definedName name="______zz3">#REF!</definedName>
    <definedName name="_____0">#REF!</definedName>
    <definedName name="_____10">#REF!</definedName>
    <definedName name="_____11">#REF!</definedName>
    <definedName name="_____12">#REF!</definedName>
    <definedName name="_____A1">#REF!</definedName>
    <definedName name="_____mcv1">#REF!</definedName>
    <definedName name="_____mcv2">#REF!</definedName>
    <definedName name="_____mcv3">#REF!</definedName>
    <definedName name="_____mcv4">#REF!</definedName>
    <definedName name="_____mcv5">#REF!</definedName>
    <definedName name="_____mhw1">#REF!</definedName>
    <definedName name="_____mvw1">#REF!</definedName>
    <definedName name="_____NMB96">#REF!</definedName>
    <definedName name="_____pa1">#REF!</definedName>
    <definedName name="_____pa2">#REF!</definedName>
    <definedName name="_____pe22">#REF!</definedName>
    <definedName name="_____RD1">#REF!</definedName>
    <definedName name="_____RD2">#REF!</definedName>
    <definedName name="_____RD3">#REF!</definedName>
    <definedName name="_____RD4">#REF!</definedName>
    <definedName name="_____RD5">#REF!</definedName>
    <definedName name="_____RD6">#REF!</definedName>
    <definedName name="_____RD7">#REF!</definedName>
    <definedName name="_____RL1">#REF!</definedName>
    <definedName name="_____RL2">#REF!</definedName>
    <definedName name="_____RL3">#REF!</definedName>
    <definedName name="_____RL4">#REF!</definedName>
    <definedName name="_____RL5">#REF!</definedName>
    <definedName name="_____RL6">#REF!</definedName>
    <definedName name="_____RL7">#REF!</definedName>
    <definedName name="_____s1">#REF!</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_sp1">#REF!</definedName>
    <definedName name="_____sp2">#REF!</definedName>
    <definedName name="_____sp3">#REF!</definedName>
    <definedName name="_____SS1">#REF!</definedName>
    <definedName name="_____SS2">#REF!</definedName>
    <definedName name="_____TC1">#REF!</definedName>
    <definedName name="_____TC2">#REF!</definedName>
    <definedName name="_____tdl2">#REF!</definedName>
    <definedName name="_____teb1">#REF!</definedName>
    <definedName name="_____teb2">#REF!</definedName>
    <definedName name="_____teb3">#REF!</definedName>
    <definedName name="_____Ted1">#REF!</definedName>
    <definedName name="_____tll2">#REF!</definedName>
    <definedName name="_____tri11">#REF!</definedName>
    <definedName name="_____tri12">#REF!</definedName>
    <definedName name="_____tri13">#REF!</definedName>
    <definedName name="_____tri14">#REF!</definedName>
    <definedName name="_____tri15">#REF!</definedName>
    <definedName name="_____tri22">#REF!</definedName>
    <definedName name="_____tri23">#REF!</definedName>
    <definedName name="_____tri24">#REF!</definedName>
    <definedName name="_____tri25">#REF!</definedName>
    <definedName name="_____tri32">#REF!</definedName>
    <definedName name="_____tri33">#REF!</definedName>
    <definedName name="_____tri34">#REF!</definedName>
    <definedName name="_____tri35">#REF!</definedName>
    <definedName name="_____tri42">#REF!</definedName>
    <definedName name="_____tri43">#REF!</definedName>
    <definedName name="_____tri44">#REF!</definedName>
    <definedName name="_____tri45">#REF!</definedName>
    <definedName name="_____Ts1">#REF!</definedName>
    <definedName name="_____TW1">#REF!</definedName>
    <definedName name="_____TW2">#REF!</definedName>
    <definedName name="_____vhw1">#REF!</definedName>
    <definedName name="_____vvw1">#REF!</definedName>
    <definedName name="_____WC1">#REF!</definedName>
    <definedName name="_____wcv1">#REF!</definedName>
    <definedName name="_____wcv2">#REF!</definedName>
    <definedName name="_____wcv3">#REF!</definedName>
    <definedName name="_____wcv4">#REF!</definedName>
    <definedName name="_____wcv5">#REF!</definedName>
    <definedName name="_____XS1">#REF!</definedName>
    <definedName name="_____XS2">#REF!</definedName>
    <definedName name="_____zz1">#REF!</definedName>
    <definedName name="_____zz2">#REF!</definedName>
    <definedName name="_____zz3">#REF!</definedName>
    <definedName name="____0">#REF!</definedName>
    <definedName name="____1">#REF!</definedName>
    <definedName name="____10">#REF!</definedName>
    <definedName name="____11">#REF!</definedName>
    <definedName name="____12">#REF!</definedName>
    <definedName name="____2">#REF!</definedName>
    <definedName name="____3">#REF!</definedName>
    <definedName name="____4">#REF!</definedName>
    <definedName name="____5">#REF!</definedName>
    <definedName name="____7">#REF!</definedName>
    <definedName name="____8">#REF!</definedName>
    <definedName name="____9">#REF!</definedName>
    <definedName name="____A1">#REF!</definedName>
    <definedName name="____B100000">#REF!</definedName>
    <definedName name="____B66000">#REF!</definedName>
    <definedName name="____B70000">#REF!</definedName>
    <definedName name="____C67000">#REF!</definedName>
    <definedName name="____C68000">#REF!</definedName>
    <definedName name="____dia300">[1]대로근거!#REF!</definedName>
    <definedName name="____dia350">[1]대로근거!#REF!</definedName>
    <definedName name="____ee3" localSheetId="4">BlankMacro1</definedName>
    <definedName name="____ee3">BlankMacro1</definedName>
    <definedName name="____hun1">[2]설계조건!#REF!</definedName>
    <definedName name="____hun2">[2]설계조건!#REF!</definedName>
    <definedName name="____mcv1" localSheetId="4">#REF!</definedName>
    <definedName name="____mcv1">#REF!</definedName>
    <definedName name="____mcv2" localSheetId="4">#REF!</definedName>
    <definedName name="____mcv2">#REF!</definedName>
    <definedName name="____mcv3" localSheetId="4">#REF!</definedName>
    <definedName name="____mcv3">#REF!</definedName>
    <definedName name="____mcv4">#REF!</definedName>
    <definedName name="____mcv5">#REF!</definedName>
    <definedName name="____mhw1">#REF!</definedName>
    <definedName name="____mvw1">#REF!</definedName>
    <definedName name="____NMB96">#REF!</definedName>
    <definedName name="____pa1">#REF!</definedName>
    <definedName name="____pa2">#REF!</definedName>
    <definedName name="____pe22">#REF!</definedName>
    <definedName name="____qs1">[2]설계조건!#REF!</definedName>
    <definedName name="____qs12">[2]설계조건!#REF!</definedName>
    <definedName name="____qs2">[2]설계조건!#REF!</definedName>
    <definedName name="____qs22">[2]설계조건!#REF!</definedName>
    <definedName name="____RD1">#REF!</definedName>
    <definedName name="____RD2">#REF!</definedName>
    <definedName name="____RD3">#REF!</definedName>
    <definedName name="____RD4">#REF!</definedName>
    <definedName name="____RD5">#REF!</definedName>
    <definedName name="____RD6">#REF!</definedName>
    <definedName name="____RD7">#REF!</definedName>
    <definedName name="____RL1">#REF!</definedName>
    <definedName name="____RL2">#REF!</definedName>
    <definedName name="____RL3">#REF!</definedName>
    <definedName name="____RL4">#REF!</definedName>
    <definedName name="____RL5">#REF!</definedName>
    <definedName name="____RL6">#REF!</definedName>
    <definedName name="____RL7">#REF!</definedName>
    <definedName name="____s1">#REF!</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sp1">#REF!</definedName>
    <definedName name="____sp2">#REF!</definedName>
    <definedName name="____sp3">#REF!</definedName>
    <definedName name="____SS1">#REF!</definedName>
    <definedName name="____SS2">#REF!</definedName>
    <definedName name="____sub4">#REF!</definedName>
    <definedName name="____sub5">#REF!</definedName>
    <definedName name="____TC1">#REF!</definedName>
    <definedName name="____TC2">#REF!</definedName>
    <definedName name="____tdl2">#REF!</definedName>
    <definedName name="____teb1">#REF!</definedName>
    <definedName name="____teb2">#REF!</definedName>
    <definedName name="____teb3">#REF!</definedName>
    <definedName name="____Ted1">#REF!</definedName>
    <definedName name="____tll2">#REF!</definedName>
    <definedName name="____tri11">#REF!</definedName>
    <definedName name="____tri12">#REF!</definedName>
    <definedName name="____tri13">#REF!</definedName>
    <definedName name="____tri14">#REF!</definedName>
    <definedName name="____tri15">#REF!</definedName>
    <definedName name="____tri22">#REF!</definedName>
    <definedName name="____tri23">#REF!</definedName>
    <definedName name="____tri24">#REF!</definedName>
    <definedName name="____tri25">#REF!</definedName>
    <definedName name="____tri32">#REF!</definedName>
    <definedName name="____tri33">#REF!</definedName>
    <definedName name="____tri34">#REF!</definedName>
    <definedName name="____tri35">#REF!</definedName>
    <definedName name="____tri42">#REF!</definedName>
    <definedName name="____tri43">#REF!</definedName>
    <definedName name="____tri44">#REF!</definedName>
    <definedName name="____tri45">#REF!</definedName>
    <definedName name="____Ts1">#REF!</definedName>
    <definedName name="____TW1">#REF!</definedName>
    <definedName name="____TW2">#REF!</definedName>
    <definedName name="____vhw1">#REF!</definedName>
    <definedName name="____vvw1">#REF!</definedName>
    <definedName name="____WC1">#REF!</definedName>
    <definedName name="____wcv1">#REF!</definedName>
    <definedName name="____wcv2">#REF!</definedName>
    <definedName name="____wcv3">#REF!</definedName>
    <definedName name="____wcv4">#REF!</definedName>
    <definedName name="____wcv5">#REF!</definedName>
    <definedName name="____wd1">[2]설계조건!#REF!</definedName>
    <definedName name="____wd2">[2]설계조건!#REF!</definedName>
    <definedName name="____XS1">#REF!</definedName>
    <definedName name="____XS2">#REF!</definedName>
    <definedName name="____XS3">[3]교각계산!#REF!</definedName>
    <definedName name="____zz1">#REF!</definedName>
    <definedName name="____zz2">#REF!</definedName>
    <definedName name="____zz3">#REF!</definedName>
    <definedName name="____zz5">#REF!</definedName>
    <definedName name="___10">#REF!</definedName>
    <definedName name="___11">#REF!</definedName>
    <definedName name="___6">#REF!</definedName>
    <definedName name="___7">#REF!</definedName>
    <definedName name="___8">#REF!</definedName>
    <definedName name="___9">#REF!</definedName>
    <definedName name="___A1">#REF!</definedName>
    <definedName name="___b2">#REF!</definedName>
    <definedName name="___D1">#REF!</definedName>
    <definedName name="___D2">#REF!</definedName>
    <definedName name="___dia300">[1]대로근거!#REF!</definedName>
    <definedName name="___dia350">[1]대로근거!#REF!</definedName>
    <definedName name="___DOG1">#REF!</definedName>
    <definedName name="___DOG2">#REF!</definedName>
    <definedName name="___DOG22">#REF!</definedName>
    <definedName name="___DOG3">#REF!</definedName>
    <definedName name="___DOG33">#REF!</definedName>
    <definedName name="___DOG4">#REF!</definedName>
    <definedName name="___ee3" localSheetId="4">BlankMacro1</definedName>
    <definedName name="___ee3">BlankMacro1</definedName>
    <definedName name="___GHH1" localSheetId="4">#REF!</definedName>
    <definedName name="___GHH1">#REF!</definedName>
    <definedName name="___GHH2" localSheetId="4">#REF!</definedName>
    <definedName name="___GHH2">#REF!</definedName>
    <definedName name="___HSH1" localSheetId="4">#REF!</definedName>
    <definedName name="___HSH1">#REF!</definedName>
    <definedName name="___HSH2">#REF!</definedName>
    <definedName name="___hun1">[2]설계조건!#REF!</definedName>
    <definedName name="___hun2">[2]설계조건!#REF!</definedName>
    <definedName name="___JEA1">#REF!</definedName>
    <definedName name="___JEA2">#REF!</definedName>
    <definedName name="___kM1">#REF!</definedName>
    <definedName name="___kM2">#REF!</definedName>
    <definedName name="___kM3">#REF!</definedName>
    <definedName name="___ll15">#REF!</definedName>
    <definedName name="___LP1">#REF!</definedName>
    <definedName name="___LP2">#REF!</definedName>
    <definedName name="___LPB1">[4]부하계산서!#REF!</definedName>
    <definedName name="___LPK1">[4]부하계산서!#REF!</definedName>
    <definedName name="___LU1">'[5]부하(성남)'!#REF!</definedName>
    <definedName name="___LU2">'[5]부하(성남)'!#REF!</definedName>
    <definedName name="___LV01">'[5]부하(성남)'!#REF!</definedName>
    <definedName name="___MaL1">#REF!</definedName>
    <definedName name="___MaL2">#REF!</definedName>
    <definedName name="___mcv1">#REF!</definedName>
    <definedName name="___mcv2">#REF!</definedName>
    <definedName name="___mcv3">#REF!</definedName>
    <definedName name="___mcv4">#REF!</definedName>
    <definedName name="___mcv5">#REF!</definedName>
    <definedName name="___mhw1">#REF!</definedName>
    <definedName name="___mvw1">#REF!</definedName>
    <definedName name="___NMB96">#REF!</definedName>
    <definedName name="___NP1">#REF!</definedName>
    <definedName name="___NP2">#REF!</definedName>
    <definedName name="___NSH1">#REF!</definedName>
    <definedName name="___NSH2">#REF!</definedName>
    <definedName name="___pa1">#REF!</definedName>
    <definedName name="___pa2">#REF!</definedName>
    <definedName name="___PB1">[6]工완성공사율!$A$1:$J$45</definedName>
    <definedName name="___PB2">[6]工완성공사율!$K$1:$T$45</definedName>
    <definedName name="___PB3">[6]工완성공사율!$U$1:$AD$45</definedName>
    <definedName name="___pe22">#REF!</definedName>
    <definedName name="___PI48">#REF!</definedName>
    <definedName name="___PI60">#REF!</definedName>
    <definedName name="___pl1">#REF!</definedName>
    <definedName name="___PL2">#REF!</definedName>
    <definedName name="___PL3">#REF!</definedName>
    <definedName name="___Q1">#REF!</definedName>
    <definedName name="___Q2">#REF!</definedName>
    <definedName name="___Q3">#REF!</definedName>
    <definedName name="___qs1">[2]설계조건!#REF!</definedName>
    <definedName name="___qs12">[2]설계조건!#REF!</definedName>
    <definedName name="___qs2">[2]설계조건!#REF!</definedName>
    <definedName name="___qs22">[2]설계조건!#REF!</definedName>
    <definedName name="___RD1">#REF!</definedName>
    <definedName name="___RD2">#REF!</definedName>
    <definedName name="___RD3">#REF!</definedName>
    <definedName name="___RD4">#REF!</definedName>
    <definedName name="___RD5">#REF!</definedName>
    <definedName name="___RD6">#REF!</definedName>
    <definedName name="___RD7">#REF!</definedName>
    <definedName name="___RL1">#REF!</definedName>
    <definedName name="___RL2">#REF!</definedName>
    <definedName name="___RL3">#REF!</definedName>
    <definedName name="___RL4">#REF!</definedName>
    <definedName name="___RL5">#REF!</definedName>
    <definedName name="___RL6">#REF!</definedName>
    <definedName name="___RL7">#REF!</definedName>
    <definedName name="___RO110">#REF!</definedName>
    <definedName name="___RO22">#REF!</definedName>
    <definedName name="___RO35">#REF!</definedName>
    <definedName name="___RO45">#REF!</definedName>
    <definedName name="___RO60">#REF!</definedName>
    <definedName name="___RO80">#REF!</definedName>
    <definedName name="___s1">#REF!</definedName>
    <definedName name="___SBB1">#REF!</definedName>
    <definedName name="___SBB2">#REF!</definedName>
    <definedName name="___SBB3">#REF!</definedName>
    <definedName name="___SBB4">#REF!</definedName>
    <definedName name="___SBB5">#REF!</definedName>
    <definedName name="___SH1">#REF!</definedName>
    <definedName name="___SH3">#REF!</definedName>
    <definedName name="___SHH1">#REF!</definedName>
    <definedName name="___SHH2">#REF!</definedName>
    <definedName name="___SHH3">#REF!</definedName>
    <definedName name="___sp1">#REF!</definedName>
    <definedName name="___sp2">#REF!</definedName>
    <definedName name="___sp3">#REF!</definedName>
    <definedName name="___SS1">#REF!</definedName>
    <definedName name="___SS2">#REF!</definedName>
    <definedName name="___SUB1">#REF!</definedName>
    <definedName name="___SUB2">#REF!</definedName>
    <definedName name="___SUB3">#REF!</definedName>
    <definedName name="___sub4">#REF!</definedName>
    <definedName name="___sub5">#REF!</definedName>
    <definedName name="___TC1">#REF!</definedName>
    <definedName name="___TC2">#REF!</definedName>
    <definedName name="___tdl2">#REF!</definedName>
    <definedName name="___teb1">#REF!</definedName>
    <definedName name="___teb2">#REF!</definedName>
    <definedName name="___teb3">#REF!</definedName>
    <definedName name="___Ted1">#REF!</definedName>
    <definedName name="___tll2">#REF!</definedName>
    <definedName name="___TON1">#REF!</definedName>
    <definedName name="___TON2">#REF!</definedName>
    <definedName name="___tri11">#REF!</definedName>
    <definedName name="___tri12">#REF!</definedName>
    <definedName name="___tri13">#REF!</definedName>
    <definedName name="___tri14">#REF!</definedName>
    <definedName name="___tri15">#REF!</definedName>
    <definedName name="___tri22">#REF!</definedName>
    <definedName name="___tri23">#REF!</definedName>
    <definedName name="___tri24">#REF!</definedName>
    <definedName name="___tri25">#REF!</definedName>
    <definedName name="___tri32">#REF!</definedName>
    <definedName name="___tri33">#REF!</definedName>
    <definedName name="___tri34">#REF!</definedName>
    <definedName name="___tri35">#REF!</definedName>
    <definedName name="___tri42">#REF!</definedName>
    <definedName name="___tri43">#REF!</definedName>
    <definedName name="___tri44">#REF!</definedName>
    <definedName name="___tri45">#REF!</definedName>
    <definedName name="___Ts1">#REF!</definedName>
    <definedName name="___TW1">#REF!</definedName>
    <definedName name="___TW2">#REF!</definedName>
    <definedName name="___Ty1">#REF!</definedName>
    <definedName name="___Ty2">#REF!</definedName>
    <definedName name="___UP1">[4]부하계산서!#REF!</definedName>
    <definedName name="___UP2">[4]부하계산서!#REF!</definedName>
    <definedName name="___vhw1">#REF!</definedName>
    <definedName name="___vvw1">#REF!</definedName>
    <definedName name="___WC1">#REF!</definedName>
    <definedName name="___wcv1">#REF!</definedName>
    <definedName name="___wcv2">#REF!</definedName>
    <definedName name="___wcv3">#REF!</definedName>
    <definedName name="___wcv4">#REF!</definedName>
    <definedName name="___wcv5">#REF!</definedName>
    <definedName name="___wd1">[2]설계조건!#REF!</definedName>
    <definedName name="___wd2">[2]설계조건!#REF!</definedName>
    <definedName name="___WW2">#REF!</definedName>
    <definedName name="___WW3">#REF!</definedName>
    <definedName name="___WW6">#REF!</definedName>
    <definedName name="___WW7">#REF!</definedName>
    <definedName name="___WW8">#REF!</definedName>
    <definedName name="___XS1">#REF!</definedName>
    <definedName name="___XS2">#REF!</definedName>
    <definedName name="___XS3">[3]교각계산!#REF!</definedName>
    <definedName name="___zz1">#REF!</definedName>
    <definedName name="___zz2">#REF!</definedName>
    <definedName name="___zz3">#REF!</definedName>
    <definedName name="__10">#REF!</definedName>
    <definedName name="__11">#REF!</definedName>
    <definedName name="__123Graph_A" localSheetId="0" hidden="1">#REF!</definedName>
    <definedName name="__123Graph_A" hidden="1">#REF!</definedName>
    <definedName name="__123Graph_AA" hidden="1">[7]Sheet13!$S$50:$AV$50</definedName>
    <definedName name="__123Graph_AB" hidden="1">[7]Sheet13!$S$51:$AV$51</definedName>
    <definedName name="__123Graph_AC" hidden="1">[7]Sheet13!$S$47:$AV$47</definedName>
    <definedName name="__123Graph_AD" hidden="1">[7]Sheet13!$O$64:$O$131</definedName>
    <definedName name="__123Graph_AE" hidden="1">[7]Sheet13!$O$131:$O$201</definedName>
    <definedName name="__123Graph_AF" hidden="1">[7]Sheet13!$O$202:$O$271</definedName>
    <definedName name="__123Graph_AG" hidden="1">[7]Sheet13!$O$272:$O$341</definedName>
    <definedName name="__123Graph_B" hidden="1">#REF!</definedName>
    <definedName name="__123Graph_XA" hidden="1">[7]Sheet13!$S$48:$AV$48</definedName>
    <definedName name="__123Graph_XB" hidden="1">[7]Sheet13!$S$48:$AV$48</definedName>
    <definedName name="__123Graph_XC" hidden="1">[7]Sheet13!$S$48:$AV$48</definedName>
    <definedName name="__123Graph_XD" hidden="1">[7]Sheet13!$N$64:$N$131</definedName>
    <definedName name="__123Graph_XE" hidden="1">[7]Sheet13!$N$131:$N$201</definedName>
    <definedName name="__123Graph_XF" hidden="1">[7]Sheet13!$N$202:$N$271</definedName>
    <definedName name="__123Graph_XG" hidden="1">[7]Sheet13!$N$272:$N$341</definedName>
    <definedName name="__6">#REF!</definedName>
    <definedName name="__7">#REF!</definedName>
    <definedName name="__8">#REF!</definedName>
    <definedName name="__9">#REF!</definedName>
    <definedName name="__A1">#REF!</definedName>
    <definedName name="__A100000">#REF!</definedName>
    <definedName name="__A20000">#REF!</definedName>
    <definedName name="__A66000">#REF!</definedName>
    <definedName name="__A67000">#REF!</definedName>
    <definedName name="__A68000">#REF!</definedName>
    <definedName name="__A80000">#REF!</definedName>
    <definedName name="__a890.a19380">[8]김포IO!#REF!</definedName>
    <definedName name="__a890.a19384">[8]김포IO!#REF!</definedName>
    <definedName name="__aab42">#REF!</definedName>
    <definedName name="__B100000">#REF!</definedName>
    <definedName name="__B66000">#REF!</definedName>
    <definedName name="__B70000">#REF!</definedName>
    <definedName name="__BVS1">#REF!</definedName>
    <definedName name="__BVS2">#REF!</definedName>
    <definedName name="__C">#REF!</definedName>
    <definedName name="__C67000">#REF!</definedName>
    <definedName name="__C6800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0">#REF!</definedName>
    <definedName name="__DAN151">#REF!</definedName>
    <definedName name="__DAN152">#REF!</definedName>
    <definedName name="__DAN153">#REF!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1">#REF!</definedName>
    <definedName name="__DAN52">#REF!</definedName>
    <definedName name="__DAN53">#REF!</definedName>
    <definedName name="__DAN54">#REF!</definedName>
    <definedName name="__DAN56">#REF!</definedName>
    <definedName name="__DAN57">#REF!</definedName>
    <definedName name="__DAN58">#REF!</definedName>
    <definedName name="__DAN59">#REF!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emandLoad">TRUE</definedName>
    <definedName name="__dfdfe" hidden="1">#REF!</definedName>
    <definedName name="__dia300">[1]대로근거!#REF!</definedName>
    <definedName name="__dia350">[1]대로근거!#REF!</definedName>
    <definedName name="__DOG1">#REF!</definedName>
    <definedName name="__DOG2">#REF!</definedName>
    <definedName name="__DOG22">#REF!</definedName>
    <definedName name="__DOG3">#REF!</definedName>
    <definedName name="__DOG33">#REF!</definedName>
    <definedName name="__DOG4">#REF!</definedName>
    <definedName name="__ee3" localSheetId="4">BlankMacro1</definedName>
    <definedName name="__ee3">BlankMacro1</definedName>
    <definedName name="__GHH1" localSheetId="4">#REF!</definedName>
    <definedName name="__GHH1">#REF!</definedName>
    <definedName name="__GHH2" localSheetId="4">#REF!</definedName>
    <definedName name="__GHH2">#REF!</definedName>
    <definedName name="__h3" hidden="1">#REF!</definedName>
    <definedName name="__HSH1" localSheetId="4">#REF!</definedName>
    <definedName name="__HSH1">#REF!</definedName>
    <definedName name="__HSH2" localSheetId="4">#REF!</definedName>
    <definedName name="__HSH2">#REF!</definedName>
    <definedName name="__hun1">[2]설계조건!#REF!</definedName>
    <definedName name="__hun2">[2]설계조건!#REF!</definedName>
    <definedName name="__IL1">#REF!</definedName>
    <definedName name="__IntlFixup" hidden="1">TRUE</definedName>
    <definedName name="__JEA1">#REF!</definedName>
    <definedName name="__jea11">#REF!</definedName>
    <definedName name="__JEA2">#REF!</definedName>
    <definedName name="__jea22">#REF!</definedName>
    <definedName name="__JH1">#REF!</definedName>
    <definedName name="__JH10">#REF!</definedName>
    <definedName name="__JH11">#REF!</definedName>
    <definedName name="__JH12">#REF!</definedName>
    <definedName name="__JH13">#REF!</definedName>
    <definedName name="__JH14">#REF!</definedName>
    <definedName name="__JH15">#REF!</definedName>
    <definedName name="__JH16">#REF!</definedName>
    <definedName name="__JH17">#REF!</definedName>
    <definedName name="__JH18">#REF!</definedName>
    <definedName name="__JH19">#REF!</definedName>
    <definedName name="__JH2">#REF!</definedName>
    <definedName name="__JH20">#REF!</definedName>
    <definedName name="__JH3">#REF!</definedName>
    <definedName name="__JH4">#REF!</definedName>
    <definedName name="__JH5">#REF!</definedName>
    <definedName name="__JH6">#REF!</definedName>
    <definedName name="__jh7">#REF!</definedName>
    <definedName name="__jh8">#REF!</definedName>
    <definedName name="__JH9">#REF!</definedName>
    <definedName name="__JK7">#REF!</definedName>
    <definedName name="__JK8">#REF!</definedName>
    <definedName name="__JL1">#REF!</definedName>
    <definedName name="__JL2">#REF!</definedName>
    <definedName name="__JS1">#REF!</definedName>
    <definedName name="__JS2">#REF!</definedName>
    <definedName name="__kM1">#REF!</definedName>
    <definedName name="__kM2">#REF!</definedName>
    <definedName name="__kM3">#REF!</definedName>
    <definedName name="__l1">[9]내역서!#REF!</definedName>
    <definedName name="__LAB5">#REF!</definedName>
    <definedName name="__LAN1">#REF!</definedName>
    <definedName name="__LAN10">#REF!</definedName>
    <definedName name="__LAN11">#REF!</definedName>
    <definedName name="__LAN12">#REF!</definedName>
    <definedName name="__LAN13">#REF!</definedName>
    <definedName name="__LAN14">#REF!</definedName>
    <definedName name="__LAN15">#REF!</definedName>
    <definedName name="__LAN16">#REF!</definedName>
    <definedName name="__LAN17">#REF!</definedName>
    <definedName name="__LAN18">#REF!</definedName>
    <definedName name="__LAN19">#REF!</definedName>
    <definedName name="__LAN2">#REF!</definedName>
    <definedName name="__LAN20">#REF!</definedName>
    <definedName name="__LAN3">#REF!</definedName>
    <definedName name="__LAN4">#REF!</definedName>
    <definedName name="__LAN5">#REF!</definedName>
    <definedName name="__LAN6">#REF!</definedName>
    <definedName name="__LAN7">#REF!</definedName>
    <definedName name="__LAN8">#REF!</definedName>
    <definedName name="__LAN9">#REF!</definedName>
    <definedName name="__LL1">#REF!</definedName>
    <definedName name="__ll15">#REF!</definedName>
    <definedName name="__LL6">#REF!</definedName>
    <definedName name="__LL7">#REF!</definedName>
    <definedName name="__LM9228">#REF!</definedName>
    <definedName name="__LP1">#REF!</definedName>
    <definedName name="__LP2">#REF!</definedName>
    <definedName name="__LPB1">[4]부하계산서!#REF!</definedName>
    <definedName name="__LPK1">[4]부하계산서!#REF!</definedName>
    <definedName name="__LS1">#REF!</definedName>
    <definedName name="__LS2">#REF!</definedName>
    <definedName name="__LS3">#REF!</definedName>
    <definedName name="__LS4">#REF!</definedName>
    <definedName name="__LU1">'[10]부하(성남)'!#REF!</definedName>
    <definedName name="__LU2">'[10]부하(성남)'!#REF!</definedName>
    <definedName name="__LV01">'[10]부하(성남)'!#REF!</definedName>
    <definedName name="__MaL1">#REF!</definedName>
    <definedName name="__MaL2">#REF!</definedName>
    <definedName name="__mcv1">#REF!</definedName>
    <definedName name="__mcv2">#REF!</definedName>
    <definedName name="__mcv3">#REF!</definedName>
    <definedName name="__mcv4">#REF!</definedName>
    <definedName name="__mcv5">#REF!</definedName>
    <definedName name="__mhw1">#REF!</definedName>
    <definedName name="__mvw1">#REF!</definedName>
    <definedName name="__NMB96">#REF!</definedName>
    <definedName name="__NP1" localSheetId="4">#REF!</definedName>
    <definedName name="__NP1">#REF!</definedName>
    <definedName name="__NP2" localSheetId="4">#REF!</definedName>
    <definedName name="__NP2">#REF!</definedName>
    <definedName name="__NS1">#REF!</definedName>
    <definedName name="__NS2">#REF!</definedName>
    <definedName name="__NS3">#REF!</definedName>
    <definedName name="__NS4">#REF!</definedName>
    <definedName name="__NSH1">#REF!</definedName>
    <definedName name="__NSH2">#REF!</definedName>
    <definedName name="__pa1">#REF!</definedName>
    <definedName name="__pa2">#REF!</definedName>
    <definedName name="__PB1">[6]工완성공사율!$A$1:$J$45</definedName>
    <definedName name="__PB2">[6]工완성공사율!$K$1:$T$45</definedName>
    <definedName name="__PB3">[6]工완성공사율!$U$1:$AD$45</definedName>
    <definedName name="__pe22">#REF!</definedName>
    <definedName name="__PI48">#REF!</definedName>
    <definedName name="__PI60">#REF!</definedName>
    <definedName name="__pl1">#REF!</definedName>
    <definedName name="__PL2">#REF!</definedName>
    <definedName name="__PL3">#REF!</definedName>
    <definedName name="__PRN2">[11]내역서!#REF!</definedName>
    <definedName name="__PRN3">[11]내역서!#REF!</definedName>
    <definedName name="__PRN4">[11]내역서!#REF!</definedName>
    <definedName name="__PRN6">[11]내역서!#REF!</definedName>
    <definedName name="__PRN7">[11]내역서!#REF!</definedName>
    <definedName name="__prt2">#REF!</definedName>
    <definedName name="__PRT3">#REF!</definedName>
    <definedName name="__qs1">[2]설계조건!#REF!</definedName>
    <definedName name="__qs12">[2]설계조건!#REF!</definedName>
    <definedName name="__qs2">[2]설계조건!#REF!</definedName>
    <definedName name="__qs22">[2]설계조건!#REF!</definedName>
    <definedName name="__RD1">#REF!</definedName>
    <definedName name="__RD2">#REF!</definedName>
    <definedName name="__RD3">#REF!</definedName>
    <definedName name="__RD4">#REF!</definedName>
    <definedName name="__RD5">#REF!</definedName>
    <definedName name="__RD6">#REF!</definedName>
    <definedName name="__RD7">#REF!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RO110">#REF!</definedName>
    <definedName name="__RO22">#REF!</definedName>
    <definedName name="__RO35">#REF!</definedName>
    <definedName name="__RO45">#REF!</definedName>
    <definedName name="__RO60">#REF!</definedName>
    <definedName name="__RO80">#REF!</definedName>
    <definedName name="__s1">#REF!</definedName>
    <definedName name="__SA1">#REF!</definedName>
    <definedName name="__SBB1">#REF!</definedName>
    <definedName name="__SBB2">#REF!</definedName>
    <definedName name="__SBB3">#REF!</definedName>
    <definedName name="__SBB4">#REF!</definedName>
    <definedName name="__SBB5">#REF!</definedName>
    <definedName name="__SH1">#REF!</definedName>
    <definedName name="__SH10">#REF!</definedName>
    <definedName name="__SH11">#REF!</definedName>
    <definedName name="__SH12">#REF!</definedName>
    <definedName name="__SH13">#REF!</definedName>
    <definedName name="__SH14">#REF!</definedName>
    <definedName name="__SH15">#REF!</definedName>
    <definedName name="__SH16">#REF!</definedName>
    <definedName name="__SH17">#REF!</definedName>
    <definedName name="__SH18">#REF!</definedName>
    <definedName name="__SH19">#REF!</definedName>
    <definedName name="__SH20">#REF!</definedName>
    <definedName name="__SH3">#REF!</definedName>
    <definedName name="__SH4">#REF!</definedName>
    <definedName name="__SH5">#REF!</definedName>
    <definedName name="__SH6">#REF!</definedName>
    <definedName name="__SH7">#REF!</definedName>
    <definedName name="__SH8">#REF!</definedName>
    <definedName name="__SH9">#REF!</definedName>
    <definedName name="__SHH1">#REF!</definedName>
    <definedName name="__SHH2">#REF!</definedName>
    <definedName name="__SHH3">#REF!</definedName>
    <definedName name="__sp1">#REF!</definedName>
    <definedName name="__sp2">#REF!</definedName>
    <definedName name="__sp3">#REF!</definedName>
    <definedName name="__SS1">#REF!</definedName>
    <definedName name="__SS2">#REF!</definedName>
    <definedName name="__ST1">#N/A</definedName>
    <definedName name="__SUB1">#REF!</definedName>
    <definedName name="__SUB2">#REF!</definedName>
    <definedName name="__SUB3">#REF!</definedName>
    <definedName name="__sub4">#REF!</definedName>
    <definedName name="__sub5">#REF!</definedName>
    <definedName name="__SUM1">[12]EP0618!#REF!</definedName>
    <definedName name="__SUM10">[12]EP0618!#REF!</definedName>
    <definedName name="__SUM11">[12]EP0618!#REF!</definedName>
    <definedName name="__SUM12">[12]EP0618!#REF!</definedName>
    <definedName name="__SUM13">[12]EP0618!#REF!</definedName>
    <definedName name="__SUM14">[12]EP0618!#REF!</definedName>
    <definedName name="__SUM15">[12]EP0618!#REF!</definedName>
    <definedName name="__SUM16">[12]EP0618!#REF!</definedName>
    <definedName name="__SUM17">[12]EP0618!#REF!</definedName>
    <definedName name="__SUM18">[12]EP0618!#REF!</definedName>
    <definedName name="__SUM19">[12]EP0618!#REF!</definedName>
    <definedName name="__SUM2">[12]EP0618!#REF!</definedName>
    <definedName name="__SUM3">[12]EP0618!#REF!</definedName>
    <definedName name="__SUM4">[12]EP0618!#REF!</definedName>
    <definedName name="__SUM5">[12]EP0618!#REF!</definedName>
    <definedName name="__SUM6">[12]EP0618!#REF!</definedName>
    <definedName name="__SUM7">[12]EP0618!#REF!</definedName>
    <definedName name="__SUM8">[12]EP0618!#REF!</definedName>
    <definedName name="__SUM9">[12]EP0618!#REF!</definedName>
    <definedName name="__TC1">#REF!</definedName>
    <definedName name="__TC2">#REF!</definedName>
    <definedName name="__tdl2">#REF!</definedName>
    <definedName name="__teb1">#REF!</definedName>
    <definedName name="__teb2">#REF!</definedName>
    <definedName name="__teb3">#REF!</definedName>
    <definedName name="__Ted1">#REF!</definedName>
    <definedName name="__tll2">#REF!</definedName>
    <definedName name="__TON1">#REF!</definedName>
    <definedName name="__TON2">#REF!</definedName>
    <definedName name="__tri11">#REF!</definedName>
    <definedName name="__tri12">#REF!</definedName>
    <definedName name="__tri13">#REF!</definedName>
    <definedName name="__tri14">#REF!</definedName>
    <definedName name="__tri15">#REF!</definedName>
    <definedName name="__tri22">#REF!</definedName>
    <definedName name="__tri23">#REF!</definedName>
    <definedName name="__tri24">#REF!</definedName>
    <definedName name="__tri25">#REF!</definedName>
    <definedName name="__tri32">#REF!</definedName>
    <definedName name="__tri33">#REF!</definedName>
    <definedName name="__tri34">#REF!</definedName>
    <definedName name="__tri35">#REF!</definedName>
    <definedName name="__tri42">#REF!</definedName>
    <definedName name="__tri43">#REF!</definedName>
    <definedName name="__tri44">#REF!</definedName>
    <definedName name="__tri45">#REF!</definedName>
    <definedName name="__Ts1">#REF!</definedName>
    <definedName name="__TW1">#REF!</definedName>
    <definedName name="__TW2">#REF!</definedName>
    <definedName name="__Ty1">#REF!</definedName>
    <definedName name="__Ty2">#REF!</definedName>
    <definedName name="__UP1">[4]부하계산서!#REF!</definedName>
    <definedName name="__UP2">[4]부하계산서!#REF!</definedName>
    <definedName name="__vhw1">#REF!</definedName>
    <definedName name="__vvw1">#REF!</definedName>
    <definedName name="__WC1">#REF!</definedName>
    <definedName name="__WC2">#REF!</definedName>
    <definedName name="__wcv1">#REF!</definedName>
    <definedName name="__wcv2">#REF!</definedName>
    <definedName name="__wcv3">#REF!</definedName>
    <definedName name="__wcv4">#REF!</definedName>
    <definedName name="__wcv5">#REF!</definedName>
    <definedName name="__wd1">[2]설계조건!#REF!</definedName>
    <definedName name="__wd2">[2]설계조건!#REF!</definedName>
    <definedName name="__WW2">#REF!</definedName>
    <definedName name="__WW3">#REF!</definedName>
    <definedName name="__WW6">#REF!</definedName>
    <definedName name="__WW7">#REF!</definedName>
    <definedName name="__WW8">#REF!</definedName>
    <definedName name="__XS1">#REF!</definedName>
    <definedName name="__XS2">#REF!</definedName>
    <definedName name="__XS3">[3]교각계산!#REF!</definedName>
    <definedName name="__zz1">#REF!</definedName>
    <definedName name="__zz2">#REF!</definedName>
    <definedName name="__zz3">#REF!</definedName>
    <definedName name="__zz5">#REF!</definedName>
    <definedName name="_0">[13]직재!#REF!</definedName>
    <definedName name="_0.026__1_0.15">[14]품!#REF!</definedName>
    <definedName name="_01._본____청">#REF!</definedName>
    <definedName name="_02._경_비_실___1">#REF!</definedName>
    <definedName name="_03._경_비_실___2">#REF!</definedName>
    <definedName name="_04._경_비_실___3">#REF!</definedName>
    <definedName name="_05._급__기__탑">#REF!</definedName>
    <definedName name="_06._배__기__탑">#REF!</definedName>
    <definedName name="_07._부______대">#REF!</definedName>
    <definedName name="_1">#N/A</definedName>
    <definedName name="_1._PANEL_BD.__LP___1">#REF!</definedName>
    <definedName name="_1._사급자재대">#REF!</definedName>
    <definedName name="_1__________________________________________________________3__Crite">#REF!</definedName>
    <definedName name="_1_______________________________________________________3__Crite">#REF!</definedName>
    <definedName name="_1_1">[14]품!#REF!</definedName>
    <definedName name="_1_1_1">[14]품!#REF!</definedName>
    <definedName name="_1_1_2">[14]품!#REF!</definedName>
    <definedName name="_1_1_3">[14]품!#REF!</definedName>
    <definedName name="_1_10">[14]품!#REF!</definedName>
    <definedName name="_1_10_1">[14]품!#REF!</definedName>
    <definedName name="_1_10_2">[14]품!#REF!</definedName>
    <definedName name="_1_10_3">[14]품!#REF!</definedName>
    <definedName name="_1_11">[14]품!#REF!</definedName>
    <definedName name="_1_11_1">[14]품!#REF!</definedName>
    <definedName name="_1_11_2">[14]품!#REF!</definedName>
    <definedName name="_1_11_3">[14]품!#REF!</definedName>
    <definedName name="_1_11_4">[15]품셈!#REF!</definedName>
    <definedName name="_1_12">[14]품!#REF!</definedName>
    <definedName name="_1_12_1">[14]품!#REF!</definedName>
    <definedName name="_1_12_2">[14]품!#REF!</definedName>
    <definedName name="_1_12_3">[14]품!#REF!</definedName>
    <definedName name="_1_13">[14]품!#REF!</definedName>
    <definedName name="_1_13_1">[14]품!#REF!</definedName>
    <definedName name="_1_13_2">[14]품!#REF!</definedName>
    <definedName name="_1_13_3">[14]품!#REF!</definedName>
    <definedName name="_1_13_4">[15]품셈!#REF!</definedName>
    <definedName name="_1_14">[14]품!#REF!</definedName>
    <definedName name="_1_14_1">[14]품!#REF!</definedName>
    <definedName name="_1_14_2">[14]품!#REF!</definedName>
    <definedName name="_1_14_3">[14]품!#REF!</definedName>
    <definedName name="_1_14_4">[15]품셈!#REF!</definedName>
    <definedName name="_1_15">[14]품!#REF!</definedName>
    <definedName name="_1_15_1">[14]품!#REF!</definedName>
    <definedName name="_1_15_2">[14]품!#REF!</definedName>
    <definedName name="_1_15_3">[14]품!#REF!</definedName>
    <definedName name="_1_16">[14]품!#REF!</definedName>
    <definedName name="_1_16_1">[14]품!#REF!</definedName>
    <definedName name="_1_16_2">[14]품!#REF!</definedName>
    <definedName name="_1_16_3">[14]품!#REF!</definedName>
    <definedName name="_1_17">[14]품!#REF!</definedName>
    <definedName name="_1_17_1">[14]품!#REF!</definedName>
    <definedName name="_1_17_2">[14]품!#REF!</definedName>
    <definedName name="_1_17_3">[14]품!#REF!</definedName>
    <definedName name="_1_18">[14]품!#REF!</definedName>
    <definedName name="_1_18_1">[14]품!#REF!</definedName>
    <definedName name="_1_18_2">[14]품!#REF!</definedName>
    <definedName name="_1_18_3">[14]품!#REF!</definedName>
    <definedName name="_1_18_4">[15]품셈!#REF!</definedName>
    <definedName name="_1_19">[14]품!#REF!</definedName>
    <definedName name="_1_19_1">[14]품!#REF!</definedName>
    <definedName name="_1_19_2">[14]품!#REF!</definedName>
    <definedName name="_1_19_3">[14]품!#REF!</definedName>
    <definedName name="_1_19_4">[15]품셈!#REF!</definedName>
    <definedName name="_1_2">[14]품!#REF!</definedName>
    <definedName name="_1_2_1">[14]품!#REF!</definedName>
    <definedName name="_1_2_2">[14]품!#REF!</definedName>
    <definedName name="_1_2_3">[14]품!#REF!</definedName>
    <definedName name="_1_20">[14]품!#REF!</definedName>
    <definedName name="_1_20_1">[14]품!#REF!</definedName>
    <definedName name="_1_20_2">[14]품!#REF!</definedName>
    <definedName name="_1_20_3">[14]품!#REF!</definedName>
    <definedName name="_1_21">[14]품!#REF!</definedName>
    <definedName name="_1_21_1">[14]품!#REF!</definedName>
    <definedName name="_1_21_2">[14]품!#REF!</definedName>
    <definedName name="_1_21_3">[14]품!#REF!</definedName>
    <definedName name="_1_22">[14]품!#REF!</definedName>
    <definedName name="_1_22_1">[14]품!#REF!</definedName>
    <definedName name="_1_22_2">[14]품!#REF!</definedName>
    <definedName name="_1_22_3">[15]품셈!#REF!</definedName>
    <definedName name="_1_22_4">[15]품셈!#REF!</definedName>
    <definedName name="_1_23">[14]품!#REF!</definedName>
    <definedName name="_1_23_1">[14]품!#REF!</definedName>
    <definedName name="_1_23_2">[14]품!#REF!</definedName>
    <definedName name="_1_23_3">[15]품셈!#REF!</definedName>
    <definedName name="_1_23_4">[15]품셈!#REF!</definedName>
    <definedName name="_1_24">[14]품!#REF!</definedName>
    <definedName name="_1_24_1">[14]품!#REF!</definedName>
    <definedName name="_1_24_2">[14]품!#REF!</definedName>
    <definedName name="_1_24_3">[15]품셈!#REF!</definedName>
    <definedName name="_1_25">[14]품!#REF!</definedName>
    <definedName name="_1_25_1">[14]품!#REF!</definedName>
    <definedName name="_1_25_2">[14]품!#REF!</definedName>
    <definedName name="_1_26">[14]품!#REF!</definedName>
    <definedName name="_1_26_1">[14]품!#REF!</definedName>
    <definedName name="_1_26_2">[14]품!#REF!</definedName>
    <definedName name="_1_26_3">[15]품셈!#REF!</definedName>
    <definedName name="_1_27">[15]품셈!#REF!</definedName>
    <definedName name="_1_27_1">[15]품셈!#REF!</definedName>
    <definedName name="_1_27_2">[15]품셈!#REF!</definedName>
    <definedName name="_1_27_3">[15]품셈!#REF!</definedName>
    <definedName name="_1_27_4">[15]품셈!#REF!</definedName>
    <definedName name="_1_28">[15]품셈!#REF!</definedName>
    <definedName name="_1_28_1">[15]품셈!#REF!</definedName>
    <definedName name="_1_28_2">[15]품셈!#REF!</definedName>
    <definedName name="_1_28_3">[15]품셈!#REF!</definedName>
    <definedName name="_1_28_4">[15]품셈!#REF!</definedName>
    <definedName name="_1_29">[15]품셈!#REF!</definedName>
    <definedName name="_1_29_1">[15]품셈!#REF!</definedName>
    <definedName name="_1_29_2">[15]품셈!#REF!</definedName>
    <definedName name="_1_29_3">[15]품셈!#REF!</definedName>
    <definedName name="_1_29_4">[15]품셈!#REF!</definedName>
    <definedName name="_1_3">[14]품!#REF!</definedName>
    <definedName name="_1_3_0Crite">#REF!</definedName>
    <definedName name="_1_3_1">[14]품!#REF!</definedName>
    <definedName name="_1_3_2">[14]품!#REF!</definedName>
    <definedName name="_1_3_3">[14]품!#REF!</definedName>
    <definedName name="_1_3_4">[15]품셈!#REF!</definedName>
    <definedName name="_1_30">[15]품셈!#REF!</definedName>
    <definedName name="_1_31">[15]품셈!#REF!</definedName>
    <definedName name="_1_31_1">[15]품셈!#REF!</definedName>
    <definedName name="_1_31_2">[15]품셈!#REF!</definedName>
    <definedName name="_1_32">[15]품셈!#REF!</definedName>
    <definedName name="_1_32_1">[15]품셈!#REF!</definedName>
    <definedName name="_1_32_2">[15]품셈!#REF!</definedName>
    <definedName name="_1_33">[15]품셈!#REF!</definedName>
    <definedName name="_1_33_1">[15]품셈!#REF!</definedName>
    <definedName name="_1_33_2">[15]품셈!#REF!</definedName>
    <definedName name="_1_33_3">[15]품셈!#REF!</definedName>
    <definedName name="_1_33_4">[15]품셈!#REF!</definedName>
    <definedName name="_1_34">[15]품셈!#REF!</definedName>
    <definedName name="_1_34_1">[15]품셈!#REF!</definedName>
    <definedName name="_1_34_2">[15]품셈!#REF!</definedName>
    <definedName name="_1_35">[15]품셈!#REF!</definedName>
    <definedName name="_1_35_1">[15]품셈!#REF!</definedName>
    <definedName name="_1_35_2">[15]품셈!#REF!</definedName>
    <definedName name="_1_36">[15]품셈!#REF!</definedName>
    <definedName name="_1_36_1">[15]품셈!#REF!</definedName>
    <definedName name="_1_36_2">[15]품셈!#REF!</definedName>
    <definedName name="_1_37">[15]품셈!#REF!</definedName>
    <definedName name="_1_37_1">[15]품셈!#REF!</definedName>
    <definedName name="_1_37_2">[15]품셈!#REF!</definedName>
    <definedName name="_1_37_3">[15]품셈!#REF!</definedName>
    <definedName name="_1_37_4">[15]품셈!#REF!</definedName>
    <definedName name="_1_38">[15]품셈!#REF!</definedName>
    <definedName name="_1_38_1">[15]품셈!#REF!</definedName>
    <definedName name="_1_38_2">[15]품셈!#REF!</definedName>
    <definedName name="_1_4">[14]품!#REF!</definedName>
    <definedName name="_1_4_1">[14]품!#REF!</definedName>
    <definedName name="_1_4_2">[14]품!#REF!</definedName>
    <definedName name="_1_4_3">[14]품!#REF!</definedName>
    <definedName name="_1_4_4">[15]품셈!#REF!</definedName>
    <definedName name="_1_5">[14]품!#REF!</definedName>
    <definedName name="_1_5_1">[14]품!#REF!</definedName>
    <definedName name="_1_5_2">[14]품!#REF!</definedName>
    <definedName name="_1_5_3">[14]품!#REF!</definedName>
    <definedName name="_1_5_4">[15]품셈!#REF!</definedName>
    <definedName name="_1_6">[14]품!#REF!</definedName>
    <definedName name="_1_6_1">[14]품!#REF!</definedName>
    <definedName name="_1_6_2">[14]품!#REF!</definedName>
    <definedName name="_1_6_3">[14]품!#REF!</definedName>
    <definedName name="_1_6_4">[15]품셈!#REF!</definedName>
    <definedName name="_1_7">[14]품!#REF!</definedName>
    <definedName name="_1_7_1">[14]품!#REF!</definedName>
    <definedName name="_1_7_2">[14]품!#REF!</definedName>
    <definedName name="_1_7_3">[14]품!#REF!</definedName>
    <definedName name="_1_8">[14]품!#REF!</definedName>
    <definedName name="_1_8_1">[14]품!#REF!</definedName>
    <definedName name="_1_8_2">[14]품!#REF!</definedName>
    <definedName name="_1_8_3">[14]품!#REF!</definedName>
    <definedName name="_1_8_4">[15]품셈!#REF!</definedName>
    <definedName name="_1_9">[14]품!#REF!</definedName>
    <definedName name="_1_9_1">[14]품!#REF!</definedName>
    <definedName name="_1_9_2">[14]품!#REF!</definedName>
    <definedName name="_1_9_3">[14]품!#REF!</definedName>
    <definedName name="_10">#N/A</definedName>
    <definedName name="_10________________________________________________________3__Criteria">#REF!</definedName>
    <definedName name="_10_____________________________________________________3__Criteria">#REF!</definedName>
    <definedName name="_10____3_0Criteria">#REF!</definedName>
    <definedName name="_10_1">'[16]일위대가(여기까지)'!#REF!</definedName>
    <definedName name="_10_1_2">[15]품셈!#REF!</definedName>
    <definedName name="_10_2">[14]품!#REF!</definedName>
    <definedName name="_10_3_0Crite">#REF!</definedName>
    <definedName name="_10_3_0Criteria">#REF!</definedName>
    <definedName name="_100____________________________________________________Module4_.Macro3" localSheetId="4">건축원가계산서!_100____________________________________________________Module4_.Macro3</definedName>
    <definedName name="_100____________________________________________________Module4_.Macro3">[0]!_100____________________________________________________Module4_.Macro3</definedName>
    <definedName name="_1000_______________________________________________________________3__Crite">#REF!</definedName>
    <definedName name="_1002_______________________________________________________________3__Criteria">#REF!</definedName>
    <definedName name="_1004_______________________________________________________________G__Extr">#REF!</definedName>
    <definedName name="_1006_______________________________________________________________G__Extract">#REF!</definedName>
    <definedName name="_101_3__Criteria">#REF!</definedName>
    <definedName name="_1012_______________________________________________________________wrn.Ã¶°ñÁý°èÇ_._.5Ä­." localSheetId="4" hidden="1">{#N/A,#N/A,FALSE,"Sheet1"}</definedName>
    <definedName name="_1012_______________________________________________________________wrn.Ã¶°ñÁý°èÇ_._.5Ä­." hidden="1">{#N/A,#N/A,FALSE,"Sheet1"}</definedName>
    <definedName name="_1016______________________________________________________________¤§¤_¤¡" localSheetId="4" hidden="1">{#N/A,#N/A,FALSE,"Sheet1"}</definedName>
    <definedName name="_1016______________________________________________________________¤§¤_¤¡" hidden="1">{#N/A,#N/A,FALSE,"Sheet1"}</definedName>
    <definedName name="_1018______________________________________________________________3__Crite">#REF!</definedName>
    <definedName name="_102____________________________________________________Module6_.Macro4" localSheetId="4">건축원가계산서!_102____________________________________________________Module6_.Macro4</definedName>
    <definedName name="_102____________________________________________________Module6_.Macro4">[0]!_102____________________________________________________Module6_.Macro4</definedName>
    <definedName name="_102_6">#REF!</definedName>
    <definedName name="_1020______________________________________________________________3__Criteria">#REF!</definedName>
    <definedName name="_1022______________________________________________________________G__Extr">#REF!</definedName>
    <definedName name="_1024______________________________________________________________G__Extract">#REF!</definedName>
    <definedName name="_103_7">#REF!</definedName>
    <definedName name="_1030______________________________________________________________wrn.Ã¶°ñÁý°èÇ_._.5Ä­." localSheetId="4" hidden="1">{#N/A,#N/A,FALSE,"Sheet1"}</definedName>
    <definedName name="_1030______________________________________________________________wrn.Ã¶°ñÁý°èÇ_._.5Ä­." hidden="1">{#N/A,#N/A,FALSE,"Sheet1"}</definedName>
    <definedName name="_1034_____________________________________________________________¤§¤_¤¡" localSheetId="4" hidden="1">{#N/A,#N/A,FALSE,"Sheet1"}</definedName>
    <definedName name="_1034_____________________________________________________________¤§¤_¤¡" hidden="1">{#N/A,#N/A,FALSE,"Sheet1"}</definedName>
    <definedName name="_1036_____________________________________________________________3__Crite">#REF!</definedName>
    <definedName name="_1038_____________________________________________________________3__Criteria">#REF!</definedName>
    <definedName name="_104_____________________________________________________Module4_.Macro3" localSheetId="4">건축원가계산서!_104_____________________________________________________Module4_.Macro3</definedName>
    <definedName name="_104_____________________________________________________Module4_.Macro3">[0]!_104_____________________________________________________Module4_.Macro3</definedName>
    <definedName name="_104_8">#REF!</definedName>
    <definedName name="_1040_____________________________________________________________G__Extr">#REF!</definedName>
    <definedName name="_1042_____________________________________________________________G__Extract">#REF!</definedName>
    <definedName name="_1048_____________________________________________________________wrn.Ã¶°ñÁý°èÇ_._.5Ä­." localSheetId="4" hidden="1">{#N/A,#N/A,FALSE,"Sheet1"}</definedName>
    <definedName name="_1048_____________________________________________________________wrn.Ã¶°ñÁý°èÇ_._.5Ä­." hidden="1">{#N/A,#N/A,FALSE,"Sheet1"}</definedName>
    <definedName name="_105_9">#REF!</definedName>
    <definedName name="_1052____________________________________________________________¤§¤_¤¡" localSheetId="4" hidden="1">{#N/A,#N/A,FALSE,"Sheet1"}</definedName>
    <definedName name="_1052____________________________________________________________¤§¤_¤¡" hidden="1">{#N/A,#N/A,FALSE,"Sheet1"}</definedName>
    <definedName name="_1054____________________________________________________________3__Crite">#REF!</definedName>
    <definedName name="_1056____________________________________________________________3__Criteria">#REF!</definedName>
    <definedName name="_1058____________________________________________________________G__Extr">#REF!</definedName>
    <definedName name="_106_____________________________________________________Module6_.Macro4" localSheetId="4">건축원가계산서!_106_____________________________________________________Module6_.Macro4</definedName>
    <definedName name="_106_____________________________________________________Module6_.Macro4">[0]!_106_____________________________________________________Module6_.Macro4</definedName>
    <definedName name="_1060____________________________________________________________G__Extract">#REF!</definedName>
    <definedName name="_1066____________________________________________________________wrn.Ã¶°ñÁý°èÇ_._.5Ä­." localSheetId="4" hidden="1">{#N/A,#N/A,FALSE,"Sheet1"}</definedName>
    <definedName name="_1066____________________________________________________________wrn.Ã¶°ñÁý°èÇ_._.5Ä­." hidden="1">{#N/A,#N/A,FALSE,"Sheet1"}</definedName>
    <definedName name="_106단">#REF!</definedName>
    <definedName name="_1070___________________________________________________________¤§¤_¤¡" localSheetId="4" hidden="1">{#N/A,#N/A,FALSE,"Sheet1"}</definedName>
    <definedName name="_1070___________________________________________________________¤§¤_¤¡" hidden="1">{#N/A,#N/A,FALSE,"Sheet1"}</definedName>
    <definedName name="_1072___________________________________________________________3__Crite">#REF!</definedName>
    <definedName name="_1074___________________________________________________________3__Criteria">#REF!</definedName>
    <definedName name="_1076___________________________________________________________G__Extr">#REF!</definedName>
    <definedName name="_1078___________________________________________________________G__Extract">#REF!</definedName>
    <definedName name="_108______________________________________________________Module4_.Macro3" localSheetId="4">건축원가계산서!_108______________________________________________________Module4_.Macro3</definedName>
    <definedName name="_108______________________________________________________Module4_.Macro3">[0]!_108______________________________________________________Module4_.Macro3</definedName>
    <definedName name="_1084___________________________________________________________wrn.Ã¶°ñÁý°èÇ_._.5Ä­." localSheetId="4" hidden="1">{#N/A,#N/A,FALSE,"Sheet1"}</definedName>
    <definedName name="_1084___________________________________________________________wrn.Ã¶°ñÁý°èÇ_._.5Ä­." hidden="1">{#N/A,#N/A,FALSE,"Sheet1"}</definedName>
    <definedName name="_1088__________________________________________________________¤§¤_¤¡" localSheetId="4" hidden="1">{#N/A,#N/A,FALSE,"Sheet1"}</definedName>
    <definedName name="_1088__________________________________________________________¤§¤_¤¡" hidden="1">{#N/A,#N/A,FALSE,"Sheet1"}</definedName>
    <definedName name="_1090__________________________________________________________3__Crite">#REF!</definedName>
    <definedName name="_1092__________________________________________________________3__Criteria">#REF!</definedName>
    <definedName name="_1094__________________________________________________________G__Extr">#REF!</definedName>
    <definedName name="_1096__________________________________________________________G__Extract">#REF!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B1_">#REF!</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0Extr">#REF!</definedName>
    <definedName name="_10G_0Extract">#REF!</definedName>
    <definedName name="_11">#N/A</definedName>
    <definedName name="_11________________________________________________________G__Extr">#REF!</definedName>
    <definedName name="_11_____________________________________________________G__Extr">#REF!</definedName>
    <definedName name="_11________3_0Crite">#REF!</definedName>
    <definedName name="_11_0ELP전선관_3">[17]가로등기초!#REF!</definedName>
    <definedName name="_11_1">'[16]일위대가(여기까지)'!#REF!</definedName>
    <definedName name="_11_2">[14]품!#REF!</definedName>
    <definedName name="_11_3_0Criteria">#REF!</definedName>
    <definedName name="_110______________________________________________________Module6_.Macro4" localSheetId="4">건축원가계산서!_110______________________________________________________Module6_.Macro4</definedName>
    <definedName name="_110______________________________________________________Module6_.Macro4">[0]!_110______________________________________________________Module6_.Macro4</definedName>
    <definedName name="_1102__________________________________________________________wrn.Ã¶°ñÁý°èÇ_._.5Ä­." localSheetId="4" hidden="1">{#N/A,#N/A,FALSE,"Sheet1"}</definedName>
    <definedName name="_1102__________________________________________________________wrn.Ã¶°ñÁý°èÇ_._.5Ä­." hidden="1">{#N/A,#N/A,FALSE,"Sheet1"}</definedName>
    <definedName name="_1106_________________________________________________________¤§¤_¤¡" localSheetId="4" hidden="1">{#N/A,#N/A,FALSE,"Sheet1"}</definedName>
    <definedName name="_1106_________________________________________________________¤§¤_¤¡" hidden="1">{#N/A,#N/A,FALSE,"Sheet1"}</definedName>
    <definedName name="_1108_________________________________________________________3__Crite">#REF!</definedName>
    <definedName name="_111_______G_0Extr">#REF!</definedName>
    <definedName name="_1110_________________________________________________________3__Criteria">#REF!</definedName>
    <definedName name="_1112_________________________________________________________G__Extr">#REF!</definedName>
    <definedName name="_1114_________________________________________________________G__Extract">#REF!</definedName>
    <definedName name="_112_______________________________________________________Module4_.Macro3" localSheetId="4">건축원가계산서!_112_______________________________________________________Module4_.Macro3</definedName>
    <definedName name="_112_______________________________________________________Module4_.Macro3">[0]!_112_______________________________________________________Module4_.Macro3</definedName>
    <definedName name="_1120_________________________________________________________wrn.Ã¶°ñÁý°èÇ_._.5Ä­." localSheetId="4" hidden="1">{#N/A,#N/A,FALSE,"Sheet1"}</definedName>
    <definedName name="_1120_________________________________________________________wrn.Ã¶°ñÁý°èÇ_._.5Ä­." hidden="1">{#N/A,#N/A,FALSE,"Sheet1"}</definedName>
    <definedName name="_1124________________________________________________________¤§¤_¤¡" localSheetId="4" hidden="1">{#N/A,#N/A,FALSE,"Sheet1"}</definedName>
    <definedName name="_1124________________________________________________________¤§¤_¤¡" hidden="1">{#N/A,#N/A,FALSE,"Sheet1"}</definedName>
    <definedName name="_1126________________________________________________________3__Crite">#REF!</definedName>
    <definedName name="_1128________________________________________________________3__Criteria">#REF!</definedName>
    <definedName name="_1130________________________________________________________G__Extr">#REF!</definedName>
    <definedName name="_1132________________________________________________________G__Extract">#REF!</definedName>
    <definedName name="_1138________________________________________________________wrn.Ã¶°ñÁý°èÇ_._.5Ä­." localSheetId="4" hidden="1">{#N/A,#N/A,FALSE,"Sheet1"}</definedName>
    <definedName name="_1138________________________________________________________wrn.Ã¶°ñÁý°èÇ_._.5Ä­." hidden="1">{#N/A,#N/A,FALSE,"Sheet1"}</definedName>
    <definedName name="_114_______________________________________________________Module6_.Macro4" localSheetId="4">건축원가계산서!_114_______________________________________________________Module6_.Macro4</definedName>
    <definedName name="_114_______________________________________________________Module6_.Macro4">[0]!_114_______________________________________________________Module6_.Macro4</definedName>
    <definedName name="_1142_______________________________________________________¤§¤_¤¡" localSheetId="4" hidden="1">{#N/A,#N/A,FALSE,"Sheet1"}</definedName>
    <definedName name="_1142_______________________________________________________¤§¤_¤¡" hidden="1">{#N/A,#N/A,FALSE,"Sheet1"}</definedName>
    <definedName name="_1144_______________________________________________________3__Crite">#REF!</definedName>
    <definedName name="_1146_______________________________________________________3__Criteria">#REF!</definedName>
    <definedName name="_1148_______________________________________________________G__Extr">#REF!</definedName>
    <definedName name="_1150_______________________________________________________G__Extract">#REF!</definedName>
    <definedName name="_1156_______________________________________________________wrn.Ã¶°ñÁý°èÇ_._.5Ä­." localSheetId="4" hidden="1">{#N/A,#N/A,FALSE,"Sheet1"}</definedName>
    <definedName name="_1156_______________________________________________________wrn.Ã¶°ñÁý°èÇ_._.5Ä­." hidden="1">{#N/A,#N/A,FALSE,"Sheet1"}</definedName>
    <definedName name="_116________________________________________________________Module4_.Macro3" localSheetId="4">건축원가계산서!_116________________________________________________________Module4_.Macro3</definedName>
    <definedName name="_116________________________________________________________Module4_.Macro3">[0]!_116________________________________________________________Module4_.Macro3</definedName>
    <definedName name="_116_______G_0Extract">#REF!</definedName>
    <definedName name="_1160______________________________________________________¤§¤_¤¡" localSheetId="4" hidden="1">{#N/A,#N/A,FALSE,"Sheet1"}</definedName>
    <definedName name="_1160______________________________________________________¤§¤_¤¡" hidden="1">{#N/A,#N/A,FALSE,"Sheet1"}</definedName>
    <definedName name="_1162______________________________________________________3__Crite">#REF!</definedName>
    <definedName name="_1164______________________________________________________3__Criteria">#REF!</definedName>
    <definedName name="_1166______________________________________________________G__Extr">#REF!</definedName>
    <definedName name="_1168______________________________________________________G__Extract">#REF!</definedName>
    <definedName name="_1174______________________________________________________wrn.Ã¶°ñÁý°èÇ_._.5Ä­." localSheetId="4" hidden="1">{#N/A,#N/A,FALSE,"Sheet1"}</definedName>
    <definedName name="_1174______________________________________________________wrn.Ã¶°ñÁý°èÇ_._.5Ä­." hidden="1">{#N/A,#N/A,FALSE,"Sheet1"}</definedName>
    <definedName name="_1178_____________________________________________________¤§¤_¤¡" localSheetId="4" hidden="1">{#N/A,#N/A,FALSE,"Sheet1"}</definedName>
    <definedName name="_1178_____________________________________________________¤§¤_¤¡" hidden="1">{#N/A,#N/A,FALSE,"Sheet1"}</definedName>
    <definedName name="_118________________________________________________________Module6_.Macro4" localSheetId="4">건축원가계산서!_118________________________________________________________Module6_.Macro4</definedName>
    <definedName name="_118________________________________________________________Module6_.Macro4">[0]!_118________________________________________________________Module6_.Macro4</definedName>
    <definedName name="_1180_____________________________________________________3__Crite">#REF!</definedName>
    <definedName name="_1182_____________________________________________________3__Criteria">#REF!</definedName>
    <definedName name="_1184_____________________________________________________G__Extr">#REF!</definedName>
    <definedName name="_1186_____________________________________________________G__Extract">#REF!</definedName>
    <definedName name="_1192_____________________________________________________wrn.Ã¶°ñÁý°èÇ_._.5Ä­." localSheetId="4" hidden="1">{#N/A,#N/A,FALSE,"Sheet1"}</definedName>
    <definedName name="_1192_____________________________________________________wrn.Ã¶°ñÁý°èÇ_._.5Ä­." hidden="1">{#N/A,#N/A,FALSE,"Sheet1"}</definedName>
    <definedName name="_1196____________________________________________________¤§¤_¤¡" localSheetId="4" hidden="1">{#N/A,#N/A,FALSE,"Sheet1"}</definedName>
    <definedName name="_1196____________________________________________________¤§¤_¤¡" hidden="1">{#N/A,#N/A,FALSE,"Sheet1"}</definedName>
    <definedName name="_1198____________________________________________________3__Crite">#REF!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0Extr">#REF!</definedName>
    <definedName name="_11G_0Extract">#REF!</definedName>
    <definedName name="_12">#N/A</definedName>
    <definedName name="_12________________________________________________________G__Extract">#REF!</definedName>
    <definedName name="_12_____________________________________________________G__Extract">#REF!</definedName>
    <definedName name="_12_1">[14]품!#REF!</definedName>
    <definedName name="_12_1_1">'[16]일위대가(여기까지)'!#REF!</definedName>
    <definedName name="_12_1_2">[14]품!#REF!</definedName>
    <definedName name="_12_2">[14]품!#REF!</definedName>
    <definedName name="_12_2_1">[14]품!#REF!</definedName>
    <definedName name="_12_2_2">[14]품!#REF!</definedName>
    <definedName name="_12_3">[14]품!#REF!</definedName>
    <definedName name="_12_3__Crite">#REF!</definedName>
    <definedName name="_12_3_0Crite">#REF!</definedName>
    <definedName name="_12_3_1">[14]품!#REF!</definedName>
    <definedName name="_12_3_2">[14]품!#REF!</definedName>
    <definedName name="_12_4">[14]품!#REF!</definedName>
    <definedName name="_12_4_1">'[16]일위대가(여기까지)'!#REF!</definedName>
    <definedName name="_12_4_2">[14]품!#REF!</definedName>
    <definedName name="_12_5">[14]품!#REF!</definedName>
    <definedName name="_12_5_1">'[16]일위대가(여기까지)'!#REF!</definedName>
    <definedName name="_12_5_2">[14]품!#REF!</definedName>
    <definedName name="_12_6">[14]품!#REF!</definedName>
    <definedName name="_12_6_1">'[16]일위대가(여기까지)'!#REF!</definedName>
    <definedName name="_12_6_2">[14]품!#REF!</definedName>
    <definedName name="_120_________________________________________________________Module4_.Macro3" localSheetId="4">건축원가계산서!_120_________________________________________________________Module4_.Macro3</definedName>
    <definedName name="_120_________________________________________________________Module4_.Macro3">[0]!_120_________________________________________________________Module4_.Macro3</definedName>
    <definedName name="_1200____________________________________________________3__Criteria">#REF!</definedName>
    <definedName name="_1202____________________________________________________G__Extr">#REF!</definedName>
    <definedName name="_1204____________________________________________________G__Extract">#REF!</definedName>
    <definedName name="_121_______G__Extr">#REF!</definedName>
    <definedName name="_1210____________________________________________________wrn.Ã¶°ñÁý°èÇ_._.5Ä­." localSheetId="4" hidden="1">{#N/A,#N/A,FALSE,"Sheet1"}</definedName>
    <definedName name="_1210____________________________________________________wrn.Ã¶°ñÁý°èÇ_._.5Ä­." hidden="1">{#N/A,#N/A,FALSE,"Sheet1"}</definedName>
    <definedName name="_1214___________________________________________________¤§¤_¤¡" localSheetId="4" hidden="1">{#N/A,#N/A,FALSE,"Sheet1"}</definedName>
    <definedName name="_1214___________________________________________________¤§¤_¤¡" hidden="1">{#N/A,#N/A,FALSE,"Sheet1"}</definedName>
    <definedName name="_1216___________________________________________________3__Crite">#REF!</definedName>
    <definedName name="_1218___________________________________________________3__Criteria">#REF!</definedName>
    <definedName name="_122_________________________________________________________Module6_.Macro4" localSheetId="4">건축원가계산서!_122_________________________________________________________Module6_.Macro4</definedName>
    <definedName name="_122_________________________________________________________Module6_.Macro4">[0]!_122_________________________________________________________Module6_.Macro4</definedName>
    <definedName name="_1220___________________________________________________G__Extr">#REF!</definedName>
    <definedName name="_1222___________________________________________________G__Extract">#REF!</definedName>
    <definedName name="_1228___________________________________________________wrn.Ã¶°ñÁý°èÇ_._.5Ä­." localSheetId="4" hidden="1">{#N/A,#N/A,FALSE,"Sheet1"}</definedName>
    <definedName name="_1228___________________________________________________wrn.Ã¶°ñÁý°èÇ_._.5Ä­." hidden="1">{#N/A,#N/A,FALSE,"Sheet1"}</definedName>
    <definedName name="_1232__________________________________________________¤§¤_¤¡" localSheetId="4" hidden="1">{#N/A,#N/A,FALSE,"Sheet1"}</definedName>
    <definedName name="_1232__________________________________________________¤§¤_¤¡" hidden="1">{#N/A,#N/A,FALSE,"Sheet1"}</definedName>
    <definedName name="_1234__________________________________________________3__Crite">#REF!</definedName>
    <definedName name="_1236__________________________________________________3__Criteria">#REF!</definedName>
    <definedName name="_1238__________________________________________________G__Extr">#REF!</definedName>
    <definedName name="_124__________________________________________________________Module4_.Macro3" localSheetId="4">건축원가계산서!_124__________________________________________________________Module4_.Macro3</definedName>
    <definedName name="_124__________________________________________________________Module4_.Macro3">[0]!_124__________________________________________________________Module4_.Macro3</definedName>
    <definedName name="_1240__________________________________________________G__Extract">#REF!</definedName>
    <definedName name="_1246__________________________________________________wrn.Ã¶°ñÁý°èÇ_._.5Ä­." localSheetId="4" hidden="1">{#N/A,#N/A,FALSE,"Sheet1"}</definedName>
    <definedName name="_1246__________________________________________________wrn.Ã¶°ñÁý°èÇ_._.5Ä­." hidden="1">{#N/A,#N/A,FALSE,"Sheet1"}</definedName>
    <definedName name="_1250_________________________________________________¤§¤_¤¡" localSheetId="4" hidden="1">{#N/A,#N/A,FALSE,"Sheet1"}</definedName>
    <definedName name="_1250_________________________________________________¤§¤_¤¡" hidden="1">{#N/A,#N/A,FALSE,"Sheet1"}</definedName>
    <definedName name="_1252_________________________________________________3__Crite">#REF!</definedName>
    <definedName name="_1254_________________________________________________3__Criteria">#REF!</definedName>
    <definedName name="_1256_________________________________________________G__Extr">#REF!</definedName>
    <definedName name="_1258_________________________________________________G__Extract">#REF!</definedName>
    <definedName name="_126__________________________________________________________Module6_.Macro4" localSheetId="4">건축원가계산서!_126__________________________________________________________Module6_.Macro4</definedName>
    <definedName name="_126__________________________________________________________Module6_.Macro4">[0]!_126__________________________________________________________Module6_.Macro4</definedName>
    <definedName name="_126_______G__Extract">#REF!</definedName>
    <definedName name="_1264_________________________________________________wrn.Ã¶°ñÁý°èÇ_._.5Ä­." localSheetId="4" hidden="1">{#N/A,#N/A,FALSE,"Sheet1"}</definedName>
    <definedName name="_1264_________________________________________________wrn.Ã¶°ñÁý°èÇ_._.5Ä­." hidden="1">{#N/A,#N/A,FALSE,"Sheet1"}</definedName>
    <definedName name="_1268________________________________________________¤§¤_¤¡" localSheetId="4" hidden="1">{#N/A,#N/A,FALSE,"Sheet1"}</definedName>
    <definedName name="_1268________________________________________________¤§¤_¤¡" hidden="1">{#N/A,#N/A,FALSE,"Sheet1"}</definedName>
    <definedName name="_1270________________________________________________3__Crite">#REF!</definedName>
    <definedName name="_1272________________________________________________3__Criteria">#REF!</definedName>
    <definedName name="_1274________________________________________________G__Extr">#REF!</definedName>
    <definedName name="_1276________________________________________________G__Extract">#REF!</definedName>
    <definedName name="_128___________________________________________________________Module4_.Macro3" localSheetId="4">건축원가계산서!_128___________________________________________________________Module4_.Macro3</definedName>
    <definedName name="_128___________________________________________________________Module4_.Macro3">[0]!_128___________________________________________________________Module4_.Macro3</definedName>
    <definedName name="_1282________________________________________________wrn.Ã¶°ñÁý°èÇ_._.5Ä­." localSheetId="4" hidden="1">{#N/A,#N/A,FALSE,"Sheet1"}</definedName>
    <definedName name="_1282________________________________________________wrn.Ã¶°ñÁý°èÇ_._.5Ä­." hidden="1">{#N/A,#N/A,FALSE,"Sheet1"}</definedName>
    <definedName name="_1286_______________________________________________¤§¤_¤¡" localSheetId="4" hidden="1">{#N/A,#N/A,FALSE,"Sheet1"}</definedName>
    <definedName name="_1286_______________________________________________¤§¤_¤¡" hidden="1">{#N/A,#N/A,FALSE,"Sheet1"}</definedName>
    <definedName name="_1288_______________________________________________3_0Crite">#REF!</definedName>
    <definedName name="_128C_">#REF!</definedName>
    <definedName name="_1290_______________________________________________3_0Criteria">#REF!</definedName>
    <definedName name="_1292_______________________________________________3__Crite">#REF!</definedName>
    <definedName name="_1294_______________________________________________3__Criteria">#REF!</definedName>
    <definedName name="_1296_______________________________________________G_0Extr">#REF!</definedName>
    <definedName name="_1298_______________________________________________G_0Extract">#REF!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A1_">#REF!</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act">#REF!</definedName>
    <definedName name="_12단">#REF!</definedName>
    <definedName name="_13">#N/A</definedName>
    <definedName name="_13____G_0Extr">#REF!</definedName>
    <definedName name="_13_1">[14]품!#REF!</definedName>
    <definedName name="_13_1_2">[15]품셈!#REF!</definedName>
    <definedName name="_13_10">[14]품!#REF!</definedName>
    <definedName name="_13_10_1">[14]품!#REF!</definedName>
    <definedName name="_13_10_2">[14]품!#REF!</definedName>
    <definedName name="_13_11">[14]품!#REF!</definedName>
    <definedName name="_13_11_1">[14]품!#REF!</definedName>
    <definedName name="_13_11_2">[14]품!#REF!</definedName>
    <definedName name="_13_12">[14]품!#REF!</definedName>
    <definedName name="_13_12_1">[14]품!#REF!</definedName>
    <definedName name="_13_12_2">[14]품!#REF!</definedName>
    <definedName name="_13_2">[14]품!#REF!</definedName>
    <definedName name="_13_2_1">[14]품!#REF!</definedName>
    <definedName name="_13_2_2">[14]품!#REF!</definedName>
    <definedName name="_13_3">[14]품!#REF!</definedName>
    <definedName name="_13_3__Criteria">#REF!</definedName>
    <definedName name="_13_3_0Criteria">#REF!</definedName>
    <definedName name="_13_3_1">[14]품!#REF!</definedName>
    <definedName name="_13_3_2">[14]품!#REF!</definedName>
    <definedName name="_13_4">[14]품!#REF!</definedName>
    <definedName name="_13_4_1">[14]품!#REF!</definedName>
    <definedName name="_13_4_2">[14]품!#REF!</definedName>
    <definedName name="_13_5">[14]품!#REF!</definedName>
    <definedName name="_13_5_1">[14]품!#REF!</definedName>
    <definedName name="_13_5_2">[14]품!#REF!</definedName>
    <definedName name="_13_6">[14]품!#REF!</definedName>
    <definedName name="_13_6_1">[14]품!#REF!</definedName>
    <definedName name="_13_6_2">[14]품!#REF!</definedName>
    <definedName name="_13_7">[14]품!#REF!</definedName>
    <definedName name="_13_7_1">[14]품!#REF!</definedName>
    <definedName name="_13_7_2">[14]품!#REF!</definedName>
    <definedName name="_13_8">[14]품!#REF!</definedName>
    <definedName name="_13_8_1">[14]품!#REF!</definedName>
    <definedName name="_13_8_2">[14]품!#REF!</definedName>
    <definedName name="_13_9">[14]품!#REF!</definedName>
    <definedName name="_13_9_1">[14]품!#REF!</definedName>
    <definedName name="_13_9_2">[14]품!#REF!</definedName>
    <definedName name="_130___________________________________________________________Module6_.Macro4" localSheetId="4">건축원가계산서!_130___________________________________________________________Module6_.Macro4</definedName>
    <definedName name="_130___________________________________________________________Module6_.Macro4">[0]!_130___________________________________________________________Module6_.Macro4</definedName>
    <definedName name="_1300_______________________________________________G__Extr">#REF!</definedName>
    <definedName name="_1302_______________________________________________G__Extract">#REF!</definedName>
    <definedName name="_1308_______________________________________________wrn.Ã¶°ñÁý°èÇ_._.5Ä­." localSheetId="4" hidden="1">{#N/A,#N/A,FALSE,"Sheet1"}</definedName>
    <definedName name="_1308_______________________________________________wrn.Ã¶°ñÁý°èÇ_._.5Ä­." hidden="1">{#N/A,#N/A,FALSE,"Sheet1"}</definedName>
    <definedName name="_131______3_0Crite">#REF!</definedName>
    <definedName name="_1312______________________________________________¤§¤_¤¡" localSheetId="4" hidden="1">{#N/A,#N/A,FALSE,"Sheet1"}</definedName>
    <definedName name="_1312______________________________________________¤§¤_¤¡" hidden="1">{#N/A,#N/A,FALSE,"Sheet1"}</definedName>
    <definedName name="_1314______________________________________________3_0Crite">#REF!</definedName>
    <definedName name="_1316______________________________________________3_0Criteria">#REF!</definedName>
    <definedName name="_1318______________________________________________3__Crite">#REF!</definedName>
    <definedName name="_132____________________________________________________________Module4_.Macro3" localSheetId="4">건축원가계산서!_132____________________________________________________________Module4_.Macro3</definedName>
    <definedName name="_132____________________________________________________________Module4_.Macro3">[0]!_132____________________________________________________________Module4_.Macro3</definedName>
    <definedName name="_1320______________________________________________3__Criteria">#REF!</definedName>
    <definedName name="_1322______________________________________________G_0Extr">#REF!</definedName>
    <definedName name="_1324______________________________________________G_0Extract">#REF!</definedName>
    <definedName name="_1326______________________________________________G__Extr">#REF!</definedName>
    <definedName name="_1328______________________________________________G__Extract">#REF!</definedName>
    <definedName name="_1334______________________________________________wrn.Ã¶°ñÁý°èÇ_._.5Ä­." localSheetId="4" hidden="1">{#N/A,#N/A,FALSE,"Sheet1"}</definedName>
    <definedName name="_1334______________________________________________wrn.Ã¶°ñÁý°èÇ_._.5Ä­." hidden="1">{#N/A,#N/A,FALSE,"Sheet1"}</definedName>
    <definedName name="_1338_____________________________________________¤§¤_¤¡" localSheetId="4" hidden="1">{#N/A,#N/A,FALSE,"Sheet1"}</definedName>
    <definedName name="_1338_____________________________________________¤§¤_¤¡" hidden="1">{#N/A,#N/A,FALSE,"Sheet1"}</definedName>
    <definedName name="_134____________________________________________________________Module6_.Macro4" localSheetId="4">건축원가계산서!_134____________________________________________________________Module6_.Macro4</definedName>
    <definedName name="_134____________________________________________________________Module6_.Macro4">[0]!_134____________________________________________________________Module6_.Macro4</definedName>
    <definedName name="_1340_____________________________________________3_0Crite">#REF!</definedName>
    <definedName name="_1342_____________________________________________3_0Criteria">#REF!</definedName>
    <definedName name="_1344_____________________________________________3__Crite">#REF!</definedName>
    <definedName name="_1346_____________________________________________3__Criteria">#REF!</definedName>
    <definedName name="_1348_____________________________________________G_0Extr">#REF!</definedName>
    <definedName name="_1350_____________________________________________G_0Extract">#REF!</definedName>
    <definedName name="_1352_____________________________________________G__Extr">#REF!</definedName>
    <definedName name="_1354_____________________________________________G__Extract">#REF!</definedName>
    <definedName name="_136_____________________________________________________________Module4_.Macro3" localSheetId="4">건축원가계산서!_136_____________________________________________________________Module4_.Macro3</definedName>
    <definedName name="_136_____________________________________________________________Module4_.Macro3">[0]!_136_____________________________________________________________Module4_.Macro3</definedName>
    <definedName name="_136______3_0Criteria">#REF!</definedName>
    <definedName name="_1360_____________________________________________wrn.Ã¶°ñÁý°èÇ_._.5Ä­." localSheetId="4" hidden="1">{#N/A,#N/A,FALSE,"Sheet1"}</definedName>
    <definedName name="_1360_____________________________________________wrn.Ã¶°ñÁý°èÇ_._.5Ä­." hidden="1">{#N/A,#N/A,FALSE,"Sheet1"}</definedName>
    <definedName name="_1364____________________________________________¤§¤_¤¡" localSheetId="4" hidden="1">{#N/A,#N/A,FALSE,"Sheet1"}</definedName>
    <definedName name="_1364____________________________________________¤§¤_¤¡" hidden="1">{#N/A,#N/A,FALSE,"Sheet1"}</definedName>
    <definedName name="_1366____________________________________________3_0Crite">#REF!</definedName>
    <definedName name="_1368____________________________________________3_0Criteria">#REF!</definedName>
    <definedName name="_1370____________________________________________3__Crite">#REF!</definedName>
    <definedName name="_1372____________________________________________3__Criteria">#REF!</definedName>
    <definedName name="_1374____________________________________________G_0Extr">#REF!</definedName>
    <definedName name="_1376____________________________________________G_0Extract">#REF!</definedName>
    <definedName name="_1378____________________________________________G__Extr">#REF!</definedName>
    <definedName name="_137G_0Extr">#REF!</definedName>
    <definedName name="_138_____________________________________________________________Module6_.Macro4" localSheetId="4">건축원가계산서!_138_____________________________________________________________Module6_.Macro4</definedName>
    <definedName name="_138_____________________________________________________________Module6_.Macro4">[0]!_138_____________________________________________________________Module6_.Macro4</definedName>
    <definedName name="_1380____________________________________________G__Extract">#REF!</definedName>
    <definedName name="_1386____________________________________________wrn.Ã¶°ñÁý°èÇ_._.5Ä­." localSheetId="4" hidden="1">{#N/A,#N/A,FALSE,"Sheet1"}</definedName>
    <definedName name="_1386____________________________________________wrn.Ã¶°ñÁý°èÇ_._.5Ä­." hidden="1">{#N/A,#N/A,FALSE,"Sheet1"}</definedName>
    <definedName name="_138G_0Extr">#REF!</definedName>
    <definedName name="_139______________________________________________________________Module4_.Macro3">[18]!'[Module4].Macro3'</definedName>
    <definedName name="_1390___________________________________________3_0Crite">#REF!</definedName>
    <definedName name="_1392___________________________________________3_0Criteria">#REF!</definedName>
    <definedName name="_1394___________________________________________3__Crite">#REF!</definedName>
    <definedName name="_1396___________________________________________3__Criteria">#REF!</definedName>
    <definedName name="_1398___________________________________________G_0Extr">#REF!</definedName>
    <definedName name="_139G_0Extr">#REF!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a890.a19380_">[19]김포IO!#REF!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4">#N/A</definedName>
    <definedName name="_14_1">[14]품!#REF!</definedName>
    <definedName name="_14_1_1">[14]품!#REF!</definedName>
    <definedName name="_14_1_2">[14]품!#REF!</definedName>
    <definedName name="_14_10">[15]품셈!#REF!</definedName>
    <definedName name="_14_10_1">[15]품셈!#REF!</definedName>
    <definedName name="_14_10_2">[15]품셈!#REF!</definedName>
    <definedName name="_14_11">[15]품셈!#REF!</definedName>
    <definedName name="_14_11_1">[15]품셈!#REF!</definedName>
    <definedName name="_14_11_2">[15]품셈!#REF!</definedName>
    <definedName name="_14_12">[15]품셈!#REF!</definedName>
    <definedName name="_14_12_1">[15]품셈!#REF!</definedName>
    <definedName name="_14_12_2">[15]품셈!#REF!</definedName>
    <definedName name="_14_13">[15]품셈!#REF!</definedName>
    <definedName name="_14_13_1">[15]품셈!#REF!</definedName>
    <definedName name="_14_13_2">[15]품셈!#REF!</definedName>
    <definedName name="_14_14">[15]품셈!#REF!</definedName>
    <definedName name="_14_14_1">[15]품셈!#REF!</definedName>
    <definedName name="_14_14_2">[15]품셈!#REF!</definedName>
    <definedName name="_14_15">[15]품셈!#REF!</definedName>
    <definedName name="_14_15_1">[15]품셈!#REF!</definedName>
    <definedName name="_14_15_2">[15]품셈!#REF!</definedName>
    <definedName name="_14_16">[15]품셈!#REF!</definedName>
    <definedName name="_14_16_1">[15]품셈!#REF!</definedName>
    <definedName name="_14_16_2">[15]품셈!#REF!</definedName>
    <definedName name="_14_17">[15]품셈!#REF!</definedName>
    <definedName name="_14_17_1">[15]품셈!#REF!</definedName>
    <definedName name="_14_17_2">[15]품셈!#REF!</definedName>
    <definedName name="_14_17_3">[15]품셈!#REF!</definedName>
    <definedName name="_14_18">[15]품셈!#REF!</definedName>
    <definedName name="_14_18_1">[15]품셈!#REF!</definedName>
    <definedName name="_14_18_2">[15]품셈!#REF!</definedName>
    <definedName name="_14_2">[14]품!#REF!</definedName>
    <definedName name="_14_2_1">[14]품!#REF!</definedName>
    <definedName name="_14_2_2">[14]품!#REF!</definedName>
    <definedName name="_14_2_3">[14]품!#REF!</definedName>
    <definedName name="_14_3">[14]품!#REF!</definedName>
    <definedName name="_14_3__Crite">#REF!</definedName>
    <definedName name="_14_3_0Crite">#REF!</definedName>
    <definedName name="_14_3_1">[14]품!#REF!</definedName>
    <definedName name="_14_3_2">[14]품!#REF!</definedName>
    <definedName name="_14_4">[14]품!#REF!</definedName>
    <definedName name="_14_4_1">[14]품!#REF!</definedName>
    <definedName name="_14_4_2">[14]품!#REF!</definedName>
    <definedName name="_14_5_1">[15]품셈!#REF!</definedName>
    <definedName name="_14_5_2">[15]품셈!#REF!</definedName>
    <definedName name="_14_6">[15]품셈!#REF!</definedName>
    <definedName name="_14_6_1">[15]품셈!#REF!</definedName>
    <definedName name="_14_6_2">[15]품셈!#REF!</definedName>
    <definedName name="_14_7">[15]품셈!#REF!</definedName>
    <definedName name="_14_7_1">[15]품셈!#REF!</definedName>
    <definedName name="_14_7_2">[15]품셈!#REF!</definedName>
    <definedName name="_14_8">[15]품셈!#REF!</definedName>
    <definedName name="_14_8_1">[15]품셈!#REF!</definedName>
    <definedName name="_14_8_2">[15]품셈!#REF!</definedName>
    <definedName name="_14_9">[15]품셈!#REF!</definedName>
    <definedName name="_14_9_1">[15]품셈!#REF!</definedName>
    <definedName name="_14_9_2">[15]품셈!#REF!</definedName>
    <definedName name="_140______________________________________________________________Module6_.Macro4">[18]!'[Module6].Macro4'</definedName>
    <definedName name="_1400___________________________________________G_0Extract">#REF!</definedName>
    <definedName name="_1402___________________________________________G__Extr">#REF!</definedName>
    <definedName name="_1404___________________________________________G__Extract">#REF!</definedName>
    <definedName name="_141______3__Crite">#REF!</definedName>
    <definedName name="_1412__________________________________________¤§¤_¤¡" localSheetId="4" hidden="1">{#N/A,#N/A,FALSE,"Sheet1"}</definedName>
    <definedName name="_1412__________________________________________¤§¤_¤¡" hidden="1">{#N/A,#N/A,FALSE,"Sheet1"}</definedName>
    <definedName name="_1414__________________________________________3_0Crite">#REF!</definedName>
    <definedName name="_1416__________________________________________3_0Criteria">#REF!</definedName>
    <definedName name="_1418__________________________________________3__Crite">#REF!</definedName>
    <definedName name="_142_______________________________________________________________Module4_.Macro3" localSheetId="4">건축원가계산서!_142_______________________________________________________________Module4_.Macro3</definedName>
    <definedName name="_142_______________________________________________________________Module4_.Macro3">[0]!_142_______________________________________________________________Module4_.Macro3</definedName>
    <definedName name="_1420__________________________________________3__Criteria">#REF!</definedName>
    <definedName name="_1422__________________________________________G_0Extr">#REF!</definedName>
    <definedName name="_1424__________________________________________G_0Extract">#REF!</definedName>
    <definedName name="_1426__________________________________________G__Extr">#REF!</definedName>
    <definedName name="_1428__________________________________________G__Extract">#REF!</definedName>
    <definedName name="_1434__________________________________________wrn.Ã¶°ñÁý°èÇ_._.5Ä­." localSheetId="4" hidden="1">{#N/A,#N/A,FALSE,"Sheet1"}</definedName>
    <definedName name="_1434__________________________________________wrn.Ã¶°ñÁý°èÇ_._.5Ä­." hidden="1">{#N/A,#N/A,FALSE,"Sheet1"}</definedName>
    <definedName name="_1438_________________________________________¤§¤_¤¡" localSheetId="4" hidden="1">{#N/A,#N/A,FALSE,"Sheet1"}</definedName>
    <definedName name="_1438_________________________________________¤§¤_¤¡" hidden="1">{#N/A,#N/A,FALSE,"Sheet1"}</definedName>
    <definedName name="_144_______________________________________________________________Module6_.Macro4" localSheetId="4">건축원가계산서!_144_______________________________________________________________Module6_.Macro4</definedName>
    <definedName name="_144_______________________________________________________________Module6_.Macro4">[0]!_144_______________________________________________________________Module6_.Macro4</definedName>
    <definedName name="_1440_________________________________________3_0Crite">#REF!</definedName>
    <definedName name="_1442_________________________________________3_0Criteria">#REF!</definedName>
    <definedName name="_1444_________________________________________3__Crite">#REF!</definedName>
    <definedName name="_1446_________________________________________3__Criteria">#REF!</definedName>
    <definedName name="_1448_________________________________________G_0Extr">#REF!</definedName>
    <definedName name="_1450_________________________________________G_0Extract">#REF!</definedName>
    <definedName name="_1452_________________________________________G__Extr">#REF!</definedName>
    <definedName name="_1454_________________________________________G__Extract">#REF!</definedName>
    <definedName name="_146________________________________________________________________Module4_.Macro3" localSheetId="4">건축원가계산서!_146________________________________________________________________Module4_.Macro3</definedName>
    <definedName name="_146________________________________________________________________Module4_.Macro3">[0]!_146________________________________________________________________Module4_.Macro3</definedName>
    <definedName name="_146______3__Criteria">#REF!</definedName>
    <definedName name="_1460_________________________________________wrn.Ã¶°ñÁý°èÇ_._.5Ä­." localSheetId="4" hidden="1">{#N/A,#N/A,FALSE,"Sheet1"}</definedName>
    <definedName name="_1460_________________________________________wrn.Ã¶°ñÁý°èÇ_._.5Ä­." hidden="1">{#N/A,#N/A,FALSE,"Sheet1"}</definedName>
    <definedName name="_1464________________________________________¤§¤_¤¡" localSheetId="4" hidden="1">{#N/A,#N/A,FALSE,"Sheet1"}</definedName>
    <definedName name="_1464________________________________________¤§¤_¤¡" hidden="1">{#N/A,#N/A,FALSE,"Sheet1"}</definedName>
    <definedName name="_1466________________________________________3_0Crite">#REF!</definedName>
    <definedName name="_1468________________________________________3_0Criteria">#REF!</definedName>
    <definedName name="_1470________________________________________3__Crite">#REF!</definedName>
    <definedName name="_1472________________________________________3__Criteria">#REF!</definedName>
    <definedName name="_1474________________________________________G_0Extr">#REF!</definedName>
    <definedName name="_1476________________________________________G_0Extract">#REF!</definedName>
    <definedName name="_1478________________________________________G__Extr">#REF!</definedName>
    <definedName name="_148________________________________________________________________Module6_.Macro4" localSheetId="4">건축원가계산서!_148________________________________________________________________Module6_.Macro4</definedName>
    <definedName name="_148________________________________________________________________Module6_.Macro4">[0]!_148________________________________________________________________Module6_.Macro4</definedName>
    <definedName name="_1480________________________________________G__Extract">#REF!</definedName>
    <definedName name="_1486________________________________________wrn.Ã¶°ñÁý°èÇ_._.5Ä­." localSheetId="4" hidden="1">{#N/A,#N/A,FALSE,"Sheet1"}</definedName>
    <definedName name="_1486________________________________________wrn.Ã¶°ñÁý°èÇ_._.5Ä­." hidden="1">{#N/A,#N/A,FALSE,"Sheet1"}</definedName>
    <definedName name="_148G_0Extract">#REF!</definedName>
    <definedName name="_1490_______________________________________¤§¤_¤¡" localSheetId="4" hidden="1">{#N/A,#N/A,FALSE,"Sheet1"}</definedName>
    <definedName name="_1490_______________________________________¤§¤_¤¡" hidden="1">{#N/A,#N/A,FALSE,"Sheet1"}</definedName>
    <definedName name="_1492_______________________________________3_0Crite">#REF!</definedName>
    <definedName name="_1494_______________________________________3_0Criteria">#REF!</definedName>
    <definedName name="_1496_______________________________________3__Crite">#REF!</definedName>
    <definedName name="_1498_______________________________________3__Criteria">#REF!</definedName>
    <definedName name="_149G_0Extract">#REF!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a890.a19384_">[19]김포IO!#REF!</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#REF!</definedName>
    <definedName name="_15">#N/A</definedName>
    <definedName name="_15_1">[14]품!#REF!</definedName>
    <definedName name="_15_1_1">[14]품!#REF!</definedName>
    <definedName name="_15_1_2">[14]품!#REF!</definedName>
    <definedName name="_15_2">[14]품!#REF!</definedName>
    <definedName name="_15_2_1">[14]품!#REF!</definedName>
    <definedName name="_15_2_2">[14]품!#REF!</definedName>
    <definedName name="_15_3__Criteria">#REF!</definedName>
    <definedName name="_150_________________________________________________________________Module4_.Macro3" localSheetId="4">건축원가계산서!_150_________________________________________________________________Module4_.Macro3</definedName>
    <definedName name="_150_________________________________________________________________Module4_.Macro3">[0]!_150_________________________________________________________________Module4_.Macro3</definedName>
    <definedName name="_1500_______________________________________G_0Extr">#REF!</definedName>
    <definedName name="_1502_______________________________________G_0Extract">#REF!</definedName>
    <definedName name="_1504_______________________________________G__Extr">#REF!</definedName>
    <definedName name="_1506_______________________________________G__Extract">#REF!</definedName>
    <definedName name="_150G_0Extract">#REF!</definedName>
    <definedName name="_1512_______________________________________wrn.Ã¶°ñÁý°èÇ_._.5Ä­." localSheetId="4" hidden="1">{#N/A,#N/A,FALSE,"Sheet1"}</definedName>
    <definedName name="_1512_______________________________________wrn.Ã¶°ñÁý°èÇ_._.5Ä­." hidden="1">{#N/A,#N/A,FALSE,"Sheet1"}</definedName>
    <definedName name="_1516______________________________________¤§¤_¤¡" localSheetId="4" hidden="1">{#N/A,#N/A,FALSE,"Sheet1"}</definedName>
    <definedName name="_1516______________________________________¤§¤_¤¡" hidden="1">{#N/A,#N/A,FALSE,"Sheet1"}</definedName>
    <definedName name="_1518______________________________________3_0Crite">#REF!</definedName>
    <definedName name="_152_________________________________________________________________Module6_.Macro4" localSheetId="4">건축원가계산서!_152_________________________________________________________________Module6_.Macro4</definedName>
    <definedName name="_152_________________________________________________________________Module6_.Macro4">[0]!_152_________________________________________________________________Module6_.Macro4</definedName>
    <definedName name="_1520______________________________________3_0Criteria">#REF!</definedName>
    <definedName name="_1522______________________________________3__Crite">#REF!</definedName>
    <definedName name="_1524______________________________________3__Criteria">#REF!</definedName>
    <definedName name="_1526______________________________________G_0Extr">#REF!</definedName>
    <definedName name="_1528______________________________________G_0Extract">#REF!</definedName>
    <definedName name="_1530______________________________________G__Extr">#REF!</definedName>
    <definedName name="_1532______________________________________G__Extract">#REF!</definedName>
    <definedName name="_1538______________________________________wrn.Ã¶°ñÁý°èÇ_._.5Ä­." localSheetId="4" hidden="1">{#N/A,#N/A,FALSE,"Sheet1"}</definedName>
    <definedName name="_1538______________________________________wrn.Ã¶°ñÁý°èÇ_._.5Ä­." hidden="1">{#N/A,#N/A,FALSE,"Sheet1"}</definedName>
    <definedName name="_153G__Extr">#REF!</definedName>
    <definedName name="_154__________________________________________________________________Module4_.Macro3" localSheetId="4">건축원가계산서!_154__________________________________________________________________Module4_.Macro3</definedName>
    <definedName name="_154__________________________________________________________________Module4_.Macro3">[0]!_154__________________________________________________________________Module4_.Macro3</definedName>
    <definedName name="_1542_____________________________________¤§¤_¤¡" localSheetId="4" hidden="1">{#N/A,#N/A,FALSE,"Sheet1"}</definedName>
    <definedName name="_1542_____________________________________¤§¤_¤¡" hidden="1">{#N/A,#N/A,FALSE,"Sheet1"}</definedName>
    <definedName name="_1544_____________________________________3_0Crite">#REF!</definedName>
    <definedName name="_1546_____________________________________3_0Criteria">#REF!</definedName>
    <definedName name="_1548_____________________________________3__Crite">#REF!</definedName>
    <definedName name="_1550_____________________________________3__Criteria">#REF!</definedName>
    <definedName name="_1552_____________________________________G_0Extr">#REF!</definedName>
    <definedName name="_1554_____________________________________G_0Extract">#REF!</definedName>
    <definedName name="_1556_____________________________________G__Extr">#REF!</definedName>
    <definedName name="_1558_____________________________________G__Extract">#REF!</definedName>
    <definedName name="_156__________________________________________________________________Module6_.Macro4" localSheetId="4">건축원가계산서!_156__________________________________________________________________Module6_.Macro4</definedName>
    <definedName name="_156__________________________________________________________________Module6_.Macro4">[0]!_156__________________________________________________________________Module6_.Macro4</definedName>
    <definedName name="_1564_____________________________________wrn.Ã¶°ñÁý°èÇ_._.5Ä­." localSheetId="4" hidden="1">{#N/A,#N/A,FALSE,"Sheet1"}</definedName>
    <definedName name="_1564_____________________________________wrn.Ã¶°ñÁý°èÇ_._.5Ä­." hidden="1">{#N/A,#N/A,FALSE,"Sheet1"}</definedName>
    <definedName name="_1568____________________________________3_0Crite">#REF!</definedName>
    <definedName name="_156G__Extract">#REF!</definedName>
    <definedName name="_1570____________________________________3_0Criteria">#REF!</definedName>
    <definedName name="_1572____________________________________3__Crite">#REF!</definedName>
    <definedName name="_1574____________________________________3__Criteria">#REF!</definedName>
    <definedName name="_1576____________________________________G_0Extr">#REF!</definedName>
    <definedName name="_1578____________________________________G_0Extract">#REF!</definedName>
    <definedName name="_157p1_">#REF!</definedName>
    <definedName name="_158___________________________________________________________________Module4_.Macro3" localSheetId="4">건축원가계산서!_158___________________________________________________________________Module4_.Macro3</definedName>
    <definedName name="_158___________________________________________________________________Module4_.Macro3">[0]!_158___________________________________________________________________Module4_.Macro3</definedName>
    <definedName name="_1580____________________________________G__Extr">#REF!</definedName>
    <definedName name="_1582____________________________________G__Extract">#REF!</definedName>
    <definedName name="_1590___________________________________3_0Crite">#REF!</definedName>
    <definedName name="_1592___________________________________3_0Criteria">#REF!</definedName>
    <definedName name="_1594___________________________________3__Crite">#REF!</definedName>
    <definedName name="_1596___________________________________3__Criteria">#REF!</definedName>
    <definedName name="_1598___________________________________G_0Extr">#REF!</definedName>
    <definedName name="_15A">[20]금액내역서!$D$3:$D$10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ee3_" localSheetId="4">BlankMacro1</definedName>
    <definedName name="_15ee3_">BlankMacro1</definedName>
    <definedName name="_15G_0Extr">#REF!</definedName>
    <definedName name="_15G_0Extract" localSheetId="4">#REF!</definedName>
    <definedName name="_15G_0Extract">#REF!</definedName>
    <definedName name="_16">#N/A</definedName>
    <definedName name="_16____G_0Extract">#REF!</definedName>
    <definedName name="_16_1_1">[14]품!#REF!</definedName>
    <definedName name="_16_1_2">[14]품!#REF!</definedName>
    <definedName name="_16_3_0Criteria">#REF!</definedName>
    <definedName name="_16_G_0Extr" localSheetId="4">#REF!</definedName>
    <definedName name="_16_G_0Extr">#REF!</definedName>
    <definedName name="_160___________________________________________________________________Module6_.Macro4" localSheetId="4">건축원가계산서!_160___________________________________________________________________Module6_.Macro4</definedName>
    <definedName name="_160___________________________________________________________________Module6_.Macro4">[0]!_160___________________________________________________________________Module6_.Macro4</definedName>
    <definedName name="_1600___________________________________G_0Extract">#REF!</definedName>
    <definedName name="_1602___________________________________G__Extr">#REF!</definedName>
    <definedName name="_1604___________________________________G__Extract">#REF!</definedName>
    <definedName name="_1612__________________________________3_0Crite">#REF!</definedName>
    <definedName name="_1614__________________________________3_0Criteria">#REF!</definedName>
    <definedName name="_1616__________________________________3__Crite">#REF!</definedName>
    <definedName name="_1618__________________________________3__Criteria">#REF!</definedName>
    <definedName name="_162____________________________________________________________________Module4_.Macro3" localSheetId="4">건축원가계산서!_162____________________________________________________________________Module4_.Macro3</definedName>
    <definedName name="_162____________________________________________________________________Module4_.Macro3">[0]!_162____________________________________________________________________Module4_.Macro3</definedName>
    <definedName name="_1620__________________________________G_0Extr">#REF!</definedName>
    <definedName name="_1622__________________________________G_0Extract">#REF!</definedName>
    <definedName name="_1624__________________________________G__Extr">#REF!</definedName>
    <definedName name="_1626__________________________________G__Extract">#REF!</definedName>
    <definedName name="_1634_________________________________3__Crite">#REF!</definedName>
    <definedName name="_1636_________________________________3__Criteria">#REF!</definedName>
    <definedName name="_1638_________________________________G__Extr">#REF!</definedName>
    <definedName name="_164____________________________________________________________________Module6_.Macro4" localSheetId="4">건축원가계산서!_164____________________________________________________________________Module6_.Macro4</definedName>
    <definedName name="_164____________________________________________________________________Module6_.Macro4">[0]!_164____________________________________________________________________Module6_.Macro4</definedName>
    <definedName name="_1640_________________________________G__Extract">#REF!</definedName>
    <definedName name="_1648________________________________3__Crite">#REF!</definedName>
    <definedName name="_1650________________________________3__Criteria">#REF!</definedName>
    <definedName name="_1652________________________________G__Extr">#REF!</definedName>
    <definedName name="_1654________________________________G__Extract">#REF!</definedName>
    <definedName name="_166_____________________________________________________________________Module4_.Macro3" localSheetId="4">건축원가계산서!_166_____________________________________________________________________Module4_.Macro3</definedName>
    <definedName name="_166_____________________________________________________________________Module4_.Macro3">[0]!_166_____________________________________________________________________Module4_.Macro3</definedName>
    <definedName name="_1662_______________________________3__Crite">#REF!</definedName>
    <definedName name="_1664_______________________________3__Criteria">#REF!</definedName>
    <definedName name="_1666_______________________________G__Extr">#REF!</definedName>
    <definedName name="_1668_______________________________G__Extract">#REF!</definedName>
    <definedName name="_1676______________________________3__Crite">#REF!</definedName>
    <definedName name="_1678______________________________3__Criteria">#REF!</definedName>
    <definedName name="_168_____________________________________________________________________Module6_.Macro4" localSheetId="4">건축원가계산서!_168_____________________________________________________________________Module6_.Macro4</definedName>
    <definedName name="_168_____________________________________________________________________Module6_.Macro4">[0]!_168_____________________________________________________________________Module6_.Macro4</definedName>
    <definedName name="_1680______________________________G__Extr">#REF!</definedName>
    <definedName name="_1682______________________________G__Extract">#REF!</definedName>
    <definedName name="_1690_____________________________3__Crite">#REF!</definedName>
    <definedName name="_1692_____________________________3__Criteria">#REF!</definedName>
    <definedName name="_1694_____________________________G__Extr">#REF!</definedName>
    <definedName name="_1696_____________________________G__Extract">#REF!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ELP전선관_3">[21]가로등기초!#REF!</definedName>
    <definedName name="_16G__Extr" localSheetId="4">#REF!</definedName>
    <definedName name="_16G__Extr">#REF!</definedName>
    <definedName name="_17">#N/A</definedName>
    <definedName name="_17_1">[14]품!#REF!</definedName>
    <definedName name="_17_1_1">[14]품!#REF!</definedName>
    <definedName name="_17_1_2">[14]품!#REF!</definedName>
    <definedName name="_17_2">[14]품!#REF!</definedName>
    <definedName name="_17_2_1">[14]품!#REF!</definedName>
    <definedName name="_17_2_2">[14]품!#REF!</definedName>
    <definedName name="_17_G_0Extract">#REF!</definedName>
    <definedName name="_170______________________________________________________________________Module4_.Macro3" localSheetId="4">건축원가계산서!_170______________________________________________________________________Module4_.Macro3</definedName>
    <definedName name="_170______________________________________________________________________Module4_.Macro3">[0]!_170______________________________________________________________________Module4_.Macro3</definedName>
    <definedName name="_1704____________________________3__Crite">#REF!</definedName>
    <definedName name="_1706____________________________3__Criteria">#REF!</definedName>
    <definedName name="_1708____________________________G__Extr">#REF!</definedName>
    <definedName name="_1710____________________________G__Extract">#REF!</definedName>
    <definedName name="_1718___________________________3__Crite">#REF!</definedName>
    <definedName name="_172______________________________________________________________________Module6_.Macro4" localSheetId="4">건축원가계산서!_172______________________________________________________________________Module6_.Macro4</definedName>
    <definedName name="_172______________________________________________________________________Module6_.Macro4">[0]!_172______________________________________________________________________Module6_.Macro4</definedName>
    <definedName name="_1720___________________________3__Criteria">#REF!</definedName>
    <definedName name="_1722___________________________G__Extr">#REF!</definedName>
    <definedName name="_1724___________________________G__Extract">#REF!</definedName>
    <definedName name="_1730__________________________¤§¤_¤¡" localSheetId="4" hidden="1">{#N/A,#N/A,FALSE,"Sheet1"}</definedName>
    <definedName name="_1730__________________________¤§¤_¤¡" hidden="1">{#N/A,#N/A,FALSE,"Sheet1"}</definedName>
    <definedName name="_1732__________________________wrn.Ã¶°ñÁý°èÇ_._.5Ä­." localSheetId="4" hidden="1">{#N/A,#N/A,FALSE,"Sheet1"}</definedName>
    <definedName name="_1732__________________________wrn.Ã¶°ñÁý°èÇ_._.5Ä­." hidden="1">{#N/A,#N/A,FALSE,"Sheet1"}</definedName>
    <definedName name="_1734_______________¤§¤_¤¡" localSheetId="4" hidden="1">{#N/A,#N/A,FALSE,"Sheet1"}</definedName>
    <definedName name="_1734_______________¤§¤_¤¡" hidden="1">{#N/A,#N/A,FALSE,"Sheet1"}</definedName>
    <definedName name="_1736_______________wrn.Ã¶°ñÁý°èÇ_._.5Ä­." localSheetId="4" hidden="1">{#N/A,#N/A,FALSE,"Sheet1"}</definedName>
    <definedName name="_1736_______________wrn.Ã¶°ñÁý°èÇ_._.5Ä­." hidden="1">{#N/A,#N/A,FALSE,"Sheet1"}</definedName>
    <definedName name="_1738______________¤§¤_¤¡" localSheetId="4" hidden="1">{#N/A,#N/A,FALSE,"Sheet1"}</definedName>
    <definedName name="_1738______________¤§¤_¤¡" hidden="1">{#N/A,#N/A,FALSE,"Sheet1"}</definedName>
    <definedName name="_174_______________________________________________________________________Module4_.Macro3" localSheetId="4">건축원가계산서!_174_______________________________________________________________________Module4_.Macro3</definedName>
    <definedName name="_174_______________________________________________________________________Module4_.Macro3">[0]!_174_______________________________________________________________________Module4_.Macro3</definedName>
    <definedName name="_1740______________wrn.Ã¶°ñÁý°èÇ_._.5Ä­." localSheetId="4" hidden="1">{#N/A,#N/A,FALSE,"Sheet1"}</definedName>
    <definedName name="_1740______________wrn.Ã¶°ñÁý°èÇ_._.5Ä­." hidden="1">{#N/A,#N/A,FALSE,"Sheet1"}</definedName>
    <definedName name="_1742_____________¤§¤_¤¡" localSheetId="4" hidden="1">{#N/A,#N/A,FALSE,"Sheet1"}</definedName>
    <definedName name="_1742_____________¤§¤_¤¡" hidden="1">{#N/A,#N/A,FALSE,"Sheet1"}</definedName>
    <definedName name="_1744_____________wrn.Ã¶°ñÁý°èÇ_._.5Ä­." localSheetId="4" hidden="1">{#N/A,#N/A,FALSE,"Sheet1"}</definedName>
    <definedName name="_1744_____________wrn.Ã¶°ñÁý°èÇ_._.5Ä­." hidden="1">{#N/A,#N/A,FALSE,"Sheet1"}</definedName>
    <definedName name="_1748____________¤§¤_¤¡" localSheetId="4" hidden="1">{#N/A,#N/A,FALSE,"Sheet1"}</definedName>
    <definedName name="_1748____________¤§¤_¤¡" hidden="1">{#N/A,#N/A,FALSE,"Sheet1"}</definedName>
    <definedName name="_1750____________3__Crite">#REF!</definedName>
    <definedName name="_1752____________3__Criteria">#REF!</definedName>
    <definedName name="_1754____________G__Extr">#REF!</definedName>
    <definedName name="_1756____________G__Extract">#REF!</definedName>
    <definedName name="_176_______________________________________________________________________Module6_.Macro4" localSheetId="4">건축원가계산서!_176_______________________________________________________________________Module6_.Macro4</definedName>
    <definedName name="_176_______________________________________________________________________Module6_.Macro4">[0]!_176_______________________________________________________________________Module6_.Macro4</definedName>
    <definedName name="_1762____________wrn.Ã¶°ñÁý°èÇ_._.5Ä­." localSheetId="4" hidden="1">{#N/A,#N/A,FALSE,"Sheet1"}</definedName>
    <definedName name="_1762____________wrn.Ã¶°ñÁý°èÇ_._.5Ä­." hidden="1">{#N/A,#N/A,FALSE,"Sheet1"}</definedName>
    <definedName name="_1766___________¤§¤_¤¡" localSheetId="4" hidden="1">{#N/A,#N/A,FALSE,"Sheet1"}</definedName>
    <definedName name="_1766___________¤§¤_¤¡" hidden="1">{#N/A,#N/A,FALSE,"Sheet1"}</definedName>
    <definedName name="_1768___________3__Crite">#REF!</definedName>
    <definedName name="_1770___________3__Criteria">#REF!</definedName>
    <definedName name="_1772___________G__Extr">#REF!</definedName>
    <definedName name="_1774___________G__Extract">#REF!</definedName>
    <definedName name="_178________________________________________________________________________Module4_.Macro3" localSheetId="4">건축원가계산서!_178________________________________________________________________________Module4_.Macro3</definedName>
    <definedName name="_178________________________________________________________________________Module4_.Macro3">[0]!_178________________________________________________________________________Module4_.Macro3</definedName>
    <definedName name="_1780___________wrn.Ã¶°ñÁý°èÇ_._.5Ä­." localSheetId="4" hidden="1">{#N/A,#N/A,FALSE,"Sheet1"}</definedName>
    <definedName name="_1780___________wrn.Ã¶°ñÁý°èÇ_._.5Ä­." hidden="1">{#N/A,#N/A,FALSE,"Sheet1"}</definedName>
    <definedName name="_1784__________¤§¤_¤¡" localSheetId="4" hidden="1">{#N/A,#N/A,FALSE,"Sheet1"}</definedName>
    <definedName name="_1784__________¤§¤_¤¡" hidden="1">{#N/A,#N/A,FALSE,"Sheet1"}</definedName>
    <definedName name="_1786__________3__Crite">#REF!</definedName>
    <definedName name="_1788__________3__Criteria">#REF!</definedName>
    <definedName name="_1790__________G__Extr">#REF!</definedName>
    <definedName name="_1792__________G__Extract">#REF!</definedName>
    <definedName name="_1798__________wrn.Ã¶°ñÁý°èÇ_._.5Ä­." localSheetId="4" hidden="1">{#N/A,#N/A,FALSE,"Sheet1"}</definedName>
    <definedName name="_1798__________wrn.Ã¶°ñÁý°èÇ_._.5Ä­." hidden="1">{#N/A,#N/A,FALSE,"Sheet1"}</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b2_">#REF!</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G__Extract">#REF!</definedName>
    <definedName name="_17단">#REF!</definedName>
    <definedName name="_18">#N/A</definedName>
    <definedName name="_18____Module4_.Macro3" localSheetId="4">건축원가계산서!_18____Module4_.Macro3</definedName>
    <definedName name="_18____Module4_.Macro3">[0]!_18____Module4_.Macro3</definedName>
    <definedName name="_18_1">[14]품!#REF!</definedName>
    <definedName name="_18_1_2">[15]품셈!#REF!</definedName>
    <definedName name="_18_2">[14]품!#REF!</definedName>
    <definedName name="_18_G__Extr">#REF!</definedName>
    <definedName name="_180________________________________________________________________________Module6_.Macro4" localSheetId="4">건축원가계산서!_180________________________________________________________________________Module6_.Macro4</definedName>
    <definedName name="_180________________________________________________________________________Module6_.Macro4">[0]!_180________________________________________________________________________Module6_.Macro4</definedName>
    <definedName name="_1802_________¤§¤_¤¡" localSheetId="4" hidden="1">{#N/A,#N/A,FALSE,"Sheet1"}</definedName>
    <definedName name="_1802_________¤§¤_¤¡" hidden="1">{#N/A,#N/A,FALSE,"Sheet1"}</definedName>
    <definedName name="_1804_________3__Crite">#REF!</definedName>
    <definedName name="_1806_________3__Criteria">#REF!</definedName>
    <definedName name="_1808_________G__Extr">#REF!</definedName>
    <definedName name="_181______G_0Extr">#REF!</definedName>
    <definedName name="_1810_________G__Extract">#REF!</definedName>
    <definedName name="_1816_________wrn.Ã¶°ñÁý°èÇ_._.5Ä­." localSheetId="4" hidden="1">{#N/A,#N/A,FALSE,"Sheet1"}</definedName>
    <definedName name="_1816_________wrn.Ã¶°ñÁý°èÇ_._.5Ä­." hidden="1">{#N/A,#N/A,FALSE,"Sheet1"}</definedName>
    <definedName name="_182_________________________________________________________________________Module4_.Macro3" localSheetId="4">건축원가계산서!_182_________________________________________________________________________Module4_.Macro3</definedName>
    <definedName name="_182_________________________________________________________________________Module4_.Macro3">[0]!_182_________________________________________________________________________Module4_.Macro3</definedName>
    <definedName name="_1820________3__Crite">#REF!</definedName>
    <definedName name="_1822________3__Criteria">#REF!</definedName>
    <definedName name="_1824________G__Extr">#REF!</definedName>
    <definedName name="_1826________G__Extract">#REF!</definedName>
    <definedName name="_1834_______¤§¤_¤¡" localSheetId="4" hidden="1">{#N/A,#N/A,FALSE,"Sheet1"}</definedName>
    <definedName name="_1834_______¤§¤_¤¡" hidden="1">{#N/A,#N/A,FALSE,"Sheet1"}</definedName>
    <definedName name="_1836_______3_0Crite">#REF!</definedName>
    <definedName name="_1838_______3_0Criteria">#REF!</definedName>
    <definedName name="_184_________________________________________________________________________Module6_.Macro4" localSheetId="4">건축원가계산서!_184_________________________________________________________________________Module6_.Macro4</definedName>
    <definedName name="_184_________________________________________________________________________Module6_.Macro4">[0]!_184_________________________________________________________________________Module6_.Macro4</definedName>
    <definedName name="_1840_______3__Crite">#REF!</definedName>
    <definedName name="_1842_______3__Criteria">#REF!</definedName>
    <definedName name="_1844_______G_0Extr">#REF!</definedName>
    <definedName name="_1846_______G_0Extract">#REF!</definedName>
    <definedName name="_1848_______G__Extr">#REF!</definedName>
    <definedName name="_1850_______G__Extract">#REF!</definedName>
    <definedName name="_1856_______wrn.Ã¶°ñÁý°èÇ_._.5Ä­." localSheetId="4" hidden="1">{#N/A,#N/A,FALSE,"Sheet1"}</definedName>
    <definedName name="_1856_______wrn.Ã¶°ñÁý°èÇ_._.5Ä­." hidden="1">{#N/A,#N/A,FALSE,"Sheet1"}</definedName>
    <definedName name="_186__________________________________________________________________________Module4_.Macro3" localSheetId="4">건축원가계산서!_186__________________________________________________________________________Module4_.Macro3</definedName>
    <definedName name="_186__________________________________________________________________________Module4_.Macro3">[0]!_186__________________________________________________________________________Module4_.Macro3</definedName>
    <definedName name="_186______G_0Extract">#REF!</definedName>
    <definedName name="_1860______¤§¤_¤¡" localSheetId="4" hidden="1">{#N/A,#N/A,FALSE,"Sheet1"}</definedName>
    <definedName name="_1860______¤§¤_¤¡" hidden="1">{#N/A,#N/A,FALSE,"Sheet1"}</definedName>
    <definedName name="_1862______3_0Crite">#REF!</definedName>
    <definedName name="_1864______3_0Criteria">#REF!</definedName>
    <definedName name="_1866______3__Crite">#REF!</definedName>
    <definedName name="_1868______3__Criteria">#REF!</definedName>
    <definedName name="_1870______G_0Extr">#REF!</definedName>
    <definedName name="_1872______G_0Extract">#REF!</definedName>
    <definedName name="_1874______G__Extr">#REF!</definedName>
    <definedName name="_1876______G__Extract">#REF!</definedName>
    <definedName name="_188__________________________________________________________________________Module6_.Macro4" localSheetId="4">건축원가계산서!_188__________________________________________________________________________Module6_.Macro4</definedName>
    <definedName name="_188__________________________________________________________________________Module6_.Macro4">[0]!_188__________________________________________________________________________Module6_.Macro4</definedName>
    <definedName name="_1882______wrn.Ã¶°ñÁý°èÇ_._.5Ä­." localSheetId="4" hidden="1">{#N/A,#N/A,FALSE,"Sheet1"}</definedName>
    <definedName name="_1882______wrn.Ã¶°ñÁý°èÇ_._.5Ä­." hidden="1">{#N/A,#N/A,FALSE,"Sheet1"}</definedName>
    <definedName name="_1886_____3__Crite">#REF!</definedName>
    <definedName name="_1888_____3__Criteria">#REF!</definedName>
    <definedName name="_1890_____G__Extr">#REF!</definedName>
    <definedName name="_1892_____G__Extract">#REF!</definedName>
    <definedName name="_1898____3__Crite">#REF!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B1_">#REF!</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#N/A</definedName>
    <definedName name="_19___3_0Crite">#REF!</definedName>
    <definedName name="_19_1">[22]일위대가!#REF!</definedName>
    <definedName name="_19_1_1">[15]품셈!#REF!</definedName>
    <definedName name="_19_1_2">[15]품셈!#REF!</definedName>
    <definedName name="_19_2">[14]품!#REF!</definedName>
    <definedName name="_19_2_2">[15]품셈!#REF!</definedName>
    <definedName name="_19_3">[15]품셈!#REF!</definedName>
    <definedName name="_19_3_1">[15]품셈!#REF!</definedName>
    <definedName name="_19_3_2">[15]품셈!#REF!</definedName>
    <definedName name="_19_G__Extract">#REF!</definedName>
    <definedName name="_190___________________________________________________________________________Module4_.Macro3" localSheetId="4">건축원가계산서!_190___________________________________________________________________________Module4_.Macro3</definedName>
    <definedName name="_190___________________________________________________________________________Module4_.Macro3">[0]!_190___________________________________________________________________________Module4_.Macro3</definedName>
    <definedName name="_1900____3__Criteria">#REF!</definedName>
    <definedName name="_1904___3__Crite">#REF!</definedName>
    <definedName name="_1906___3__Criteria">#REF!</definedName>
    <definedName name="_1908___G__Extr">#REF!</definedName>
    <definedName name="_191______G__Extr">#REF!</definedName>
    <definedName name="_1910___G__Extract">#REF!</definedName>
    <definedName name="_1918__¤§¤_¤¡" localSheetId="4" hidden="1">{#N/A,#N/A,FALSE,"Sheet1"}</definedName>
    <definedName name="_1918__¤§¤_¤¡" hidden="1">{#N/A,#N/A,FALSE,"Sheet1"}</definedName>
    <definedName name="_192___________________________________________________________________________Module6_.Macro4" localSheetId="4">건축원가계산서!_192___________________________________________________________________________Module6_.Macro4</definedName>
    <definedName name="_192___________________________________________________________________________Module6_.Macro4">[0]!_192___________________________________________________________________________Module6_.Macro4</definedName>
    <definedName name="_1920__3__Crite">#REF!</definedName>
    <definedName name="_1922__3__Criteria">#REF!</definedName>
    <definedName name="_1924__G__Extr">#REF!</definedName>
    <definedName name="_1926__G__Extract">#REF!</definedName>
    <definedName name="_1932__wrn.Ã¶°ñÁý°èÇ_._.5Ä­." localSheetId="4" hidden="1">{#N/A,#N/A,FALSE,"Sheet1"}</definedName>
    <definedName name="_1932__wrn.Ã¶°ñÁý°èÇ_._.5Ä­." hidden="1">{#N/A,#N/A,FALSE,"Sheet1"}</definedName>
    <definedName name="_1934F" hidden="1">[23]CTEMCOST!#REF!</definedName>
    <definedName name="_1936_0_0_F" hidden="1">#REF!</definedName>
    <definedName name="_1938_0맨홀뚜껑_Φ">'[17]HANDHOLE(2)'!#REF!</definedName>
    <definedName name="_194____________________________________________________________________________Module4_.Macro3" localSheetId="4">건축원가계산서!_194____________________________________________________________________________Module4_.Macro3</definedName>
    <definedName name="_194____________________________________________________________________________Module4_.Macro3">[0]!_194____________________________________________________________________________Module4_.Macro3</definedName>
    <definedName name="_1943_3_0Crite">#REF!</definedName>
    <definedName name="_1948_3_0Criteria">#REF!</definedName>
    <definedName name="_1952_3__Crite">#REF!</definedName>
    <definedName name="_1956_3__Criteria">#REF!</definedName>
    <definedName name="_1958_9">[23]SCHEDULE!#REF!</definedName>
    <definedName name="_196____________________________________________________________________________Module6_.Macro4" localSheetId="4">건축원가계산서!_196____________________________________________________________________________Module6_.Macro4</definedName>
    <definedName name="_196____________________________________________________________________________Module6_.Macro4">[0]!_196____________________________________________________________________________Module6_.Macro4</definedName>
    <definedName name="_196______G__Extract">#REF!</definedName>
    <definedName name="_1962Á_1È_Ç">'[24]일위대가(계측기설치)'!#REF!</definedName>
    <definedName name="_1966Á_2È_Ç">'[24]일위대가(계측기설치)'!#REF!</definedName>
    <definedName name="_1970Á_3È_Ç">'[24]일위대가(계측기설치)'!#REF!</definedName>
    <definedName name="_1974Á_4È_Ç">'[24]일위대가(계측기설치)'!#REF!</definedName>
    <definedName name="_1978Á_5È_Ç">'[24]일위대가(계측기설치)'!#REF!</definedName>
    <definedName name="_198_____________________________________________________________________________Module4_.Macro3" localSheetId="4">건축원가계산서!_198_____________________________________________________________________________Module4_.Macro3</definedName>
    <definedName name="_198_____________________________________________________________________________Module4_.Macro3">[0]!_198_____________________________________________________________________________Module4_.Macro3</definedName>
    <definedName name="_1982Á_6È_Ç">'[24]일위대가(계측기설치)'!#REF!</definedName>
    <definedName name="_1987G_0Extr">#REF!</definedName>
    <definedName name="_1992G_0Extract">#REF!</definedName>
    <definedName name="_1996G__Extr">#REF!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공장">#REF!</definedName>
    <definedName name="_2">#N/A</definedName>
    <definedName name="_2.토공">#REF!</definedName>
    <definedName name="_2_">[23]ELECTRIC!#REF!</definedName>
    <definedName name="_2__________________________________________________________3__Criteria">#REF!</definedName>
    <definedName name="_2_______________________________________________________3__Criteria">#REF!</definedName>
    <definedName name="_2_1">[14]품!#REF!</definedName>
    <definedName name="_2_1_1">[14]품!#REF!</definedName>
    <definedName name="_2_1_2">[14]품!#REF!</definedName>
    <definedName name="_2_1_3">[14]품!#REF!</definedName>
    <definedName name="_2_10">[14]품!#REF!</definedName>
    <definedName name="_2_10_1">[14]품!#REF!</definedName>
    <definedName name="_2_10_2">[14]품!#REF!</definedName>
    <definedName name="_2_10_3">[14]품!#REF!</definedName>
    <definedName name="_2_11">[14]품!#REF!</definedName>
    <definedName name="_2_11_1">[14]품!#REF!</definedName>
    <definedName name="_2_11_2">[14]품!#REF!</definedName>
    <definedName name="_2_11_3">[14]품!#REF!</definedName>
    <definedName name="_2_12">[14]품!#REF!</definedName>
    <definedName name="_2_12_1">[14]품!#REF!</definedName>
    <definedName name="_2_12_2">[14]품!#REF!</definedName>
    <definedName name="_2_12_3">[14]품!#REF!</definedName>
    <definedName name="_2_13">[14]품!#REF!</definedName>
    <definedName name="_2_13_1">[14]품!#REF!</definedName>
    <definedName name="_2_13_2">[14]품!#REF!</definedName>
    <definedName name="_2_13_3">[14]품!#REF!</definedName>
    <definedName name="_2_14">[14]품!#REF!</definedName>
    <definedName name="_2_14_1">[14]품!#REF!</definedName>
    <definedName name="_2_14_2">[14]품!#REF!</definedName>
    <definedName name="_2_14_3">[14]품!#REF!</definedName>
    <definedName name="_2_15">[14]품!#REF!</definedName>
    <definedName name="_2_15_1">[14]품!#REF!</definedName>
    <definedName name="_2_15_2">[14]품!#REF!</definedName>
    <definedName name="_2_15_3">[14]품!#REF!</definedName>
    <definedName name="_2_16">[14]품!#REF!</definedName>
    <definedName name="_2_16_1">[14]품!#REF!</definedName>
    <definedName name="_2_16_2">[14]품!#REF!</definedName>
    <definedName name="_2_16_3">[14]품!#REF!</definedName>
    <definedName name="_2_17">[15]품셈!#REF!</definedName>
    <definedName name="_2_18">[15]품셈!#REF!</definedName>
    <definedName name="_2_19">[15]품셈!#REF!</definedName>
    <definedName name="_2_2">[14]품!#REF!</definedName>
    <definedName name="_2_2_1">[14]품!#REF!</definedName>
    <definedName name="_2_2_2">[14]품!#REF!</definedName>
    <definedName name="_2_2_3">[14]품!#REF!</definedName>
    <definedName name="_2_3">[14]품!#REF!</definedName>
    <definedName name="_2_3_0Crite">#REF!</definedName>
    <definedName name="_2_3_0Criteria">#REF!</definedName>
    <definedName name="_2_3_1">[14]품!#REF!</definedName>
    <definedName name="_2_3_2">[14]품!#REF!</definedName>
    <definedName name="_2_3_3">[14]품!#REF!</definedName>
    <definedName name="_2_4">[14]품!#REF!</definedName>
    <definedName name="_2_4_1">[14]품!#REF!</definedName>
    <definedName name="_2_4_2">[14]품!#REF!</definedName>
    <definedName name="_2_4_3">[14]품!#REF!</definedName>
    <definedName name="_2_5">[14]품!#REF!</definedName>
    <definedName name="_2_5_1">[14]품!#REF!</definedName>
    <definedName name="_2_5_2">[14]품!#REF!</definedName>
    <definedName name="_2_5_3">[14]품!#REF!</definedName>
    <definedName name="_2_6">[14]품!#REF!</definedName>
    <definedName name="_2_6_1">[14]품!#REF!</definedName>
    <definedName name="_2_6_2">[14]품!#REF!</definedName>
    <definedName name="_2_6_3">[14]품!#REF!</definedName>
    <definedName name="_2_7">[14]품!#REF!</definedName>
    <definedName name="_2_7_1">[14]품!#REF!</definedName>
    <definedName name="_2_7_2">[14]품!#REF!</definedName>
    <definedName name="_2_7_3">[14]품!#REF!</definedName>
    <definedName name="_2_8">[14]품!#REF!</definedName>
    <definedName name="_2_8_1">[14]품!#REF!</definedName>
    <definedName name="_2_8_2">[14]품!#REF!</definedName>
    <definedName name="_2_8_3">[14]품!#REF!</definedName>
    <definedName name="_2_9">[14]품!#REF!</definedName>
    <definedName name="_2_9_1">[14]품!#REF!</definedName>
    <definedName name="_2_9_2">[14]품!#REF!</definedName>
    <definedName name="_2_9_3">[14]품!#REF!</definedName>
    <definedName name="_20">#N/A</definedName>
    <definedName name="_20____Module6_.Macro4" localSheetId="4">건축원가계산서!_20____Module6_.Macro4</definedName>
    <definedName name="_20____Module6_.Macro4">[0]!_20____Module6_.Macro4</definedName>
    <definedName name="_20_1">[14]품!#REF!</definedName>
    <definedName name="_20_2">[14]품!#REF!</definedName>
    <definedName name="_20_3">[14]품!#REF!</definedName>
    <definedName name="_200_____________________________________________________________________________Module6_.Macro4" localSheetId="4">건축원가계산서!_200_____________________________________________________________________________Module6_.Macro4</definedName>
    <definedName name="_200_____________________________________________________________________________Module6_.Macro4">[0]!_200_____________________________________________________________________________Module6_.Macro4</definedName>
    <definedName name="_2000G__Extract">#REF!</definedName>
    <definedName name="_2001단">#REF!</definedName>
    <definedName name="_2006맨홀뚜껑_Φ">'[21]HANDHOLE(2)'!#REF!</definedName>
    <definedName name="_201_____3_0Crite">#REF!</definedName>
    <definedName name="_202______________________________________________________________________________Module4_.Macro3" localSheetId="4">건축원가계산서!_202______________________________________________________________________________Module4_.Macro3</definedName>
    <definedName name="_202______________________________________________________________________________Module4_.Macro3">[0]!_202______________________________________________________________________________Module4_.Macro3</definedName>
    <definedName name="_204______________________________________________________________________________Module6_.Macro4" localSheetId="4">건축원가계산서!_204______________________________________________________________________________Module6_.Macro4</definedName>
    <definedName name="_204______________________________________________________________________________Module6_.Macro4">[0]!_204______________________________________________________________________________Module6_.Macro4</definedName>
    <definedName name="_206_______________________________________________________________________________Module4_.Macro3" localSheetId="4">건축원가계산서!_206_______________________________________________________________________________Module4_.Macro3</definedName>
    <definedName name="_206_______________________________________________________________________________Module4_.Macro3">[0]!_206_______________________________________________________________________________Module4_.Macro3</definedName>
    <definedName name="_206_____3_0Criteria">#REF!</definedName>
    <definedName name="_208_______________________________________________________________________________Module6_.Macro4" localSheetId="4">건축원가계산서!_208_______________________________________________________________________________Module6_.Macro4</definedName>
    <definedName name="_208_______________________________________________________________________________Module6_.Macro4">[0]!_208_______________________________________________________________________________Module6_.Macro4</definedName>
    <definedName name="_20D1_">#REF!</definedName>
    <definedName name="_20G_0Extr">#REF!</definedName>
    <definedName name="_20G_0Extract">#REF!</definedName>
    <definedName name="_21">#N/A</definedName>
    <definedName name="_21________3__Crite">#REF!</definedName>
    <definedName name="_21_1">[14]품!#REF!</definedName>
    <definedName name="_21_1_1">[15]품셈!#REF!</definedName>
    <definedName name="_21_1_2">[15]품셈!#REF!</definedName>
    <definedName name="_21_2">[14]품!#REF!</definedName>
    <definedName name="_210________________________________________________________________________________Module4_.Macro3" localSheetId="4">건축원가계산서!_210________________________________________________________________________________Module4_.Macro3</definedName>
    <definedName name="_210________________________________________________________________________________Module4_.Macro3">[0]!_210________________________________________________________________________________Module4_.Macro3</definedName>
    <definedName name="_211_____3__Crite">#REF!</definedName>
    <definedName name="_212________________________________________________________________________________Module6_.Macro4" localSheetId="4">건축원가계산서!_212________________________________________________________________________________Module6_.Macro4</definedName>
    <definedName name="_212________________________________________________________________________________Module6_.Macro4">[0]!_212________________________________________________________________________________Module6_.Macro4</definedName>
    <definedName name="_214_________________________________________________________________________________Module4_.Macro3" localSheetId="4">건축원가계산서!_214_________________________________________________________________________________Module4_.Macro3</definedName>
    <definedName name="_214_________________________________________________________________________________Module4_.Macro3">[0]!_214_________________________________________________________________________________Module4_.Macro3</definedName>
    <definedName name="_216_________________________________________________________________________________Module6_.Macro4" localSheetId="4">건축원가계산서!_216_________________________________________________________________________________Module6_.Macro4</definedName>
    <definedName name="_216_________________________________________________________________________________Module6_.Macro4">[0]!_216_________________________________________________________________________________Module6_.Macro4</definedName>
    <definedName name="_216_____3__Criteria">#REF!</definedName>
    <definedName name="_218__________________________________________________________________________________Module4_.Macro3" localSheetId="4">건축원가계산서!_218__________________________________________________________________________________Module4_.Macro3</definedName>
    <definedName name="_218__________________________________________________________________________________Module4_.Macro3">[0]!_218__________________________________________________________________________________Module4_.Macro3</definedName>
    <definedName name="_22">#N/A</definedName>
    <definedName name="_22______Module4_.Macro3" localSheetId="4">건축원가계산서!_22______Module4_.Macro3</definedName>
    <definedName name="_22______Module4_.Macro3">[0]!_22______Module4_.Macro3</definedName>
    <definedName name="_22___3_0Criteria">#REF!</definedName>
    <definedName name="_22_1">[14]품!#REF!</definedName>
    <definedName name="_22_2">[14]품!#REF!</definedName>
    <definedName name="_220__________________________________________________________________________________Module6_.Macro4" localSheetId="4">건축원가계산서!_220__________________________________________________________________________________Module6_.Macro4</definedName>
    <definedName name="_220__________________________________________________________________________________Module6_.Macro4">[0]!_220__________________________________________________________________________________Module6_.Macro4</definedName>
    <definedName name="_222___________________________________________________________________________________Module4_.Macro3" localSheetId="4">건축원가계산서!_222___________________________________________________________________________________Module4_.Macro3</definedName>
    <definedName name="_222___________________________________________________________________________________Module4_.Macro3">[0]!_222___________________________________________________________________________________Module4_.Macro3</definedName>
    <definedName name="_224___________________________________________________________________________________Module6_.Macro4" localSheetId="4">건축원가계산서!_224___________________________________________________________________________________Module6_.Macro4</definedName>
    <definedName name="_224___________________________________________________________________________________Module6_.Macro4">[0]!_224___________________________________________________________________________________Module6_.Macro4</definedName>
    <definedName name="_226____________________________________________________________________________________Module4_.Macro3" localSheetId="4">건축원가계산서!_226____________________________________________________________________________________Module4_.Macro3</definedName>
    <definedName name="_226____________________________________________________________________________________Module4_.Macro3">[0]!_226____________________________________________________________________________________Module4_.Macro3</definedName>
    <definedName name="_228____________________________________________________________________________________Module6_.Macro4" localSheetId="4">건축원가계산서!_228____________________________________________________________________________________Module6_.Macro4</definedName>
    <definedName name="_228____________________________________________________________________________________Module6_.Macro4">[0]!_228____________________________________________________________________________________Module6_.Macro4</definedName>
    <definedName name="_22G_0Extract">#REF!</definedName>
    <definedName name="_23">#N/A</definedName>
    <definedName name="_23_1">[22]일위대가!#REF!</definedName>
    <definedName name="_23_2">[14]품!#REF!</definedName>
    <definedName name="_230_____________________________________________________________________________________Module4_.Macro3" localSheetId="4">건축원가계산서!_230_____________________________________________________________________________________Module4_.Macro3</definedName>
    <definedName name="_230_____________________________________________________________________________________Module4_.Macro3">[0]!_230_____________________________________________________________________________________Module4_.Macro3</definedName>
    <definedName name="_2309f" hidden="1">#REF!</definedName>
    <definedName name="_232_____________________________________________________________________________________Module6_.Macro4" localSheetId="4">건축원가계산서!_232_____________________________________________________________________________________Module6_.Macro4</definedName>
    <definedName name="_232_____________________________________________________________________________________Module6_.Macro4">[0]!_232_____________________________________________________________________________________Module6_.Macro4</definedName>
    <definedName name="_234______________________________________________________________________________________Module4_.Macro3" localSheetId="4">건축원가계산서!_234______________________________________________________________________________________Module4_.Macro3</definedName>
    <definedName name="_234______________________________________________________________________________________Module4_.Macro3">[0]!_234______________________________________________________________________________________Module4_.Macro3</definedName>
    <definedName name="_236______________________________________________________________________________________Module6_.Macro4" localSheetId="4">건축원가계산서!_236______________________________________________________________________________________Module6_.Macro4</definedName>
    <definedName name="_236______________________________________________________________________________________Module6_.Macro4">[0]!_236______________________________________________________________________________________Module6_.Macro4</definedName>
    <definedName name="_238_______________________________________________________________________________________Module4_.Macro3" localSheetId="4">건축원가계산서!_238_______________________________________________________________________________________Module4_.Macro3</definedName>
    <definedName name="_238_______________________________________________________________________________________Module4_.Macro3">[0]!_238_______________________________________________________________________________________Module4_.Macro3</definedName>
    <definedName name="_23D2_">#REF!</definedName>
    <definedName name="_23fil" hidden="1">#REF!</definedName>
    <definedName name="_23i99" hidden="1">#REF!</definedName>
    <definedName name="_24">#N/A</definedName>
    <definedName name="_24______Module6_.Macro4" localSheetId="4">건축원가계산서!_24______Module6_.Macro4</definedName>
    <definedName name="_24______Module6_.Macro4">[0]!_24______Module6_.Macro4</definedName>
    <definedName name="_24_1">[14]품!#REF!</definedName>
    <definedName name="_24_1_1">[14]품!#REF!</definedName>
    <definedName name="_24_1_2">[14]품!#REF!</definedName>
    <definedName name="_24_2">[14]품!#REF!</definedName>
    <definedName name="_24_2_1">[14]품!#REF!</definedName>
    <definedName name="_24_2_2">[14]품!#REF!</definedName>
    <definedName name="_240_______________________________________________________________________________________Module6_.Macro4" localSheetId="4">건축원가계산서!_240_______________________________________________________________________________________Module6_.Macro4</definedName>
    <definedName name="_240_______________________________________________________________________________________Module6_.Macro4">[0]!_240_______________________________________________________________________________________Module6_.Macro4</definedName>
    <definedName name="_241________________________________________________________________________________________Module4_.Macro3">[18]!'[Module4].Macro3'</definedName>
    <definedName name="_242________________________________________________________________________________________Module6_.Macro4">[18]!'[Module6].Macro4'</definedName>
    <definedName name="_24342" hidden="1">#REF!</definedName>
    <definedName name="_244_________________________________________________________________________________________Module4_.Macro3" localSheetId="4">건축원가계산서!_244_________________________________________________________________________________________Module4_.Macro3</definedName>
    <definedName name="_244_________________________________________________________________________________________Module4_.Macro3">[0]!_244_________________________________________________________________________________________Module4_.Macro3</definedName>
    <definedName name="_246_________________________________________________________________________________________Module6_.Macro4" localSheetId="4">건축원가계산서!_246_________________________________________________________________________________________Module6_.Macro4</definedName>
    <definedName name="_246_________________________________________________________________________________________Module6_.Macro4">[0]!_246_________________________________________________________________________________________Module6_.Macro4</definedName>
    <definedName name="_248__________________________________________________________________________________________Module4_.Macro3" localSheetId="4">건축원가계산서!_248__________________________________________________________________________________________Module4_.Macro3</definedName>
    <definedName name="_248__________________________________________________________________________________________Module4_.Macro3">[0]!_248__________________________________________________________________________________________Module4_.Macro3</definedName>
    <definedName name="_24G_0Extr">#REF!</definedName>
    <definedName name="_25">#N/A</definedName>
    <definedName name="_25_______Module4_.Macro3">[18]!'[Module4].Macro3'</definedName>
    <definedName name="_25___G_0Extr">#REF!</definedName>
    <definedName name="_25_1_2">[15]품셈!#REF!</definedName>
    <definedName name="_25_1_3">[15]품셈!#REF!</definedName>
    <definedName name="_250__________________________________________________________________________________________Module6_.Macro4" localSheetId="4">건축원가계산서!_250__________________________________________________________________________________________Module6_.Macro4</definedName>
    <definedName name="_250__________________________________________________________________________________________Module6_.Macro4">[0]!_250__________________________________________________________________________________________Module6_.Macro4</definedName>
    <definedName name="_251_____G_0Extr">#REF!</definedName>
    <definedName name="_252___________________________________________________________________________________________Module4_.Macro3" localSheetId="4">건축원가계산서!_252___________________________________________________________________________________________Module4_.Macro3</definedName>
    <definedName name="_252___________________________________________________________________________________________Module4_.Macro3">[0]!_252___________________________________________________________________________________________Module4_.Macro3</definedName>
    <definedName name="_254___________________________________________________________________________________________Module6_.Macro4" localSheetId="4">건축원가계산서!_254___________________________________________________________________________________________Module6_.Macro4</definedName>
    <definedName name="_254___________________________________________________________________________________________Module6_.Macro4">[0]!_254___________________________________________________________________________________________Module6_.Macro4</definedName>
    <definedName name="_256____________________________________________________________________________________________Module4_.Macro3" localSheetId="4">건축원가계산서!_256____________________________________________________________________________________________Module4_.Macro3</definedName>
    <definedName name="_256____________________________________________________________________________________________Module4_.Macro3">[0]!_256____________________________________________________________________________________________Module4_.Macro3</definedName>
    <definedName name="_256_____G_0Extract">#REF!</definedName>
    <definedName name="_258____________________________________________________________________________________________Module6_.Macro4" localSheetId="4">건축원가계산서!_258____________________________________________________________________________________________Module6_.Macro4</definedName>
    <definedName name="_258____________________________________________________________________________________________Module6_.Macro4">[0]!_258____________________________________________________________________________________________Module6_.Macro4</definedName>
    <definedName name="_25G_0Extract">#REF!</definedName>
    <definedName name="_26">#N/A</definedName>
    <definedName name="_26________3__Criteria">#REF!</definedName>
    <definedName name="_26_______Module6_.Macro4">[18]!'[Module6].Macro4'</definedName>
    <definedName name="_260_____________________________________________________________________________________________Module4_.Macro3" localSheetId="4">건축원가계산서!_260_____________________________________________________________________________________________Module4_.Macro3</definedName>
    <definedName name="_260_____________________________________________________________________________________________Module4_.Macro3">[0]!_260_____________________________________________________________________________________________Module4_.Macro3</definedName>
    <definedName name="_261_____G__Extr">#REF!</definedName>
    <definedName name="_262_____________________________________________________________________________________________Module6_.Macro4" localSheetId="4">건축원가계산서!_262_____________________________________________________________________________________________Module6_.Macro4</definedName>
    <definedName name="_262_____________________________________________________________________________________________Module6_.Macro4">[0]!_262_____________________________________________________________________________________________Module6_.Macro4</definedName>
    <definedName name="_264______________________________________________________________________________________________Module4_.Macro3" localSheetId="4">건축원가계산서!_264______________________________________________________________________________________________Module4_.Macro3</definedName>
    <definedName name="_264______________________________________________________________________________________________Module4_.Macro3">[0]!_264______________________________________________________________________________________________Module4_.Macro3</definedName>
    <definedName name="_266______________________________________________________________________________________________Module6_.Macro4" localSheetId="4">건축원가계산서!_266______________________________________________________________________________________________Module6_.Macro4</definedName>
    <definedName name="_266______________________________________________________________________________________________Module6_.Macro4">[0]!_266______________________________________________________________________________________________Module6_.Macro4</definedName>
    <definedName name="_266_____G__Extract">#REF!</definedName>
    <definedName name="_268_______________________________________________________________________________________________Module4_.Macro3" localSheetId="4">건축원가계산서!_268_______________________________________________________________________________________________Module4_.Macro3</definedName>
    <definedName name="_268_______________________________________________________________________________________________Module4_.Macro3">[0]!_268_______________________________________________________________________________________________Module4_.Macro3</definedName>
    <definedName name="_26G__Extr">#REF!</definedName>
    <definedName name="_27">#N/A</definedName>
    <definedName name="_270_______________________________________________________________________________________________Module6_.Macro4" localSheetId="4">건축원가계산서!_270_______________________________________________________________________________________________Module6_.Macro4</definedName>
    <definedName name="_270_______________________________________________________________________________________________Module6_.Macro4">[0]!_270_______________________________________________________________________________________________Module6_.Macro4</definedName>
    <definedName name="_272________________________________________________________________________________________________Module4_.Macro3" localSheetId="4">건축원가계산서!_272________________________________________________________________________________________________Module4_.Macro3</definedName>
    <definedName name="_272________________________________________________________________________________________________Module4_.Macro3">[0]!_272________________________________________________________________________________________________Module4_.Macro3</definedName>
    <definedName name="_272____3_0Crite">#REF!</definedName>
    <definedName name="_274________________________________________________________________________________________________Module6_.Macro4" localSheetId="4">건축원가계산서!_274________________________________________________________________________________________________Module6_.Macro4</definedName>
    <definedName name="_274________________________________________________________________________________________________Module6_.Macro4">[0]!_274________________________________________________________________________________________________Module6_.Macro4</definedName>
    <definedName name="_276_________________________________________________________________________________________________Module4_.Macro3" localSheetId="4">건축원가계산서!_276_________________________________________________________________________________________________Module4_.Macro3</definedName>
    <definedName name="_276_________________________________________________________________________________________________Module4_.Macro3">[0]!_276_________________________________________________________________________________________________Module4_.Macro3</definedName>
    <definedName name="_278_________________________________________________________________________________________________Module6_.Macro4" localSheetId="4">건축원가계산서!_278_________________________________________________________________________________________________Module6_.Macro4</definedName>
    <definedName name="_278_________________________________________________________________________________________________Module6_.Macro4">[0]!_278_________________________________________________________________________________________________Module6_.Macro4</definedName>
    <definedName name="_278____3_0Criteria">#REF!</definedName>
    <definedName name="_27G__Extract">#REF!</definedName>
    <definedName name="_28">#N/A</definedName>
    <definedName name="_28___________Module4_.Macro3" localSheetId="4">건축원가계산서!_28___________Module4_.Macro3</definedName>
    <definedName name="_28___________Module4_.Macro3">[0]!_28___________Module4_.Macro3</definedName>
    <definedName name="_28___G_0Extract">#REF!</definedName>
    <definedName name="_28_2">[15]품셈!#REF!</definedName>
    <definedName name="_280__________________________________________________________________________________________________Module4_.Macro3" localSheetId="4">건축원가계산서!_280__________________________________________________________________________________________________Module4_.Macro3</definedName>
    <definedName name="_280__________________________________________________________________________________________________Module4_.Macro3">[0]!_280__________________________________________________________________________________________________Module4_.Macro3</definedName>
    <definedName name="_282__________________________________________________________________________________________________Module6_.Macro4" localSheetId="4">건축원가계산서!_282__________________________________________________________________________________________________Module6_.Macro4</definedName>
    <definedName name="_282__________________________________________________________________________________________________Module6_.Macro4">[0]!_282__________________________________________________________________________________________________Module6_.Macro4</definedName>
    <definedName name="_283____3__Crite">#REF!</definedName>
    <definedName name="_284___________________________________________________________________________________________________Module4_.Macro3" localSheetId="4">건축원가계산서!_284___________________________________________________________________________________________________Module4_.Macro3</definedName>
    <definedName name="_284___________________________________________________________________________________________________Module4_.Macro3">[0]!_284___________________________________________________________________________________________________Module4_.Macro3</definedName>
    <definedName name="_286___________________________________________________________________________________________________Module6_.Macro4" localSheetId="4">건축원가계산서!_286___________________________________________________________________________________________________Module6_.Macro4</definedName>
    <definedName name="_286___________________________________________________________________________________________________Module6_.Macro4">[0]!_286___________________________________________________________________________________________________Module6_.Macro4</definedName>
    <definedName name="_288____________________________________________________________________________________________________Module4_.Macro3" localSheetId="4">건축원가계산서!_288____________________________________________________________________________________________________Module4_.Macro3</definedName>
    <definedName name="_288____________________________________________________________________________________________________Module4_.Macro3">[0]!_288____________________________________________________________________________________________________Module4_.Macro3</definedName>
    <definedName name="_288____3__Criteria">#REF!</definedName>
    <definedName name="_28h3_" hidden="1">#REF!</definedName>
    <definedName name="_29">#N/A</definedName>
    <definedName name="_290____________________________________________________________________________________________________Module6_.Macro4" localSheetId="4">건축원가계산서!_290____________________________________________________________________________________________________Module6_.Macro4</definedName>
    <definedName name="_290____________________________________________________________________________________________________Module6_.Macro4">[0]!_290____________________________________________________________________________________________________Module6_.Macro4</definedName>
    <definedName name="_292_____________________________________________________________________________________________________Module4_.Macro3" localSheetId="4">건축원가계산서!_292_____________________________________________________________________________________________________Module4_.Macro3</definedName>
    <definedName name="_292_____________________________________________________________________________________________________Module4_.Macro3">[0]!_292_____________________________________________________________________________________________________Module4_.Macro3</definedName>
    <definedName name="_294_____________________________________________________________________________________________________Module6_.Macro4" localSheetId="4">건축원가계산서!_294_____________________________________________________________________________________________________Module6_.Macro4</definedName>
    <definedName name="_294_____________________________________________________________________________________________________Module6_.Macro4">[0]!_294_____________________________________________________________________________________________________Module6_.Macro4</definedName>
    <definedName name="_296______________________________________________________________________________________________________Module4_.Macro3" localSheetId="4">건축원가계산서!_296______________________________________________________________________________________________________Module4_.Macro3</definedName>
    <definedName name="_296______________________________________________________________________________________________________Module4_.Macro3">[0]!_296______________________________________________________________________________________________________Module4_.Macro3</definedName>
    <definedName name="_298______________________________________________________________________________________________________Module6_.Macro4" localSheetId="4">건축원가계산서!_298______________________________________________________________________________________________________Module6_.Macro4</definedName>
    <definedName name="_298______________________________________________________________________________________________________Module6_.Macro4">[0]!_298______________________________________________________________________________________________________Module6_.Macro4</definedName>
    <definedName name="_29IL1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P100A">#REF!</definedName>
    <definedName name="_2P200A">#REF!</definedName>
    <definedName name="_2P300A">#REF!</definedName>
    <definedName name="_2P30A">#REF!</definedName>
    <definedName name="_2P60A">#REF!</definedName>
    <definedName name="_2공장">#REF!</definedName>
    <definedName name="_3">#N/A</definedName>
    <definedName name="_3.상수공">#REF!</definedName>
    <definedName name="_3__________________________________________________________G__Extr">#REF!</definedName>
    <definedName name="_3_______________________________________________________G__Extr">#REF!</definedName>
    <definedName name="_3_1">[14]품!#REF!</definedName>
    <definedName name="_3_1._총투자사업비">#REF!</definedName>
    <definedName name="_3_1_1">[14]품!#REF!</definedName>
    <definedName name="_3_1_2">[14]품!#REF!</definedName>
    <definedName name="_3_2">[14]품!#REF!</definedName>
    <definedName name="_3_2_1">[14]품!#REF!</definedName>
    <definedName name="_3_2_2">[14]품!#REF!</definedName>
    <definedName name="_3_3">[14]품!#REF!</definedName>
    <definedName name="_3_3_0Criteria">#REF!</definedName>
    <definedName name="_3_3_1">[14]품!#REF!</definedName>
    <definedName name="_3_3_2">[14]품!#REF!</definedName>
    <definedName name="_3_4">[14]품!#REF!</definedName>
    <definedName name="_3_4_1">[14]품!#REF!</definedName>
    <definedName name="_3_4_2">[14]품!#REF!</definedName>
    <definedName name="_3_5">#REF!</definedName>
    <definedName name="_3_5_1">[14]품!#REF!</definedName>
    <definedName name="_3_5_2">[14]품!#REF!</definedName>
    <definedName name="_3_6">[15]품셈!#REF!</definedName>
    <definedName name="_30">#N/A</definedName>
    <definedName name="_30___________Module6_.Macro4" localSheetId="4">건축원가계산서!_30___________Module6_.Macro4</definedName>
    <definedName name="_30___________Module6_.Macro4">[0]!_30___________Module6_.Macro4</definedName>
    <definedName name="_300_______________________________________________________________________________________________________Module4_.Macro3" localSheetId="4">건축원가계산서!_300_______________________________________________________________________________________________________Module4_.Macro3</definedName>
    <definedName name="_300_______________________________________________________________________________________________________Module4_.Macro3">[0]!_300_______________________________________________________________________________________________________Module4_.Macro3</definedName>
    <definedName name="_302_______________________________________________________________________________________________________Module6_.Macro4" localSheetId="4">건축원가계산서!_302_______________________________________________________________________________________________________Module6_.Macro4</definedName>
    <definedName name="_302_______________________________________________________________________________________________________Module6_.Macro4">[0]!_302_______________________________________________________________________________________________________Module6_.Macro4</definedName>
    <definedName name="_304_________________________________________________________________________________________________________Module4_.Macro3" localSheetId="4">건축원가계산서!_304_________________________________________________________________________________________________________Module4_.Macro3</definedName>
    <definedName name="_304_________________________________________________________________________________________________________Module4_.Macro3">[0]!_304_________________________________________________________________________________________________________Module4_.Macro3</definedName>
    <definedName name="_306_________________________________________________________________________________________________________Module6_.Macro4" localSheetId="4">건축원가계산서!_306_________________________________________________________________________________________________________Module6_.Macro4</definedName>
    <definedName name="_306_________________________________________________________________________________________________________Module6_.Macro4">[0]!_306_________________________________________________________________________________________________________Module6_.Macro4</definedName>
    <definedName name="_308__________________________________________________________________________________________________________Module4_.Macro3" localSheetId="4">건축원가계산서!_308__________________________________________________________________________________________________________Module4_.Macro3</definedName>
    <definedName name="_308__________________________________________________________________________________________________________Module4_.Macro3">[0]!_308__________________________________________________________________________________________________________Module4_.Macro3</definedName>
    <definedName name="_30l1_">[25]내역서!#REF!</definedName>
    <definedName name="_30신설일위대가">'[26]30신설일위대가'!$A$4:$M$1603</definedName>
    <definedName name="_31">#N/A</definedName>
    <definedName name="_31____________Module4_.Macro3">[18]!'[Module4].Macro3'</definedName>
    <definedName name="_31__3_0Crite">#REF!</definedName>
    <definedName name="_310__________________________________________________________________________________________________________Module6_.Macro4" localSheetId="4">건축원가계산서!_310__________________________________________________________________________________________________________Module6_.Macro4</definedName>
    <definedName name="_310__________________________________________________________________________________________________________Module6_.Macro4">[0]!_310__________________________________________________________________________________________________________Module6_.Macro4</definedName>
    <definedName name="_312___________________________________________________________________________________________________________Module4_.Macro3" localSheetId="4">건축원가계산서!_312___________________________________________________________________________________________________________Module4_.Macro3</definedName>
    <definedName name="_312___________________________________________________________________________________________________________Module4_.Macro3">[0]!_312___________________________________________________________________________________________________________Module4_.Macro3</definedName>
    <definedName name="_314___________________________________________________________________________________________________________Module6_.Macro4" localSheetId="4">건축원가계산서!_314___________________________________________________________________________________________________________Module6_.Macro4</definedName>
    <definedName name="_314___________________________________________________________________________________________________________Module6_.Macro4">[0]!_314___________________________________________________________________________________________________________Module6_.Macro4</definedName>
    <definedName name="_315">[27]__!#REF!</definedName>
    <definedName name="_315___0">[28]__!#REF!</definedName>
    <definedName name="_315___10">[29]__!#REF!</definedName>
    <definedName name="_315___11">[30]__!#REF!</definedName>
    <definedName name="_315___12">[30]__!#REF!</definedName>
    <definedName name="_315___7">[31]__!#REF!</definedName>
    <definedName name="_315___8">[32]__!#REF!</definedName>
    <definedName name="_315___9">[31]__!#REF!</definedName>
    <definedName name="_316____________________________________________________________________________________________________________Module4_.Macro3" localSheetId="4">건축원가계산서!_316____________________________________________________________________________________________________________Module4_.Macro3</definedName>
    <definedName name="_316____________________________________________________________________________________________________________Module4_.Macro3">[0]!_316____________________________________________________________________________________________________________Module4_.Macro3</definedName>
    <definedName name="_318____________________________________________________________________________________________________________Module6_.Macro4" localSheetId="4">건축원가계산서!_318____________________________________________________________________________________________________________Module6_.Macro4</definedName>
    <definedName name="_318____________________________________________________________________________________________________________Module6_.Macro4">[0]!_318____________________________________________________________________________________________________________Module6_.Macro4</definedName>
    <definedName name="_32">#N/A</definedName>
    <definedName name="_32____________Module6_.Macro4">[18]!'[Module6].Macro4'</definedName>
    <definedName name="_320_____________________________________________________________________________________________________________Module4_.Macro3" localSheetId="4">건축원가계산서!_320_____________________________________________________________________________________________________________Module4_.Macro3</definedName>
    <definedName name="_320_____________________________________________________________________________________________________________Module4_.Macro3">[0]!_320_____________________________________________________________________________________________________________Module4_.Macro3</definedName>
    <definedName name="_322_____________________________________________________________________________________________________________Module6_.Macro4" localSheetId="4">건축원가계산서!_322_____________________________________________________________________________________________________________Module6_.Macro4</definedName>
    <definedName name="_322_____________________________________________________________________________________________________________Module6_.Macro4">[0]!_322_____________________________________________________________________________________________________________Module6_.Macro4</definedName>
    <definedName name="_323______________________________________________________________________________________________________________Module4_.Macro3">[18]!'[Module4].Macro3'</definedName>
    <definedName name="_323fil" hidden="1">#REF!</definedName>
    <definedName name="_324______________________________________________________________________________________________________________Module6_.Macro4">[18]!'[Module6].Macro4'</definedName>
    <definedName name="_324____G_0Extr">#REF!</definedName>
    <definedName name="_324dfel" hidden="1">#REF!</definedName>
    <definedName name="_326_______________________________________________________________________________________________________________Module4_.Macro3" localSheetId="4">건축원가계산서!_326_______________________________________________________________________________________________________________Module4_.Macro3</definedName>
    <definedName name="_326_______________________________________________________________________________________________________________Module4_.Macro3">[0]!_326_______________________________________________________________________________________________________________Module4_.Macro3</definedName>
    <definedName name="_328_______________________________________________________________________________________________________________Module6_.Macro4" localSheetId="4">건축원가계산서!_328_______________________________________________________________________________________________________________Module6_.Macro4</definedName>
    <definedName name="_328_______________________________________________________________________________________________________________Module6_.Macro4">[0]!_328_______________________________________________________________________________________________________________Module6_.Macro4</definedName>
    <definedName name="_32fial" hidden="1">#REF!</definedName>
    <definedName name="_33">#N/A</definedName>
    <definedName name="_330________________________________________________________________________________________________________________Module4_.Macro3" localSheetId="4">건축원가계산서!_330________________________________________________________________________________________________________________Module4_.Macro3</definedName>
    <definedName name="_330________________________________________________________________________________________________________________Module4_.Macro3">[0]!_330________________________________________________________________________________________________________________Module4_.Macro3</definedName>
    <definedName name="_330____G_0Extract">#REF!</definedName>
    <definedName name="_332________________________________________________________________________________________________________________Module6_.Macro4" localSheetId="4">건축원가계산서!_332________________________________________________________________________________________________________________Module6_.Macro4</definedName>
    <definedName name="_332________________________________________________________________________________________________________________Module6_.Macro4">[0]!_332________________________________________________________________________________________________________________Module6_.Macro4</definedName>
    <definedName name="_333ddl" hidden="1">#REF!</definedName>
    <definedName name="_334_________________________________________________________________________________________________________________Module4_.Macro3" localSheetId="4">건축원가계산서!_334_________________________________________________________________________________________________________________Module4_.Macro3</definedName>
    <definedName name="_334_________________________________________________________________________________________________________________Module4_.Macro3">[0]!_334_________________________________________________________________________________________________________________Module4_.Macro3</definedName>
    <definedName name="_335____G__Extr">#REF!</definedName>
    <definedName name="_336_________________________________________________________________________________________________________________Module6_.Macro4" localSheetId="4">건축원가계산서!_336_________________________________________________________________________________________________________________Module6_.Macro4</definedName>
    <definedName name="_336_________________________________________________________________________________________________________________Module6_.Macro4">[0]!_336_________________________________________________________________________________________________________________Module6_.Macro4</definedName>
    <definedName name="_338__________________________________________________________________________________________________________________Module4_.Macro3" localSheetId="4">건축원가계산서!_338__________________________________________________________________________________________________________________Module4_.Macro3</definedName>
    <definedName name="_338__________________________________________________________________________________________________________________Module4_.Macro3">[0]!_338__________________________________________________________________________________________________________________Module4_.Macro3</definedName>
    <definedName name="_33Q1_">#REF!</definedName>
    <definedName name="_34">#N/A</definedName>
    <definedName name="_34_____________Module4_.Macro3" localSheetId="4">건축원가계산서!_34_____________Module4_.Macro3</definedName>
    <definedName name="_34_____________Module4_.Macro3">[0]!_34_____________Module4_.Macro3</definedName>
    <definedName name="_34__3_0Criteria">#REF!</definedName>
    <definedName name="_340__________________________________________________________________________________________________________________Module6_.Macro4" localSheetId="4">건축원가계산서!_340__________________________________________________________________________________________________________________Module6_.Macro4</definedName>
    <definedName name="_340__________________________________________________________________________________________________________________Module6_.Macro4">[0]!_340__________________________________________________________________________________________________________________Module6_.Macro4</definedName>
    <definedName name="_340____G__Extract">#REF!</definedName>
    <definedName name="_342___________________________________________________________________________________________________________________Module4_.Macro3" localSheetId="4">건축원가계산서!_342___________________________________________________________________________________________________________________Module4_.Macro3</definedName>
    <definedName name="_342___________________________________________________________________________________________________________________Module4_.Macro3">[0]!_342___________________________________________________________________________________________________________________Module4_.Macro3</definedName>
    <definedName name="_34234if" hidden="1">#REF!</definedName>
    <definedName name="_344___________________________________________________________________________________________________________________Module6_.Macro4" localSheetId="4">건축원가계산서!_344___________________________________________________________________________________________________________________Module6_.Macro4</definedName>
    <definedName name="_344___________________________________________________________________________________________________________________Module6_.Macro4">[0]!_344___________________________________________________________________________________________________________________Module6_.Macro4</definedName>
    <definedName name="_346____________________________________________________________________________________________________________________Module4_.Macro3" localSheetId="4">건축원가계산서!_346____________________________________________________________________________________________________________________Module4_.Macro3</definedName>
    <definedName name="_346____________________________________________________________________________________________________________________Module4_.Macro3">[0]!_346____________________________________________________________________________________________________________________Module4_.Macro3</definedName>
    <definedName name="_346___3_0Crite">#REF!</definedName>
    <definedName name="_348____________________________________________________________________________________________________________________Module6_.Macro4" localSheetId="4">건축원가계산서!_348____________________________________________________________________________________________________________________Module6_.Macro4</definedName>
    <definedName name="_348____________________________________________________________________________________________________________________Module6_.Macro4">[0]!_348____________________________________________________________________________________________________________________Module6_.Macro4</definedName>
    <definedName name="_35">#N/A</definedName>
    <definedName name="_350_____________________________________________________________________________________________________________________Module4_.Macro3" localSheetId="4">건축원가계산서!_350_____________________________________________________________________________________________________________________Module4_.Macro3</definedName>
    <definedName name="_350_____________________________________________________________________________________________________________________Module4_.Macro3">[0]!_350_____________________________________________________________________________________________________________________Module4_.Macro3</definedName>
    <definedName name="_352_____________________________________________________________________________________________________________________Module6_.Macro4" localSheetId="4">건축원가계산서!_352_____________________________________________________________________________________________________________________Module6_.Macro4</definedName>
    <definedName name="_352_____________________________________________________________________________________________________________________Module6_.Macro4">[0]!_352_____________________________________________________________________________________________________________________Module6_.Macro4</definedName>
    <definedName name="_352___3_0Criteria">#REF!</definedName>
    <definedName name="_354______________________________________________________________________________________________________________________Module4_.Macro3" localSheetId="4">건축원가계산서!_354______________________________________________________________________________________________________________________Module4_.Macro3</definedName>
    <definedName name="_354______________________________________________________________________________________________________________________Module4_.Macro3">[0]!_354______________________________________________________________________________________________________________________Module4_.Macro3</definedName>
    <definedName name="_356______________________________________________________________________________________________________________________Module6_.Macro4" localSheetId="4">건축원가계산서!_356______________________________________________________________________________________________________________________Module6_.Macro4</definedName>
    <definedName name="_356______________________________________________________________________________________________________________________Module6_.Macro4">[0]!_356______________________________________________________________________________________________________________________Module6_.Macro4</definedName>
    <definedName name="_357___3__Crite">#REF!</definedName>
    <definedName name="_358_______________________________________________________________________________________________________________________Module4_.Macro3" localSheetId="4">건축원가계산서!_358_______________________________________________________________________________________________________________________Module4_.Macro3</definedName>
    <definedName name="_358_______________________________________________________________________________________________________________________Module4_.Macro3">[0]!_358_______________________________________________________________________________________________________________________Module4_.Macro3</definedName>
    <definedName name="_36">#N/A</definedName>
    <definedName name="_36_____________Module6_.Macro4" localSheetId="4">건축원가계산서!_36_____________Module6_.Macro4</definedName>
    <definedName name="_36_____________Module6_.Macro4">[0]!_36_____________Module6_.Macro4</definedName>
    <definedName name="_360_______________________________________________________________________________________________________________________Module6_.Macro4" localSheetId="4">건축원가계산서!_360_______________________________________________________________________________________________________________________Module6_.Macro4</definedName>
    <definedName name="_360_______________________________________________________________________________________________________________________Module6_.Macro4">[0]!_360_______________________________________________________________________________________________________________________Module6_.Macro4</definedName>
    <definedName name="_362________________________________________________________________________________________________________________________Module4_.Macro3" localSheetId="4">건축원가계산서!_362________________________________________________________________________________________________________________________Module4_.Macro3</definedName>
    <definedName name="_362________________________________________________________________________________________________________________________Module4_.Macro3">[0]!_362________________________________________________________________________________________________________________________Module4_.Macro3</definedName>
    <definedName name="_362___3__Criteria">#REF!</definedName>
    <definedName name="_364________________________________________________________________________________________________________________________Module6_.Macro4" localSheetId="4">건축원가계산서!_364________________________________________________________________________________________________________________________Module6_.Macro4</definedName>
    <definedName name="_364________________________________________________________________________________________________________________________Module6_.Macro4">[0]!_364________________________________________________________________________________________________________________________Module6_.Macro4</definedName>
    <definedName name="_366_________________________________________________________________________________________________________________________Module4_.Macro3" localSheetId="4">건축원가계산서!_366_________________________________________________________________________________________________________________________Module4_.Macro3</definedName>
    <definedName name="_366_________________________________________________________________________________________________________________________Module4_.Macro3">[0]!_366_________________________________________________________________________________________________________________________Module4_.Macro3</definedName>
    <definedName name="_368_________________________________________________________________________________________________________________________Module6_.Macro4" localSheetId="4">건축원가계산서!_368_________________________________________________________________________________________________________________________Module6_.Macro4</definedName>
    <definedName name="_368_________________________________________________________________________________________________________________________Module6_.Macro4">[0]!_368_________________________________________________________________________________________________________________________Module6_.Macro4</definedName>
    <definedName name="_36Q2_">#REF!</definedName>
    <definedName name="_37">#N/A</definedName>
    <definedName name="_37__G_0Extr">#REF!</definedName>
    <definedName name="_370__________________________________________________________________________________________________________________________Module4_.Macro3" localSheetId="4">건축원가계산서!_370__________________________________________________________________________________________________________________________Module4_.Macro3</definedName>
    <definedName name="_370__________________________________________________________________________________________________________________________Module4_.Macro3">[0]!_370__________________________________________________________________________________________________________________________Module4_.Macro3</definedName>
    <definedName name="_372__________________________________________________________________________________________________________________________Module6_.Macro4" localSheetId="4">건축원가계산서!_372__________________________________________________________________________________________________________________________Module6_.Macro4</definedName>
    <definedName name="_372__________________________________________________________________________________________________________________________Module6_.Macro4">[0]!_372__________________________________________________________________________________________________________________________Module6_.Macro4</definedName>
    <definedName name="_374___________________________________________________________________________________________________________________________Module4_.Macro3" localSheetId="4">건축원가계산서!_374___________________________________________________________________________________________________________________________Module4_.Macro3</definedName>
    <definedName name="_374___________________________________________________________________________________________________________________________Module4_.Macro3">[0]!_374___________________________________________________________________________________________________________________________Module4_.Macro3</definedName>
    <definedName name="_376___________________________________________________________________________________________________________________________Module6_.Macro4" localSheetId="4">건축원가계산서!_376___________________________________________________________________________________________________________________________Module6_.Macro4</definedName>
    <definedName name="_376___________________________________________________________________________________________________________________________Module6_.Macro4">[0]!_376___________________________________________________________________________________________________________________________Module6_.Macro4</definedName>
    <definedName name="_378____________________________________________________________________________________________________________________________Module4_.Macro3" localSheetId="4">건축원가계산서!_378____________________________________________________________________________________________________________________________Module4_.Macro3</definedName>
    <definedName name="_378____________________________________________________________________________________________________________________________Module4_.Macro3">[0]!_378____________________________________________________________________________________________________________________________Module4_.Macro3</definedName>
    <definedName name="_38">#N/A</definedName>
    <definedName name="_38______________Module4_.Macro3" localSheetId="4">건축원가계산서!_38______________Module4_.Macro3</definedName>
    <definedName name="_38______________Module4_.Macro3">[0]!_38______________Module4_.Macro3</definedName>
    <definedName name="_38_10">#REF!</definedName>
    <definedName name="_380____________________________________________________________________________________________________________________________Module6_.Macro4" localSheetId="4">건축원가계산서!_380____________________________________________________________________________________________________________________________Module6_.Macro4</definedName>
    <definedName name="_380____________________________________________________________________________________________________________________________Module6_.Macro4">[0]!_380____________________________________________________________________________________________________________________________Module6_.Macro4</definedName>
    <definedName name="_382____________________________________________________________________________________________________________________________¤§¤_¤¡" localSheetId="4" hidden="1">{#N/A,#N/A,FALSE,"Sheet1"}</definedName>
    <definedName name="_382____________________________________________________________________________________________________________________________¤§¤_¤¡" hidden="1">{#N/A,#N/A,FALSE,"Sheet1"}</definedName>
    <definedName name="_384____________________________________________________________________________________________________________________________wrn.Ã¶°ñÁý°èÇ_._.5Ä­." localSheetId="4" hidden="1">{#N/A,#N/A,FALSE,"Sheet1"}</definedName>
    <definedName name="_384____________________________________________________________________________________________________________________________wrn.Ã¶°ñÁý°èÇ_._.5Ä­." hidden="1">{#N/A,#N/A,FALSE,"Sheet1"}</definedName>
    <definedName name="_386___________________________________________________________________________________________________________________________¤§¤_¤¡" localSheetId="4" hidden="1">{#N/A,#N/A,FALSE,"Sheet1"}</definedName>
    <definedName name="_386___________________________________________________________________________________________________________________________¤§¤_¤¡" hidden="1">{#N/A,#N/A,FALSE,"Sheet1"}</definedName>
    <definedName name="_388___________________________________________________________________________________________________________________________wrn.Ã¶°ñÁý°èÇ_._.5Ä­." localSheetId="4" hidden="1">{#N/A,#N/A,FALSE,"Sheet1"}</definedName>
    <definedName name="_388___________________________________________________________________________________________________________________________wrn.Ã¶°ñÁý°èÇ_._.5Ä­." hidden="1">{#N/A,#N/A,FALSE,"Sheet1"}</definedName>
    <definedName name="_39">#N/A</definedName>
    <definedName name="_39_11">#REF!</definedName>
    <definedName name="_390__________________________________________________________________________________________________________________________¤§¤_¤¡" localSheetId="4" hidden="1">{#N/A,#N/A,FALSE,"Sheet1"}</definedName>
    <definedName name="_390__________________________________________________________________________________________________________________________¤§¤_¤¡" hidden="1">{#N/A,#N/A,FALSE,"Sheet1"}</definedName>
    <definedName name="_392__________________________________________________________________________________________________________________________wrn.Ã¶°ñÁý°èÇ_._.5Ä­." localSheetId="4" hidden="1">{#N/A,#N/A,FALSE,"Sheet1"}</definedName>
    <definedName name="_392__________________________________________________________________________________________________________________________wrn.Ã¶°ñÁý°èÇ_._.5Ä­." hidden="1">{#N/A,#N/A,FALSE,"Sheet1"}</definedName>
    <definedName name="_394_________________________________________________________________________________________________________________________¤§¤_¤¡" localSheetId="4" hidden="1">{#N/A,#N/A,FALSE,"Sheet1"}</definedName>
    <definedName name="_394_________________________________________________________________________________________________________________________¤§¤_¤¡" hidden="1">{#N/A,#N/A,FALSE,"Sheet1"}</definedName>
    <definedName name="_396_________________________________________________________________________________________________________________________wrn.Ã¶°ñÁý°èÇ_._.5Ä­." localSheetId="4" hidden="1">{#N/A,#N/A,FALSE,"Sheet1"}</definedName>
    <definedName name="_396_________________________________________________________________________________________________________________________wrn.Ã¶°ñÁý°èÇ_._.5Ä­." hidden="1">{#N/A,#N/A,FALSE,"Sheet1"}</definedName>
    <definedName name="_398________________________________________________________________________________________________________________________¤§¤_¤¡" localSheetId="4" hidden="1">{#N/A,#N/A,FALSE,"Sheet1"}</definedName>
    <definedName name="_398________________________________________________________________________________________________________________________¤§¤_¤¡" hidden="1">{#N/A,#N/A,FALSE,"Sheet1"}</definedName>
    <definedName name="_398___G_0Extr">#REF!</definedName>
    <definedName name="_39Q3_">#REF!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ihil" hidden="1">#REF!</definedName>
    <definedName name="_3P100A">#REF!</definedName>
    <definedName name="_3P200A">#REF!</definedName>
    <definedName name="_3P300A">#REF!</definedName>
    <definedName name="_3P30A">#REF!</definedName>
    <definedName name="_3P400A">#REF!</definedName>
    <definedName name="_3P600A">#REF!</definedName>
    <definedName name="_3P60A">#REF!</definedName>
    <definedName name="_3공장">#REF!</definedName>
    <definedName name="_3년간매출액">#REF!</definedName>
    <definedName name="_4">#N/A</definedName>
    <definedName name="_４._설___비____공___사">#REF!</definedName>
    <definedName name="_4.우수공">#REF!</definedName>
    <definedName name="_4__________________________________________________________G__Extract">#REF!</definedName>
    <definedName name="_4_______________________________________________________G__Extract">#REF!</definedName>
    <definedName name="_4_1">[14]품!#REF!</definedName>
    <definedName name="_4_2">[14]품!#REF!</definedName>
    <definedName name="_4_2_1">[15]품셈!#REF!</definedName>
    <definedName name="_4_2_2">[15]품셈!#REF!</definedName>
    <definedName name="_4_2_3">[15]품셈!#REF!</definedName>
    <definedName name="_4_3._에너지절약을_위한_개선안">#REF!</definedName>
    <definedName name="_4_3_0Criteria">#REF!</definedName>
    <definedName name="_40">#N/A</definedName>
    <definedName name="_40______________Module6_.Macro4" localSheetId="4">건축원가계산서!_40______________Module6_.Macro4</definedName>
    <definedName name="_40______________Module6_.Macro4">[0]!_40______________Module6_.Macro4</definedName>
    <definedName name="_40__G_0Extract">#REF!</definedName>
    <definedName name="_40_3_0Crite">#REF!</definedName>
    <definedName name="_400________________________________________________________________________________________________________________________wrn.Ã¶°ñÁý°èÇ_._.5Ä­." localSheetId="4" hidden="1">{#N/A,#N/A,FALSE,"Sheet1"}</definedName>
    <definedName name="_400________________________________________________________________________________________________________________________wrn.Ã¶°ñÁý°èÇ_._.5Ä­." hidden="1">{#N/A,#N/A,FALSE,"Sheet1"}</definedName>
    <definedName name="_402_______________________________________________________________________________________________________________________¤§¤_¤¡" localSheetId="4" hidden="1">{#N/A,#N/A,FALSE,"Sheet1"}</definedName>
    <definedName name="_402_______________________________________________________________________________________________________________________¤§¤_¤¡" hidden="1">{#N/A,#N/A,FALSE,"Sheet1"}</definedName>
    <definedName name="_404_______________________________________________________________________________________________________________________wrn.Ã¶°ñÁý°èÇ_._.5Ä­." localSheetId="4" hidden="1">{#N/A,#N/A,FALSE,"Sheet1"}</definedName>
    <definedName name="_404_______________________________________________________________________________________________________________________wrn.Ã¶°ñÁý°èÇ_._.5Ä­." hidden="1">{#N/A,#N/A,FALSE,"Sheet1"}</definedName>
    <definedName name="_404___G_0Extract">#REF!</definedName>
    <definedName name="_406______________________________________________________________________________________________________________________¤§¤_¤¡" localSheetId="4" hidden="1">{#N/A,#N/A,FALSE,"Sheet1"}</definedName>
    <definedName name="_406______________________________________________________________________________________________________________________¤§¤_¤¡" hidden="1">{#N/A,#N/A,FALSE,"Sheet1"}</definedName>
    <definedName name="_408______________________________________________________________________________________________________________________wrn.Ã¶°ñÁý°èÇ_._.5Ä­." localSheetId="4" hidden="1">{#N/A,#N/A,FALSE,"Sheet1"}</definedName>
    <definedName name="_408______________________________________________________________________________________________________________________wrn.Ã¶°ñÁý°èÇ_._.5Ä­." hidden="1">{#N/A,#N/A,FALSE,"Sheet1"}</definedName>
    <definedName name="_409___G__Extr">#REF!</definedName>
    <definedName name="_40총괄">'[33]40총괄'!$A$4:$O$76</definedName>
    <definedName name="_41">#N/A</definedName>
    <definedName name="_41________________Module4_.Macro3">[18]!'[Module4].Macro3'</definedName>
    <definedName name="_41_3_0Criteria">#REF!</definedName>
    <definedName name="_410_____________________________________________________________________________________________________________________¤§¤_¤¡" localSheetId="4" hidden="1">{#N/A,#N/A,FALSE,"Sheet1"}</definedName>
    <definedName name="_410_____________________________________________________________________________________________________________________¤§¤_¤¡" hidden="1">{#N/A,#N/A,FALSE,"Sheet1"}</definedName>
    <definedName name="_412_____________________________________________________________________________________________________________________wrn.Ã¶°ñÁý°èÇ_._.5Ä­." localSheetId="4" hidden="1">{#N/A,#N/A,FALSE,"Sheet1"}</definedName>
    <definedName name="_412_____________________________________________________________________________________________________________________wrn.Ã¶°ñÁý°èÇ_._.5Ä­." hidden="1">{#N/A,#N/A,FALSE,"Sheet1"}</definedName>
    <definedName name="_414____________________________________________________________________________________________________________________¤§¤_¤¡" localSheetId="4" hidden="1">{#N/A,#N/A,FALSE,"Sheet1"}</definedName>
    <definedName name="_414____________________________________________________________________________________________________________________¤§¤_¤¡" hidden="1">{#N/A,#N/A,FALSE,"Sheet1"}</definedName>
    <definedName name="_414___G__Extract">#REF!</definedName>
    <definedName name="_415">#REF!</definedName>
    <definedName name="_415___0">#REF!</definedName>
    <definedName name="_415___10">#REF!</definedName>
    <definedName name="_415___12">#REF!</definedName>
    <definedName name="_415___2">#REF!</definedName>
    <definedName name="_415___3">#REF!</definedName>
    <definedName name="_415___4">#REF!</definedName>
    <definedName name="_415___5">#REF!</definedName>
    <definedName name="_415___7">#REF!</definedName>
    <definedName name="_415___8">#REF!</definedName>
    <definedName name="_415___9">#REF!</definedName>
    <definedName name="_416____________________________________________________________________________________________________________________wrn.Ã¶°ñÁý°èÇ_._.5Ä­." localSheetId="4" hidden="1">{#N/A,#N/A,FALSE,"Sheet1"}</definedName>
    <definedName name="_416____________________________________________________________________________________________________________________wrn.Ã¶°ñÁý°èÇ_._.5Ä­." hidden="1">{#N/A,#N/A,FALSE,"Sheet1"}</definedName>
    <definedName name="_418___________________________________________________________________________________________________________________¤§¤_¤¡" localSheetId="4" hidden="1">{#N/A,#N/A,FALSE,"Sheet1"}</definedName>
    <definedName name="_418___________________________________________________________________________________________________________________¤§¤_¤¡" hidden="1">{#N/A,#N/A,FALSE,"Sheet1"}</definedName>
    <definedName name="_42">#N/A</definedName>
    <definedName name="_42________________Module6_.Macro4">[18]!'[Module6].Macro4'</definedName>
    <definedName name="_42_3__Crite">#REF!</definedName>
    <definedName name="_420___________________________________________________________________________________________________________________wrn.Ã¶°ñÁý°èÇ_._.5Ä­." localSheetId="4" hidden="1">{#N/A,#N/A,FALSE,"Sheet1"}</definedName>
    <definedName name="_420___________________________________________________________________________________________________________________wrn.Ã¶°ñÁý°èÇ_._.5Ä­." hidden="1">{#N/A,#N/A,FALSE,"Sheet1"}</definedName>
    <definedName name="_420__3_0Crite">#REF!</definedName>
    <definedName name="_422__________________________________________________________________________________________________________________¤§¤_¤¡" localSheetId="4" hidden="1">{#N/A,#N/A,FALSE,"Sheet1"}</definedName>
    <definedName name="_422__________________________________________________________________________________________________________________¤§¤_¤¡" hidden="1">{#N/A,#N/A,FALSE,"Sheet1"}</definedName>
    <definedName name="_424__________________________________________________________________________________________________________________wrn.Ã¶°ñÁý°èÇ_._.5Ä­." localSheetId="4" hidden="1">{#N/A,#N/A,FALSE,"Sheet1"}</definedName>
    <definedName name="_424__________________________________________________________________________________________________________________wrn.Ã¶°ñÁý°èÇ_._.5Ä­." hidden="1">{#N/A,#N/A,FALSE,"Sheet1"}</definedName>
    <definedName name="_426_________________________________________________________________________________________________________________¤§¤_¤¡" localSheetId="4" hidden="1">{#N/A,#N/A,FALSE,"Sheet1"}</definedName>
    <definedName name="_426_________________________________________________________________________________________________________________¤§¤_¤¡" hidden="1">{#N/A,#N/A,FALSE,"Sheet1"}</definedName>
    <definedName name="_426__3_0Criteria">#REF!</definedName>
    <definedName name="_428_________________________________________________________________________________________________________________wrn.Ã¶°ñÁý°èÇ_._.5Ä­." localSheetId="4" hidden="1">{#N/A,#N/A,FALSE,"Sheet1"}</definedName>
    <definedName name="_428_________________________________________________________________________________________________________________wrn.Ã¶°ñÁý°èÇ_._.5Ä­." hidden="1">{#N/A,#N/A,FALSE,"Sheet1"}</definedName>
    <definedName name="_43">#N/A</definedName>
    <definedName name="_43_3__Criteria">#REF!</definedName>
    <definedName name="_43_3_0Crite">#REF!</definedName>
    <definedName name="_430________________________________________________________________________________________________________________¤§¤_¤¡" localSheetId="4" hidden="1">{#N/A,#N/A,FALSE,"Sheet1"}</definedName>
    <definedName name="_430________________________________________________________________________________________________________________¤§¤_¤¡" hidden="1">{#N/A,#N/A,FALSE,"Sheet1"}</definedName>
    <definedName name="_431__3__Crite">#REF!</definedName>
    <definedName name="_432________________________________________________________________________________________________________________wrn.Ã¶°ñÁý°èÇ_._.5Ä­." localSheetId="4" hidden="1">{#N/A,#N/A,FALSE,"Sheet1"}</definedName>
    <definedName name="_432________________________________________________________________________________________________________________wrn.Ã¶°ñÁý°èÇ_._.5Ä­." hidden="1">{#N/A,#N/A,FALSE,"Sheet1"}</definedName>
    <definedName name="_434_______________________________________________________________________________________________________________¤§¤_¤¡" localSheetId="4" hidden="1">{#N/A,#N/A,FALSE,"Sheet1"}</definedName>
    <definedName name="_434_______________________________________________________________________________________________________________¤§¤_¤¡" hidden="1">{#N/A,#N/A,FALSE,"Sheet1"}</definedName>
    <definedName name="_436_______________________________________________________________________________________________________________wrn.Ã¶°ñÁý°èÇ_._.5Ä­." localSheetId="4" hidden="1">{#N/A,#N/A,FALSE,"Sheet1"}</definedName>
    <definedName name="_436_______________________________________________________________________________________________________________wrn.Ã¶°ñÁý°èÇ_._.5Ä­." hidden="1">{#N/A,#N/A,FALSE,"Sheet1"}</definedName>
    <definedName name="_436__3__Criteria">#REF!</definedName>
    <definedName name="_438______________________________________________________________________________________________________________¤§¤_¤¡" localSheetId="4" hidden="1">{#N/A,#N/A,FALSE,"Sheet1"}</definedName>
    <definedName name="_438______________________________________________________________________________________________________________¤§¤_¤¡" hidden="1">{#N/A,#N/A,FALSE,"Sheet1"}</definedName>
    <definedName name="_44">#N/A</definedName>
    <definedName name="_44_________________Module4_.Macro3" localSheetId="4">건축원가계산서!_44_________________Module4_.Macro3</definedName>
    <definedName name="_44_________________Module4_.Macro3">[0]!_44_________________Module4_.Macro3</definedName>
    <definedName name="_４４__分_期">#REF!</definedName>
    <definedName name="_44_6">#REF!</definedName>
    <definedName name="_440______________________________________________________________________________________________________________wrn.Ã¶°ñÁý°èÇ_._.5Ä­." localSheetId="4" hidden="1">{#N/A,#N/A,FALSE,"Sheet1"}</definedName>
    <definedName name="_440______________________________________________________________________________________________________________wrn.Ã¶°ñÁý°èÇ_._.5Ä­." hidden="1">{#N/A,#N/A,FALSE,"Sheet1"}</definedName>
    <definedName name="_442_____________________________________________________________________________________________________________¤§¤_¤¡" localSheetId="4" hidden="1">{#N/A,#N/A,FALSE,"Sheet1"}</definedName>
    <definedName name="_442_____________________________________________________________________________________________________________¤§¤_¤¡" hidden="1">{#N/A,#N/A,FALSE,"Sheet1"}</definedName>
    <definedName name="_444_____________________________________________________________________________________________________________wrn.Ã¶°ñÁý°èÇ_._.5Ä­." localSheetId="4" hidden="1">{#N/A,#N/A,FALSE,"Sheet1"}</definedName>
    <definedName name="_444_____________________________________________________________________________________________________________wrn.Ã¶°ñÁý°èÇ_._.5Ä­." hidden="1">{#N/A,#N/A,FALSE,"Sheet1"}</definedName>
    <definedName name="_446____________________________________________________________________________________________________________¤§¤_¤¡" localSheetId="4" hidden="1">{#N/A,#N/A,FALSE,"Sheet1"}</definedName>
    <definedName name="_446____________________________________________________________________________________________________________¤§¤_¤¡" hidden="1">{#N/A,#N/A,FALSE,"Sheet1"}</definedName>
    <definedName name="_448____________________________________________________________________________________________________________wrn.Ã¶°ñÁý°èÇ_._.5Ä­." localSheetId="4" hidden="1">{#N/A,#N/A,FALSE,"Sheet1"}</definedName>
    <definedName name="_448____________________________________________________________________________________________________________wrn.Ã¶°ñÁý°èÇ_._.5Ä­." hidden="1">{#N/A,#N/A,FALSE,"Sheet1"}</definedName>
    <definedName name="_45">#N/A</definedName>
    <definedName name="_45_7">#REF!</definedName>
    <definedName name="_450___________________________________________________________________________________________________________¤§¤_¤¡" localSheetId="4" hidden="1">{#N/A,#N/A,FALSE,"Sheet1"}</definedName>
    <definedName name="_450___________________________________________________________________________________________________________¤§¤_¤¡" hidden="1">{#N/A,#N/A,FALSE,"Sheet1"}</definedName>
    <definedName name="_452___________________________________________________________________________________________________________wrn.Ã¶°ñÁý°èÇ_._.5Ä­." localSheetId="4" hidden="1">{#N/A,#N/A,FALSE,"Sheet1"}</definedName>
    <definedName name="_452___________________________________________________________________________________________________________wrn.Ã¶°ñÁý°èÇ_._.5Ä­." hidden="1">{#N/A,#N/A,FALSE,"Sheet1"}</definedName>
    <definedName name="_454__________________________________________________________________________________________________________¤§¤_¤¡" localSheetId="4" hidden="1">{#N/A,#N/A,FALSE,"Sheet1"}</definedName>
    <definedName name="_454__________________________________________________________________________________________________________¤§¤_¤¡" hidden="1">{#N/A,#N/A,FALSE,"Sheet1"}</definedName>
    <definedName name="_456__________________________________________________________________________________________________________wrn.Ã¶°ñÁý°èÇ_._.5Ä­." localSheetId="4" hidden="1">{#N/A,#N/A,FALSE,"Sheet1"}</definedName>
    <definedName name="_456__________________________________________________________________________________________________________wrn.Ã¶°ñÁý°èÇ_._.5Ä­." hidden="1">{#N/A,#N/A,FALSE,"Sheet1"}</definedName>
    <definedName name="_458______________________________________________________________________________________________________¤§¤_¤¡" localSheetId="4" hidden="1">{#N/A,#N/A,FALSE,"Sheet1"}</definedName>
    <definedName name="_458______________________________________________________________________________________________________¤§¤_¤¡" hidden="1">{#N/A,#N/A,FALSE,"Sheet1"}</definedName>
    <definedName name="_46">#N/A</definedName>
    <definedName name="_46_________________Module6_.Macro4" localSheetId="4">건축원가계산서!_46_________________Module6_.Macro4</definedName>
    <definedName name="_46_________________Module6_.Macro4">[0]!_46_________________Module6_.Macro4</definedName>
    <definedName name="_46_3_0Criteria">#REF!</definedName>
    <definedName name="_46_8">#REF!</definedName>
    <definedName name="_460______________________________________________________________________________________________________wrn.Ã¶°ñÁý°èÇ_._.5Ä­." localSheetId="4" hidden="1">{#N/A,#N/A,FALSE,"Sheet1"}</definedName>
    <definedName name="_460______________________________________________________________________________________________________wrn.Ã¶°ñÁý°èÇ_._.5Ä­." hidden="1">{#N/A,#N/A,FALSE,"Sheet1"}</definedName>
    <definedName name="_461">#REF!</definedName>
    <definedName name="_461___0">#REF!</definedName>
    <definedName name="_461___10">#REF!</definedName>
    <definedName name="_461___12">#REF!</definedName>
    <definedName name="_461___2">#REF!</definedName>
    <definedName name="_461___3">#REF!</definedName>
    <definedName name="_461___4">#REF!</definedName>
    <definedName name="_461___5">#REF!</definedName>
    <definedName name="_461___7">#REF!</definedName>
    <definedName name="_461___8">#REF!</definedName>
    <definedName name="_461___9">#REF!</definedName>
    <definedName name="_462_____________________________________________________________________________________________________¤§¤_¤¡" localSheetId="4" hidden="1">{#N/A,#N/A,FALSE,"Sheet1"}</definedName>
    <definedName name="_462_____________________________________________________________________________________________________¤§¤_¤¡" hidden="1">{#N/A,#N/A,FALSE,"Sheet1"}</definedName>
    <definedName name="_464_____________________________________________________________________________________________________wrn.Ã¶°ñÁý°èÇ_._.5Ä­." localSheetId="4" hidden="1">{#N/A,#N/A,FALSE,"Sheet1"}</definedName>
    <definedName name="_464_____________________________________________________________________________________________________wrn.Ã¶°ñÁý°èÇ_._.5Ä­." hidden="1">{#N/A,#N/A,FALSE,"Sheet1"}</definedName>
    <definedName name="_466____________________________________________________________________________________________________¤§¤_¤¡" localSheetId="4" hidden="1">{#N/A,#N/A,FALSE,"Sheet1"}</definedName>
    <definedName name="_466____________________________________________________________________________________________________¤§¤_¤¡" hidden="1">{#N/A,#N/A,FALSE,"Sheet1"}</definedName>
    <definedName name="_468____________________________________________________________________________________________________wrn.Ã¶°ñÁý°èÇ_._.5Ä­." localSheetId="4" hidden="1">{#N/A,#N/A,FALSE,"Sheet1"}</definedName>
    <definedName name="_468____________________________________________________________________________________________________wrn.Ã¶°ñÁý°èÇ_._.5Ä­." hidden="1">{#N/A,#N/A,FALSE,"Sheet1"}</definedName>
    <definedName name="_47">#N/A</definedName>
    <definedName name="_47_9">#REF!</definedName>
    <definedName name="_470___________________________________________________________________________________________________¤§¤_¤¡" localSheetId="4" hidden="1">{#N/A,#N/A,FALSE,"Sheet1"}</definedName>
    <definedName name="_470___________________________________________________________________________________________________¤§¤_¤¡" hidden="1">{#N/A,#N/A,FALSE,"Sheet1"}</definedName>
    <definedName name="_472___________________________________________________________________________________________________wrn.Ã¶°ñÁý°èÇ_._.5Ä­." localSheetId="4" hidden="1">{#N/A,#N/A,FALSE,"Sheet1"}</definedName>
    <definedName name="_472___________________________________________________________________________________________________wrn.Ã¶°ñÁý°èÇ_._.5Ä­." hidden="1">{#N/A,#N/A,FALSE,"Sheet1"}</definedName>
    <definedName name="_472__G_0Extr">#REF!</definedName>
    <definedName name="_474__________________________________________________________________________________________________¤§¤_¤¡" localSheetId="4" hidden="1">{#N/A,#N/A,FALSE,"Sheet1"}</definedName>
    <definedName name="_474__________________________________________________________________________________________________¤§¤_¤¡" hidden="1">{#N/A,#N/A,FALSE,"Sheet1"}</definedName>
    <definedName name="_476__________________________________________________________________________________________________wrn.Ã¶°ñÁý°èÇ_._.5Ä­." localSheetId="4" hidden="1">{#N/A,#N/A,FALSE,"Sheet1"}</definedName>
    <definedName name="_476__________________________________________________________________________________________________wrn.Ã¶°ñÁý°èÇ_._.5Ä­." hidden="1">{#N/A,#N/A,FALSE,"Sheet1"}</definedName>
    <definedName name="_478_________________________________________________________________________________________________¤§¤_¤¡" localSheetId="4" hidden="1">{#N/A,#N/A,FALSE,"Sheet1"}</definedName>
    <definedName name="_478_________________________________________________________________________________________________¤§¤_¤¡" hidden="1">{#N/A,#N/A,FALSE,"Sheet1"}</definedName>
    <definedName name="_478__G_0Extract">#REF!</definedName>
    <definedName name="_48">#N/A</definedName>
    <definedName name="_48_____________________Module4_.Macro3" localSheetId="4">건축원가계산서!_48_____________________Module4_.Macro3</definedName>
    <definedName name="_48_____________________Module4_.Macro3">[0]!_48_____________________Module4_.Macro3</definedName>
    <definedName name="_480_________________________________________________________________________________________________wrn.Ã¶°ñÁý°èÇ_._.5Ä­." localSheetId="4" hidden="1">{#N/A,#N/A,FALSE,"Sheet1"}</definedName>
    <definedName name="_480_________________________________________________________________________________________________wrn.Ã¶°ñÁý°èÇ_._.5Ä­." hidden="1">{#N/A,#N/A,FALSE,"Sheet1"}</definedName>
    <definedName name="_482________________________________________________________________________________________________¤§¤_¤¡" localSheetId="4" hidden="1">{#N/A,#N/A,FALSE,"Sheet1"}</definedName>
    <definedName name="_482________________________________________________________________________________________________¤§¤_¤¡" hidden="1">{#N/A,#N/A,FALSE,"Sheet1"}</definedName>
    <definedName name="_483__G__Extr">#REF!</definedName>
    <definedName name="_484________________________________________________________________________________________________wrn.Ã¶°ñÁý°èÇ_._.5Ä­." localSheetId="4" hidden="1">{#N/A,#N/A,FALSE,"Sheet1"}</definedName>
    <definedName name="_484________________________________________________________________________________________________wrn.Ã¶°ñÁý°èÇ_._.5Ä­." hidden="1">{#N/A,#N/A,FALSE,"Sheet1"}</definedName>
    <definedName name="_486_______________________________________________________________________________________________¤§¤_¤¡" localSheetId="4" hidden="1">{#N/A,#N/A,FALSE,"Sheet1"}</definedName>
    <definedName name="_486_______________________________________________________________________________________________¤§¤_¤¡" hidden="1">{#N/A,#N/A,FALSE,"Sheet1"}</definedName>
    <definedName name="_488_______________________________________________________________________________________________wrn.Ã¶°ñÁý°èÇ_._.5Ä­." localSheetId="4" hidden="1">{#N/A,#N/A,FALSE,"Sheet1"}</definedName>
    <definedName name="_488_______________________________________________________________________________________________wrn.Ã¶°ñÁý°èÇ_._.5Ä­." hidden="1">{#N/A,#N/A,FALSE,"Sheet1"}</definedName>
    <definedName name="_488__G__Extract">#REF!</definedName>
    <definedName name="_48C_">#REF!</definedName>
    <definedName name="_49">#N/A</definedName>
    <definedName name="_49_G_0Extr">#REF!</definedName>
    <definedName name="_492______________________________________________________________________________________________¤§¤_¤¡" localSheetId="4" hidden="1">{#N/A,#N/A,FALSE,"Sheet1"}</definedName>
    <definedName name="_492______________________________________________________________________________________________¤§¤_¤¡" hidden="1">{#N/A,#N/A,FALSE,"Sheet1"}</definedName>
    <definedName name="_494______________________________________________________________________________________________G__Extr">#REF!</definedName>
    <definedName name="_494_3_0Crite">#REF!</definedName>
    <definedName name="_496______________________________________________________________________________________________G__Extract">#REF!</definedName>
    <definedName name="_49G_0Extr">#REF!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P100A">#REF!</definedName>
    <definedName name="_4P200A">#REF!</definedName>
    <definedName name="_4P300A">#REF!</definedName>
    <definedName name="_4P400A">#REF!</definedName>
    <definedName name="_4P60A">#REF!</definedName>
    <definedName name="_4차">#REF!</definedName>
    <definedName name="_5">#N/A</definedName>
    <definedName name="_5.오수공">#REF!</definedName>
    <definedName name="_5_________________________________________________________3__Crite">#REF!</definedName>
    <definedName name="_5______________________________________________________3__Crite">#REF!</definedName>
    <definedName name="_5_1">[14]품!#REF!</definedName>
    <definedName name="_5_1_1">[14]품!#REF!</definedName>
    <definedName name="_5_1_2">[14]품!#REF!</definedName>
    <definedName name="_5_1_3">[14]품!#REF!</definedName>
    <definedName name="_5_1_4">[15]품셈!#REF!</definedName>
    <definedName name="_5_3__Crite">#REF!</definedName>
    <definedName name="_5_3_0Crite">#REF!</definedName>
    <definedName name="_50">#N/A</definedName>
    <definedName name="_50_____________________Module6_.Macro4" localSheetId="4">건축원가계산서!_50_____________________Module6_.Macro4</definedName>
    <definedName name="_50_____________________Module6_.Macro4">[0]!_50_____________________Module6_.Macro4</definedName>
    <definedName name="_500_3_0Criteria">#REF!</definedName>
    <definedName name="_502______________________________________________________________________________________________wrn.Ã¶°ñÁý°èÇ_._.5Ä­." localSheetId="4" hidden="1">{#N/A,#N/A,FALSE,"Sheet1"}</definedName>
    <definedName name="_502______________________________________________________________________________________________wrn.Ã¶°ñÁý°èÇ_._.5Ä­." hidden="1">{#N/A,#N/A,FALSE,"Sheet1"}</definedName>
    <definedName name="_506_____________________________________________________________________________________________¤§¤_¤¡" localSheetId="4" hidden="1">{#N/A,#N/A,FALSE,"Sheet1"}</definedName>
    <definedName name="_506_____________________________________________________________________________________________¤§¤_¤¡" hidden="1">{#N/A,#N/A,FALSE,"Sheet1"}</definedName>
    <definedName name="_506_G_0Extr">#REF!</definedName>
    <definedName name="_508_____________________________________________________________________________________________G__Extr">#REF!</definedName>
    <definedName name="_50G_0Extract">#REF!</definedName>
    <definedName name="_51">#N/A</definedName>
    <definedName name="_510_____________________________________________________________________________________________G__Extract">#REF!</definedName>
    <definedName name="_512_G_0Extract">#REF!</definedName>
    <definedName name="_516_____________________________________________________________________________________________wrn.Ã¶°ñÁý°èÇ_._.5Ä­." localSheetId="4" hidden="1">{#N/A,#N/A,FALSE,"Sheet1"}</definedName>
    <definedName name="_516_____________________________________________________________________________________________wrn.Ã¶°ñÁý°èÇ_._.5Ä­." hidden="1">{#N/A,#N/A,FALSE,"Sheet1"}</definedName>
    <definedName name="_517_G__Extr">#REF!</definedName>
    <definedName name="_51G__Extr">#REF!</definedName>
    <definedName name="_52">#N/A</definedName>
    <definedName name="_52_____________________________________Module4_.Macro3" localSheetId="4">건축원가계산서!_52_____________________________________Module4_.Macro3</definedName>
    <definedName name="_52_____________________________________Module4_.Macro3">[0]!_52_____________________________________Module4_.Macro3</definedName>
    <definedName name="_52_G_0Extract">#REF!</definedName>
    <definedName name="_520____________________________________________________________________________________________¤§¤_¤¡" localSheetId="4" hidden="1">{#N/A,#N/A,FALSE,"Sheet1"}</definedName>
    <definedName name="_520____________________________________________________________________________________________¤§¤_¤¡" hidden="1">{#N/A,#N/A,FALSE,"Sheet1"}</definedName>
    <definedName name="_522____________________________________________________________________________________________G__Extr">#REF!</definedName>
    <definedName name="_522_G__Extract">#REF!</definedName>
    <definedName name="_524____________________________________________________________________________________________G__Extract">#REF!</definedName>
    <definedName name="_52G__Extract">#REF!</definedName>
    <definedName name="_53">#N/A</definedName>
    <definedName name="_530____________________________________________________________________________________________wrn.Ã¶°ñÁý°èÇ_._.5Ä­." localSheetId="4" hidden="1">{#N/A,#N/A,FALSE,"Sheet1"}</definedName>
    <definedName name="_530____________________________________________________________________________________________wrn.Ã¶°ñÁý°èÇ_._.5Ä­." hidden="1">{#N/A,#N/A,FALSE,"Sheet1"}</definedName>
    <definedName name="_534___________________________________________________________________________________________¤§¤_¤¡" localSheetId="4" hidden="1">{#N/A,#N/A,FALSE,"Sheet1"}</definedName>
    <definedName name="_534___________________________________________________________________________________________¤§¤_¤¡" hidden="1">{#N/A,#N/A,FALSE,"Sheet1"}</definedName>
    <definedName name="_536___________________________________________________________________________________________G__Extr">#REF!</definedName>
    <definedName name="_538___________________________________________________________________________________________G__Extract">#REF!</definedName>
    <definedName name="_53IL1_">#REF!</definedName>
    <definedName name="_54">#N/A</definedName>
    <definedName name="_54_____________________________________Module6_.Macro4" localSheetId="4">건축원가계산서!_54_____________________________________Module6_.Macro4</definedName>
    <definedName name="_54_____________________________________Module6_.Macro4">[0]!_54_____________________________________Module6_.Macro4</definedName>
    <definedName name="_544___________________________________________________________________________________________wrn.Ã¶°ñÁý°èÇ_._.5Ä­." localSheetId="4" hidden="1">{#N/A,#N/A,FALSE,"Sheet1"}</definedName>
    <definedName name="_544___________________________________________________________________________________________wrn.Ã¶°ñÁý°èÇ_._.5Ä­." hidden="1">{#N/A,#N/A,FALSE,"Sheet1"}</definedName>
    <definedName name="_548__________________________________________________________________________________________¤§¤_¤¡" localSheetId="4" hidden="1">{#N/A,#N/A,FALSE,"Sheet1"}</definedName>
    <definedName name="_548__________________________________________________________________________________________¤§¤_¤¡" hidden="1">{#N/A,#N/A,FALSE,"Sheet1"}</definedName>
    <definedName name="_55">#N/A</definedName>
    <definedName name="_550__________________________________________________________________________________________G__Extr">#REF!</definedName>
    <definedName name="_55001">#REF!</definedName>
    <definedName name="_55008">#REF!</definedName>
    <definedName name="_552__________________________________________________________________________________________G__Extract">#REF!</definedName>
    <definedName name="_558__________________________________________________________________________________________wrn.Ã¶°ñÁý°èÇ_._.5Ä­." localSheetId="4" hidden="1">{#N/A,#N/A,FALSE,"Sheet1"}</definedName>
    <definedName name="_558__________________________________________________________________________________________wrn.Ã¶°ñÁý°èÇ_._.5Ä­." hidden="1">{#N/A,#N/A,FALSE,"Sheet1"}</definedName>
    <definedName name="_56">#N/A</definedName>
    <definedName name="_56_______________________________________Module4_.Macro3" localSheetId="4">건축원가계산서!_56_______________________________________Module4_.Macro3</definedName>
    <definedName name="_56_______________________________________Module4_.Macro3">[0]!_56_______________________________________Module4_.Macro3</definedName>
    <definedName name="_562_________________________________________________________________________________________¤§¤_¤¡" localSheetId="4" hidden="1">{#N/A,#N/A,FALSE,"Sheet1"}</definedName>
    <definedName name="_562_________________________________________________________________________________________¤§¤_¤¡" hidden="1">{#N/A,#N/A,FALSE,"Sheet1"}</definedName>
    <definedName name="_564_________________________________________________________________________________________3__Crite">#REF!</definedName>
    <definedName name="_566_________________________________________________________________________________________3__Criteria">#REF!</definedName>
    <definedName name="_568_________________________________________________________________________________________G__Extr">#REF!</definedName>
    <definedName name="_57">#N/A</definedName>
    <definedName name="_570_________________________________________________________________________________________G__Extract">#REF!</definedName>
    <definedName name="_576_________________________________________________________________________________________wrn.Ã¶°ñÁý°èÇ_._.5Ä­." localSheetId="4" hidden="1">{#N/A,#N/A,FALSE,"Sheet1"}</definedName>
    <definedName name="_576_________________________________________________________________________________________wrn.Ã¶°ñÁý°èÇ_._.5Ä­." hidden="1">{#N/A,#N/A,FALSE,"Sheet1"}</definedName>
    <definedName name="_579_3_0Crite">#REF!</definedName>
    <definedName name="_58">#N/A</definedName>
    <definedName name="_58_______________________________________Module6_.Macro4" localSheetId="4">건축원가계산서!_58_______________________________________Module6_.Macro4</definedName>
    <definedName name="_58_______________________________________Module6_.Macro4">[0]!_58_______________________________________Module6_.Macro4</definedName>
    <definedName name="_580________________________________________________________________________________________¤§¤_¤¡" localSheetId="4" hidden="1">{#N/A,#N/A,FALSE,"Sheet1"}</definedName>
    <definedName name="_580________________________________________________________________________________________¤§¤_¤¡" hidden="1">{#N/A,#N/A,FALSE,"Sheet1"}</definedName>
    <definedName name="_582________________________________________________________________________________________3__Crite">#REF!</definedName>
    <definedName name="_584________________________________________________________________________________________3__Criteria">#REF!</definedName>
    <definedName name="_586________________________________________________________________________________________G__Extr">#REF!</definedName>
    <definedName name="_588________________________________________________________________________________________G__Extract">#REF!</definedName>
    <definedName name="_588_3_0Criteria">#REF!</definedName>
    <definedName name="_59">#N/A</definedName>
    <definedName name="_594________________________________________________________________________________________wrn.Ã¶°ñÁý°èÇ_._.5Ä­." localSheetId="4" hidden="1">{#N/A,#N/A,FALSE,"Sheet1"}</definedName>
    <definedName name="_594________________________________________________________________________________________wrn.Ã¶°ñÁý°èÇ_._.5Ä­." hidden="1">{#N/A,#N/A,FALSE,"Sheet1"}</definedName>
    <definedName name="_597_3__Crite">#REF!</definedName>
    <definedName name="_598_______________________________________________________________________________________¤§¤_¤¡" localSheetId="4" hidden="1">{#N/A,#N/A,FALSE,"Sheet1"}</definedName>
    <definedName name="_598_______________________________________________________________________________________¤§¤_¤¡" hidden="1">{#N/A,#N/A,FALSE,"Sheet1"}</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월">#REF!</definedName>
    <definedName name="_5차">#REF!</definedName>
    <definedName name="_6">#N/A</definedName>
    <definedName name="_6.포장공">#REF!</definedName>
    <definedName name="_6_________________________________________________________3__Criteria">#REF!</definedName>
    <definedName name="_6______________________________________________________3__Criteria">#REF!</definedName>
    <definedName name="_6_1">[14]품!#REF!</definedName>
    <definedName name="_6_2">[14]품!#REF!</definedName>
    <definedName name="_60">#N/A</definedName>
    <definedName name="_60_________________________________________Module4_.Macro3" localSheetId="4">건축원가계산서!_60_________________________________________Module4_.Macro3</definedName>
    <definedName name="_60_________________________________________Module4_.Macro3">[0]!_60_________________________________________Module4_.Macro3</definedName>
    <definedName name="_600_______________________________________________________________________________________3__Crite">#REF!</definedName>
    <definedName name="_600V_CV_FR_3Cx5.5㎟">[14]품!#REF!</definedName>
    <definedName name="_602_______________________________________________________________________________________3__Criteria">#REF!</definedName>
    <definedName name="_604_______________________________________________________________________________________G__Extr">#REF!</definedName>
    <definedName name="_606_______________________________________________________________________________________G__Extract">#REF!</definedName>
    <definedName name="_606_3__Criteria">#REF!</definedName>
    <definedName name="_61">#N/A</definedName>
    <definedName name="_61_______3_0Crite">#REF!</definedName>
    <definedName name="_611단">#REF!</definedName>
    <definedName name="_612_______________________________________________________________________________________wrn.Ã¶°ñÁý°èÇ_._.5Ä­." localSheetId="4" hidden="1">{#N/A,#N/A,FALSE,"Sheet1"}</definedName>
    <definedName name="_612_______________________________________________________________________________________wrn.Ã¶°ñÁý°èÇ_._.5Ä­." hidden="1">{#N/A,#N/A,FALSE,"Sheet1"}</definedName>
    <definedName name="_616______________________________________________________________________________________¤§¤_¤¡" localSheetId="4" hidden="1">{#N/A,#N/A,FALSE,"Sheet1"}</definedName>
    <definedName name="_616______________________________________________________________________________________¤§¤_¤¡" hidden="1">{#N/A,#N/A,FALSE,"Sheet1"}</definedName>
    <definedName name="_618______________________________________________________________________________________3__Crite">#REF!</definedName>
    <definedName name="_62">#N/A</definedName>
    <definedName name="_62_________________________________________Module6_.Macro4" localSheetId="4">건축원가계산서!_62_________________________________________Module6_.Macro4</definedName>
    <definedName name="_62_________________________________________Module6_.Macro4">[0]!_62_________________________________________Module6_.Macro4</definedName>
    <definedName name="_620______________________________________________________________________________________3__Criteria">#REF!</definedName>
    <definedName name="_622______________________________________________________________________________________G__Extr">#REF!</definedName>
    <definedName name="_624______________________________________________________________________________________G__Extract">#REF!</definedName>
    <definedName name="_63">#N/A</definedName>
    <definedName name="_630______________________________________________________________________________________wrn.Ã¶°ñÁý°èÇ_._.5Ä­." localSheetId="4" hidden="1">{#N/A,#N/A,FALSE,"Sheet1"}</definedName>
    <definedName name="_630______________________________________________________________________________________wrn.Ã¶°ñÁý°èÇ_._.5Ä­." hidden="1">{#N/A,#N/A,FALSE,"Sheet1"}</definedName>
    <definedName name="_634_____________________________________________________________________________________¤§¤_¤¡" localSheetId="4" hidden="1">{#N/A,#N/A,FALSE,"Sheet1"}</definedName>
    <definedName name="_634_____________________________________________________________________________________¤§¤_¤¡" hidden="1">{#N/A,#N/A,FALSE,"Sheet1"}</definedName>
    <definedName name="_636_____________________________________________________________________________________3__Crite">#REF!</definedName>
    <definedName name="_638_____________________________________________________________________________________3__Criteria">#REF!</definedName>
    <definedName name="_64">#N/A</definedName>
    <definedName name="_64___________________________________________Module4_.Macro3" localSheetId="4">건축원가계산서!_64___________________________________________Module4_.Macro3</definedName>
    <definedName name="_64___________________________________________Module4_.Macro3">[0]!_64___________________________________________Module4_.Macro3</definedName>
    <definedName name="_640_____________________________________________________________________________________G__Extr">#REF!</definedName>
    <definedName name="_642_____________________________________________________________________________________G__Extract">#REF!</definedName>
    <definedName name="_648_____________________________________________________________________________________wrn.Ã¶°ñÁý°èÇ_._.5Ä­." localSheetId="4" hidden="1">{#N/A,#N/A,FALSE,"Sheet1"}</definedName>
    <definedName name="_648_____________________________________________________________________________________wrn.Ã¶°ñÁý°èÇ_._.5Ä­." hidden="1">{#N/A,#N/A,FALSE,"Sheet1"}</definedName>
    <definedName name="_65">#N/A</definedName>
    <definedName name="_652____________________________________________________________________________________¤§¤_¤¡" localSheetId="4" hidden="1">{#N/A,#N/A,FALSE,"Sheet1"}</definedName>
    <definedName name="_652____________________________________________________________________________________¤§¤_¤¡" hidden="1">{#N/A,#N/A,FALSE,"Sheet1"}</definedName>
    <definedName name="_654____________________________________________________________________________________3__Crite">#REF!</definedName>
    <definedName name="_656____________________________________________________________________________________3__Criteria">#REF!</definedName>
    <definedName name="_658____________________________________________________________________________________G__Extr">#REF!</definedName>
    <definedName name="_66">#N/A</definedName>
    <definedName name="_66___________________________________________Module6_.Macro4" localSheetId="4">건축원가계산서!_66___________________________________________Module6_.Macro4</definedName>
    <definedName name="_66___________________________________________Module6_.Macro4">[0]!_66___________________________________________Module6_.Macro4</definedName>
    <definedName name="_66_______3_0Criteria">#REF!</definedName>
    <definedName name="_660____________________________________________________________________________________G__Extract">#REF!</definedName>
    <definedName name="_666____________________________________________________________________________________wrn.Ã¶°ñÁý°èÇ_._.5Ä­." localSheetId="4" hidden="1">{#N/A,#N/A,FALSE,"Sheet1"}</definedName>
    <definedName name="_666____________________________________________________________________________________wrn.Ã¶°ñÁý°èÇ_._.5Ä­." hidden="1">{#N/A,#N/A,FALSE,"Sheet1"}</definedName>
    <definedName name="_67">#N/A</definedName>
    <definedName name="_670___________________________________________________________________________________¤§¤_¤¡" localSheetId="4" hidden="1">{#N/A,#N/A,FALSE,"Sheet1"}</definedName>
    <definedName name="_670___________________________________________________________________________________¤§¤_¤¡" hidden="1">{#N/A,#N/A,FALSE,"Sheet1"}</definedName>
    <definedName name="_670B1_">#REF!</definedName>
    <definedName name="_672___________________________________________________________________________________3__Crite">#REF!</definedName>
    <definedName name="_674___________________________________________________________________________________3__Criteria">#REF!</definedName>
    <definedName name="_676___________________________________________________________________________________G__Extr">#REF!</definedName>
    <definedName name="_676FF1_">#REF!</definedName>
    <definedName name="_678___________________________________________________________________________________G__Extract">#REF!</definedName>
    <definedName name="_68">#N/A</definedName>
    <definedName name="_68____________________________________________Module4_.Macro3" localSheetId="4">건축원가계산서!_68____________________________________________Module4_.Macro3</definedName>
    <definedName name="_68____________________________________________Module4_.Macro3">[0]!_68____________________________________________Module4_.Macro3</definedName>
    <definedName name="_68_10">#REF!</definedName>
    <definedName name="_684___________________________________________________________________________________wrn.Ã¶°ñÁý°èÇ_._.5Ä­." localSheetId="4" hidden="1">{#N/A,#N/A,FALSE,"Sheet1"}</definedName>
    <definedName name="_684___________________________________________________________________________________wrn.Ã¶°ñÁý°èÇ_._.5Ä­." hidden="1">{#N/A,#N/A,FALSE,"Sheet1"}</definedName>
    <definedName name="_685G_0Extr">#REF!</definedName>
    <definedName name="_688__________________________________________________________________________________3__Crite">#REF!</definedName>
    <definedName name="_69">#N/A</definedName>
    <definedName name="_69_11">#REF!</definedName>
    <definedName name="_690__________________________________________________________________________________3__Criteria">#REF!</definedName>
    <definedName name="_692__________________________________________________________________________________G__Extr">#REF!</definedName>
    <definedName name="_694__________________________________________________________________________________G__Extract">#REF!</definedName>
    <definedName name="_694G_0Extract">#REF!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#REF!</definedName>
    <definedName name="_6월">#REF!</definedName>
    <definedName name="_6차">#REF!</definedName>
    <definedName name="_7">#N/A</definedName>
    <definedName name="_7.부대공">#REF!</definedName>
    <definedName name="_7_">'[21]PAD TR보호대기초'!#REF!</definedName>
    <definedName name="_7_________________________________________________________G__Extr">#REF!</definedName>
    <definedName name="_7______________________________________________________G__Extr">#REF!</definedName>
    <definedName name="_7____3_0Crite">#REF!</definedName>
    <definedName name="_7_1">[14]품!#REF!</definedName>
    <definedName name="_7_1_1">'[16]일위대가(여기까지)'!#REF!</definedName>
    <definedName name="_7_2">[14]품!#REF!</definedName>
    <definedName name="_7_2_1">[14]품!#REF!</definedName>
    <definedName name="_7_2_2">[14]품!#REF!</definedName>
    <definedName name="_7_3_0Crite">#REF!</definedName>
    <definedName name="_70">#N/A</definedName>
    <definedName name="_70____________________________________________Module6_.Macro4" localSheetId="4">건축원가계산서!_70____________________________________________Module6_.Macro4</definedName>
    <definedName name="_70____________________________________________Module6_.Macro4">[0]!_70____________________________________________Module6_.Macro4</definedName>
    <definedName name="_702_________________________________________________________________________________¤§¤_¤¡" localSheetId="4" hidden="1">{#N/A,#N/A,FALSE,"Sheet1"}</definedName>
    <definedName name="_702_________________________________________________________________________________¤§¤_¤¡" hidden="1">{#N/A,#N/A,FALSE,"Sheet1"}</definedName>
    <definedName name="_703G__Extr">#REF!</definedName>
    <definedName name="_704_________________________________________________________________________________3__Crite">#REF!</definedName>
    <definedName name="_706_________________________________________________________________________________3__Criteria">#REF!</definedName>
    <definedName name="_708_________________________________________________________________________________G__Extr">#REF!</definedName>
    <definedName name="_71">#N/A</definedName>
    <definedName name="_71_______3__Crite">#REF!</definedName>
    <definedName name="_710_________________________________________________________________________________G__Extract">#REF!</definedName>
    <definedName name="_712G__Extract">#REF!</definedName>
    <definedName name="_716_________________________________________________________________________________wrn.Ã¶°ñÁý°èÇ_._.5Ä­." localSheetId="4" hidden="1">{#N/A,#N/A,FALSE,"Sheet1"}</definedName>
    <definedName name="_716_________________________________________________________________________________wrn.Ã¶°ñÁý°èÇ_._.5Ä­." hidden="1">{#N/A,#N/A,FALSE,"Sheet1"}</definedName>
    <definedName name="_72">#N/A</definedName>
    <definedName name="_72_____________________________________________Module4_.Macro3" localSheetId="4">건축원가계산서!_72_____________________________________________Module4_.Macro3</definedName>
    <definedName name="_72_____________________________________________Module4_.Macro3">[0]!_72_____________________________________________Module4_.Macro3</definedName>
    <definedName name="_720________________________________________________________________________________¤§¤_¤¡" localSheetId="4" hidden="1">{#N/A,#N/A,FALSE,"Sheet1"}</definedName>
    <definedName name="_720________________________________________________________________________________¤§¤_¤¡" hidden="1">{#N/A,#N/A,FALSE,"Sheet1"}</definedName>
    <definedName name="_722________________________________________________________________________________3__Crite">#REF!</definedName>
    <definedName name="_724________________________________________________________________________________3__Criteria">#REF!</definedName>
    <definedName name="_725p1_">#REF!</definedName>
    <definedName name="_726________________________________________________________________________________G__Extr">#REF!</definedName>
    <definedName name="_728________________________________________________________________________________G__Extract">#REF!</definedName>
    <definedName name="_73">#N/A</definedName>
    <definedName name="_734________________________________________________________________________________wrn.Ã¶°ñÁý°èÇ_._.5Ä­." localSheetId="4" hidden="1">{#N/A,#N/A,FALSE,"Sheet1"}</definedName>
    <definedName name="_734________________________________________________________________________________wrn.Ã¶°ñÁý°èÇ_._.5Ä­." hidden="1">{#N/A,#N/A,FALSE,"Sheet1"}</definedName>
    <definedName name="_738_______________________________________________________________________________¤§¤_¤¡" localSheetId="4" hidden="1">{#N/A,#N/A,FALSE,"Sheet1"}</definedName>
    <definedName name="_738_______________________________________________________________________________¤§¤_¤¡" hidden="1">{#N/A,#N/A,FALSE,"Sheet1"}</definedName>
    <definedName name="_74">#N/A</definedName>
    <definedName name="_74_____________________________________________Module6_.Macro4" localSheetId="4">건축원가계산서!_74_____________________________________________Module6_.Macro4</definedName>
    <definedName name="_74_____________________________________________Module6_.Macro4">[0]!_74_____________________________________________Module6_.Macro4</definedName>
    <definedName name="_740_______________________________________________________________________________3__Crite">#REF!</definedName>
    <definedName name="_742_______________________________________________________________________________3__Criteria">#REF!</definedName>
    <definedName name="_744_______________________________________________________________________________G__Extr">#REF!</definedName>
    <definedName name="_746_______________________________________________________________________________G__Extract">#REF!</definedName>
    <definedName name="_75">#N/A</definedName>
    <definedName name="_752_______________________________________________________________________________wrn.Ã¶°ñÁý°èÇ_._.5Ä­." localSheetId="4" hidden="1">{#N/A,#N/A,FALSE,"Sheet1"}</definedName>
    <definedName name="_752_______________________________________________________________________________wrn.Ã¶°ñÁý°èÇ_._.5Ä­." hidden="1">{#N/A,#N/A,FALSE,"Sheet1"}</definedName>
    <definedName name="_756______________________________________________________________________________¤§¤_¤¡" localSheetId="4" hidden="1">{#N/A,#N/A,FALSE,"Sheet1"}</definedName>
    <definedName name="_756______________________________________________________________________________¤§¤_¤¡" hidden="1">{#N/A,#N/A,FALSE,"Sheet1"}</definedName>
    <definedName name="_758______________________________________________________________________________3__Crite">#REF!</definedName>
    <definedName name="_76">#N/A</definedName>
    <definedName name="_76______________________________________________Module4_.Macro3" localSheetId="4">건축원가계산서!_76______________________________________________Module4_.Macro3</definedName>
    <definedName name="_76______________________________________________Module4_.Macro3">[0]!_76______________________________________________Module4_.Macro3</definedName>
    <definedName name="_76_______3__Criteria">#REF!</definedName>
    <definedName name="_760______________________________________________________________________________3__Criteria">#REF!</definedName>
    <definedName name="_762______________________________________________________________________________G__Extr">#REF!</definedName>
    <definedName name="_764______________________________________________________________________________G__Extract">#REF!</definedName>
    <definedName name="_77">#N/A</definedName>
    <definedName name="_770______________________________________________________________________________wrn.Ã¶°ñÁý°èÇ_._.5Ä­." localSheetId="4" hidden="1">{#N/A,#N/A,FALSE,"Sheet1"}</definedName>
    <definedName name="_770______________________________________________________________________________wrn.Ã¶°ñÁý°èÇ_._.5Ä­." hidden="1">{#N/A,#N/A,FALSE,"Sheet1"}</definedName>
    <definedName name="_774_____________________________________________________________________________3__Crite">#REF!</definedName>
    <definedName name="_776_____________________________________________________________________________3__Criteria">#REF!</definedName>
    <definedName name="_778_____________________________________________________________________________G__Extr">#REF!</definedName>
    <definedName name="_78">#N/A</definedName>
    <definedName name="_78______________________________________________Module6_.Macro4" localSheetId="4">건축원가계산서!_78______________________________________________Module6_.Macro4</definedName>
    <definedName name="_78______________________________________________Module6_.Macro4">[0]!_78______________________________________________Module6_.Macro4</definedName>
    <definedName name="_780_____________________________________________________________________________G__Extract">#REF!</definedName>
    <definedName name="_788____________________________________________________________________________¤§¤_¤¡" localSheetId="4" hidden="1">{#N/A,#N/A,FALSE,"Sheet1"}</definedName>
    <definedName name="_788____________________________________________________________________________¤§¤_¤¡" hidden="1">{#N/A,#N/A,FALSE,"Sheet1"}</definedName>
    <definedName name="_79">#N/A</definedName>
    <definedName name="_790____________________________________________________________________________3__Crite">#REF!</definedName>
    <definedName name="_792____________________________________________________________________________3__Criteria">#REF!</definedName>
    <definedName name="_794____________________________________________________________________________G__Extr">#REF!</definedName>
    <definedName name="_796____________________________________________________________________________G__Extract">#REF!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0Extract">#REF!</definedName>
    <definedName name="_8">#N/A</definedName>
    <definedName name="_8.자재운반공">#REF!</definedName>
    <definedName name="_8_________________________________________________________G__Extract">#REF!</definedName>
    <definedName name="_8______________________________________________________G__Extract">#REF!</definedName>
    <definedName name="_8_1">[14]품!#REF!</definedName>
    <definedName name="_8_1_1">[14]품!#REF!</definedName>
    <definedName name="_8_1_2">[14]품!#REF!</definedName>
    <definedName name="_8_1_3">[14]품!#REF!</definedName>
    <definedName name="_8_2">[14]품!#REF!</definedName>
    <definedName name="_8_2_1">[14]품!#REF!</definedName>
    <definedName name="_8_2_2">[14]품!#REF!</definedName>
    <definedName name="_8_2_3">[14]품!#REF!</definedName>
    <definedName name="_8_3">[14]품!#REF!</definedName>
    <definedName name="_8_3__Criteria">#REF!</definedName>
    <definedName name="_8_3_0Criteria">#REF!</definedName>
    <definedName name="_8_3_1">[14]품!#REF!</definedName>
    <definedName name="_8_3_2">[14]품!#REF!</definedName>
    <definedName name="_8_3_3">[14]품!#REF!</definedName>
    <definedName name="_8_4">[14]품!#REF!</definedName>
    <definedName name="_8_4_1">[14]품!#REF!</definedName>
    <definedName name="_8_4_2">[14]품!#REF!</definedName>
    <definedName name="_8_4_3">[14]품!#REF!</definedName>
    <definedName name="_80">#N/A</definedName>
    <definedName name="_80_______________________________________________Module4_.Macro3" localSheetId="4">건축원가계산서!_80_______________________________________________Module4_.Macro3</definedName>
    <definedName name="_80_______________________________________________Module4_.Macro3">[0]!_80_______________________________________________Module4_.Macro3</definedName>
    <definedName name="_80_3_0Crite">#REF!</definedName>
    <definedName name="_802____________________________________________________________________________wrn.Ã¶°ñÁý°èÇ_._.5Ä­." localSheetId="4" hidden="1">{#N/A,#N/A,FALSE,"Sheet1"}</definedName>
    <definedName name="_802____________________________________________________________________________wrn.Ã¶°ñÁý°èÇ_._.5Ä­." hidden="1">{#N/A,#N/A,FALSE,"Sheet1"}</definedName>
    <definedName name="_806___________________________________________________________________________3__Crite">#REF!</definedName>
    <definedName name="_808___________________________________________________________________________3__Criteria">#REF!</definedName>
    <definedName name="_81">#N/A</definedName>
    <definedName name="_81_3_0Crite">#REF!</definedName>
    <definedName name="_810___________________________________________________________________________G__Extr">#REF!</definedName>
    <definedName name="_812___________________________________________________________________________G__Extract">#REF!</definedName>
    <definedName name="_82">#N/A</definedName>
    <definedName name="_82_______________________________________________Module6_.Macro4" localSheetId="4">건축원가계산서!_82_______________________________________________Module6_.Macro4</definedName>
    <definedName name="_82_______________________________________________Module6_.Macro4">[0]!_82_______________________________________________Module6_.Macro4</definedName>
    <definedName name="_82_3_0Crite">#REF!</definedName>
    <definedName name="_820__________________________________________________________________________¤§¤_¤¡" localSheetId="4" hidden="1">{#N/A,#N/A,FALSE,"Sheet1"}</definedName>
    <definedName name="_820__________________________________________________________________________¤§¤_¤¡" hidden="1">{#N/A,#N/A,FALSE,"Sheet1"}</definedName>
    <definedName name="_822__________________________________________________________________________3__Crite">#REF!</definedName>
    <definedName name="_824__________________________________________________________________________3__Criteria">#REF!</definedName>
    <definedName name="_826__________________________________________________________________________G__Extr">#REF!</definedName>
    <definedName name="_828__________________________________________________________________________G__Extract">#REF!</definedName>
    <definedName name="_83">#N/A</definedName>
    <definedName name="_834__________________________________________________________________________wrn.Ã¶°ñÁý°èÇ_._.5Ä­." localSheetId="4" hidden="1">{#N/A,#N/A,FALSE,"Sheet1"}</definedName>
    <definedName name="_834__________________________________________________________________________wrn.Ã¶°ñÁý°èÇ_._.5Ä­." hidden="1">{#N/A,#N/A,FALSE,"Sheet1"}</definedName>
    <definedName name="_838_________________________________________________________________________3__Crite">#REF!</definedName>
    <definedName name="_84">#N/A</definedName>
    <definedName name="_84________________________________________________Module4_.Macro3" localSheetId="4">건축원가계산서!_84________________________________________________Module4_.Macro3</definedName>
    <definedName name="_84________________________________________________Module4_.Macro3">[0]!_84________________________________________________Module4_.Macro3</definedName>
    <definedName name="_840_________________________________________________________________________3__Criteria">#REF!</definedName>
    <definedName name="_842_________________________________________________________________________G__Extr">#REF!</definedName>
    <definedName name="_844_________________________________________________________________________G__Extract">#REF!</definedName>
    <definedName name="_85">#N/A</definedName>
    <definedName name="_852________________________________________________________________________¤§¤_¤¡" localSheetId="4" hidden="1">{#N/A,#N/A,FALSE,"Sheet1"}</definedName>
    <definedName name="_852________________________________________________________________________¤§¤_¤¡" hidden="1">{#N/A,#N/A,FALSE,"Sheet1"}</definedName>
    <definedName name="_854________________________________________________________________________3__Crite">#REF!</definedName>
    <definedName name="_856________________________________________________________________________3__Criteria">#REF!</definedName>
    <definedName name="_858________________________________________________________________________G__Extr">#REF!</definedName>
    <definedName name="_86">#N/A</definedName>
    <definedName name="_86________________________________________________Module6_.Macro4" localSheetId="4">건축원가계산서!_86________________________________________________Module6_.Macro4</definedName>
    <definedName name="_86________________________________________________Module6_.Macro4">[0]!_86________________________________________________Module6_.Macro4</definedName>
    <definedName name="_860________________________________________________________________________G__Extract">#REF!</definedName>
    <definedName name="_866________________________________________________________________________wrn.Ã¶°ñÁý°èÇ_._.5Ä­." localSheetId="4" hidden="1">{#N/A,#N/A,FALSE,"Sheet1"}</definedName>
    <definedName name="_866________________________________________________________________________wrn.Ã¶°ñÁý°èÇ_._.5Ä­." hidden="1">{#N/A,#N/A,FALSE,"Sheet1"}</definedName>
    <definedName name="_87">#N/A</definedName>
    <definedName name="_870_______________________________________________________________________3__Crite">#REF!</definedName>
    <definedName name="_872_______________________________________________________________________3__Criteria">#REF!</definedName>
    <definedName name="_874_______________________________________________________________________G__Extr">#REF!</definedName>
    <definedName name="_876_______________________________________________________________________G__Extract">#REF!</definedName>
    <definedName name="_88">#N/A</definedName>
    <definedName name="_88_________________________________________________Module4_.Macro3" localSheetId="4">건축원가계산서!_88_________________________________________________Module4_.Macro3</definedName>
    <definedName name="_88_________________________________________________Module4_.Macro3">[0]!_88_________________________________________________Module4_.Macro3</definedName>
    <definedName name="_884______________________________________________________________________¤§¤_¤¡" localSheetId="4" hidden="1">{#N/A,#N/A,FALSE,"Sheet1"}</definedName>
    <definedName name="_884______________________________________________________________________¤§¤_¤¡" hidden="1">{#N/A,#N/A,FALSE,"Sheet1"}</definedName>
    <definedName name="_886______________________________________________________________________3__Crite">#REF!</definedName>
    <definedName name="_888______________________________________________________________________3__Criteria">#REF!</definedName>
    <definedName name="_89">#N/A</definedName>
    <definedName name="_890______________________________________________________________________G__Extr">#REF!</definedName>
    <definedName name="_892______________________________________________________________________G__Extract">#REF!</definedName>
    <definedName name="_898______________________________________________________________________wrn.Ã¶°ñÁý°èÇ_._.5Ä­." localSheetId="4" hidden="1">{#N/A,#N/A,FALSE,"Sheet1"}</definedName>
    <definedName name="_898______________________________________________________________________wrn.Ã¶°ñÁý°èÇ_._.5Ä­." hidden="1">{#N/A,#N/A,FALSE,"Sheet1"}</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0Extract">#REF!</definedName>
    <definedName name="_9">#N/A</definedName>
    <definedName name="_9________________________________________________________3__Crite">#REF!</definedName>
    <definedName name="_9_____________________________________________________3__Crite">#REF!</definedName>
    <definedName name="_9_0">'[17]PAD TR보호대기초'!#REF!</definedName>
    <definedName name="_9_2">[14]품!#REF!</definedName>
    <definedName name="_9_2_1">[15]품셈!#REF!</definedName>
    <definedName name="_9_2_2">[15]품셈!#REF!</definedName>
    <definedName name="_9_3">[15]품셈!#REF!</definedName>
    <definedName name="_9_3_1">[15]품셈!#REF!</definedName>
    <definedName name="_9_3_2">[15]품셈!#REF!</definedName>
    <definedName name="_9_4">[15]품셈!#REF!</definedName>
    <definedName name="_9_4_1">[15]품셈!#REF!</definedName>
    <definedName name="_9_4_2">[15]품셈!#REF!</definedName>
    <definedName name="_9_5">[15]품셈!#REF!</definedName>
    <definedName name="_9_5_1">[15]품셈!#REF!</definedName>
    <definedName name="_9_5_2">[15]품셈!#REF!</definedName>
    <definedName name="_9_6">[15]품셈!#REF!</definedName>
    <definedName name="_9_6_1">[15]품셈!#REF!</definedName>
    <definedName name="_9_6_2">[15]품셈!#REF!</definedName>
    <definedName name="_9_7">[15]품셈!#REF!</definedName>
    <definedName name="_9_7_1">[15]품셈!#REF!</definedName>
    <definedName name="_9_7_2">[15]품셈!#REF!</definedName>
    <definedName name="_9_8">[15]품셈!#REF!</definedName>
    <definedName name="_9_8_1">[15]품셈!#REF!</definedName>
    <definedName name="_9_8_2">[15]품셈!#REF!</definedName>
    <definedName name="_90">#N/A</definedName>
    <definedName name="_90_________________________________________________Module6_.Macro4" localSheetId="4">건축원가계산서!_90_________________________________________________Module6_.Macro4</definedName>
    <definedName name="_90_________________________________________________Module6_.Macro4">[0]!_90_________________________________________________Module6_.Macro4</definedName>
    <definedName name="_902_____________________________________________________________________3__Crite">#REF!</definedName>
    <definedName name="_904_____________________________________________________________________3__Criteria">#REF!</definedName>
    <definedName name="_906_____________________________________________________________________G__Extr">#REF!</definedName>
    <definedName name="_908_____________________________________________________________________G__Extract">#REF!</definedName>
    <definedName name="_91">#N/A</definedName>
    <definedName name="_916____________________________________________________________________¤§¤_¤¡" localSheetId="4" hidden="1">{#N/A,#N/A,FALSE,"Sheet1"}</definedName>
    <definedName name="_916____________________________________________________________________¤§¤_¤¡" hidden="1">{#N/A,#N/A,FALSE,"Sheet1"}</definedName>
    <definedName name="_918____________________________________________________________________3__Crite">#REF!</definedName>
    <definedName name="_92">#N/A</definedName>
    <definedName name="_92__________________________________________________Module4_.Macro3" localSheetId="4">건축원가계산서!_92__________________________________________________Module4_.Macro3</definedName>
    <definedName name="_92__________________________________________________Module4_.Macro3">[0]!_92__________________________________________________Module4_.Macro3</definedName>
    <definedName name="_920____________________________________________________________________3__Criteria">#REF!</definedName>
    <definedName name="_922____________________________________________________________________G__Extr">#REF!</definedName>
    <definedName name="_924____________________________________________________________________G__Extract">#REF!</definedName>
    <definedName name="_93">#N/A</definedName>
    <definedName name="_93_3_0Criteria">#REF!</definedName>
    <definedName name="_930____________________________________________________________________wrn.Ã¶°ñÁý°èÇ_._.5Ä­." localSheetId="4" hidden="1">{#N/A,#N/A,FALSE,"Sheet1"}</definedName>
    <definedName name="_930____________________________________________________________________wrn.Ã¶°ñÁý°èÇ_._.5Ä­." hidden="1">{#N/A,#N/A,FALSE,"Sheet1"}</definedName>
    <definedName name="_934___________________________________________________________________3__Crite">#REF!</definedName>
    <definedName name="_936___________________________________________________________________3__Criteria">#REF!</definedName>
    <definedName name="_938___________________________________________________________________G__Extr">#REF!</definedName>
    <definedName name="_94">#N/A</definedName>
    <definedName name="_94__________________________________________________Module6_.Macro4" localSheetId="4">건축원가계산서!_94__________________________________________________Module6_.Macro4</definedName>
    <definedName name="_94__________________________________________________Module6_.Macro4">[0]!_94__________________________________________________Module6_.Macro4</definedName>
    <definedName name="_94_3_0Criteria">#REF!</definedName>
    <definedName name="_940___________________________________________________________________G__Extract">#REF!</definedName>
    <definedName name="_948__________________________________________________________________¤§¤_¤¡" localSheetId="4" hidden="1">{#N/A,#N/A,FALSE,"Sheet1"}</definedName>
    <definedName name="_948__________________________________________________________________¤§¤_¤¡" hidden="1">{#N/A,#N/A,FALSE,"Sheet1"}</definedName>
    <definedName name="_95">#N/A</definedName>
    <definedName name="_95_3_0Criteria">#REF!</definedName>
    <definedName name="_950__________________________________________________________________3__Crite">#REF!</definedName>
    <definedName name="_952__________________________________________________________________3__Criteria">#REF!</definedName>
    <definedName name="_954__________________________________________________________________G__Extr">#REF!</definedName>
    <definedName name="_956__________________________________________________________________G__Extract">#REF!</definedName>
    <definedName name="_96">#N/A</definedName>
    <definedName name="_96___________________________________________________Module4_.Macro3" localSheetId="4">건축원가계산서!_96___________________________________________________Module4_.Macro3</definedName>
    <definedName name="_96___________________________________________________Module4_.Macro3">[0]!_96___________________________________________________Module4_.Macro3</definedName>
    <definedName name="_962__________________________________________________________________wrn.Ã¶°ñÁý°èÇ_._.5Ä­." localSheetId="4" hidden="1">{#N/A,#N/A,FALSE,"Sheet1"}</definedName>
    <definedName name="_962__________________________________________________________________wrn.Ã¶°ñÁý°èÇ_._.5Ä­." hidden="1">{#N/A,#N/A,FALSE,"Sheet1"}</definedName>
    <definedName name="_966_________________________________________________________________3__Crite">#REF!</definedName>
    <definedName name="_968_________________________________________________________________3__Criteria">#REF!</definedName>
    <definedName name="_97">#N/A</definedName>
    <definedName name="_970_________________________________________________________________G__Extr">#REF!</definedName>
    <definedName name="_972_________________________________________________________________G__Extract">#REF!</definedName>
    <definedName name="_98">#N/A</definedName>
    <definedName name="_98___________________________________________________Module6_.Macro4" localSheetId="4">건축원가계산서!_98___________________________________________________Module6_.Macro4</definedName>
    <definedName name="_98___________________________________________________Module6_.Macro4">[0]!_98___________________________________________________Module6_.Macro4</definedName>
    <definedName name="_98_3__Crite">#REF!</definedName>
    <definedName name="_980________________________________________________________________¤§¤_¤¡" localSheetId="4" hidden="1">{#N/A,#N/A,FALSE,"Sheet1"}</definedName>
    <definedName name="_980________________________________________________________________¤§¤_¤¡" hidden="1">{#N/A,#N/A,FALSE,"Sheet1"}</definedName>
    <definedName name="_982________________________________________________________________3__Crite">#REF!</definedName>
    <definedName name="_984________________________________________________________________3__Criteria">#REF!</definedName>
    <definedName name="_986________________________________________________________________G__Extr">#REF!</definedName>
    <definedName name="_988________________________________________________________________G__Extract">#REF!</definedName>
    <definedName name="_99">#N/A</definedName>
    <definedName name="_994________________________________________________________________wrn.Ã¶°ñÁý°èÇ_._.5Ä­." localSheetId="4" hidden="1">{#N/A,#N/A,FALSE,"Sheet1"}</definedName>
    <definedName name="_994________________________________________________________________wrn.Ã¶°ñÁý°èÇ_._.5Ä­." hidden="1">{#N/A,#N/A,FALSE,"Sheet1"}</definedName>
    <definedName name="_998_______________________________________________________________¤§¤_¤¡" localSheetId="4" hidden="1">{#N/A,#N/A,FALSE,"Sheet1"}</definedName>
    <definedName name="_998_______________________________________________________________¤§¤_¤¡" hidden="1">{#N/A,#N/A,FALSE,"Sheet1"}</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B1_">#REF!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#REF!</definedName>
    <definedName name="_9p1_">#REF!</definedName>
    <definedName name="_9단">#REF!</definedName>
    <definedName name="_A">#REF!</definedName>
    <definedName name="_a1">#REF!</definedName>
    <definedName name="_a100000">#REF!</definedName>
    <definedName name="_A183154">#REF!</definedName>
    <definedName name="_a1945.za1940">'[8]일지-H'!#REF!</definedName>
    <definedName name="_A66000">#REF!</definedName>
    <definedName name="_A67000">#REF!</definedName>
    <definedName name="_A68000">#REF!</definedName>
    <definedName name="_a80000">#REF!</definedName>
    <definedName name="_a890.a19380">[34]김포IO!#REF!</definedName>
    <definedName name="_a890.a19384">[34]김포IO!#REF!</definedName>
    <definedName name="_AA1">#REF!</definedName>
    <definedName name="_AA158221">#REF!</definedName>
    <definedName name="_aab42">#REF!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#REF!</definedName>
    <definedName name="_B100000">#REF!</definedName>
    <definedName name="_b158.aaa174">#REF!</definedName>
    <definedName name="_b2">#REF!</definedName>
    <definedName name="_B22">[35]일위대가!$A$1400:$IV$1413=[35]일위대가!$A$1400</definedName>
    <definedName name="_B66000">#REF!</definedName>
    <definedName name="_B70000">#REF!</definedName>
    <definedName name="_badbu">#REF!</definedName>
    <definedName name="_baedd">#REF!</definedName>
    <definedName name="_batata">#REF!</definedName>
    <definedName name="_biblsl" hidden="1">#REF!</definedName>
    <definedName name="_bilil" hidden="1">#REF!</definedName>
    <definedName name="_bill" hidden="1">#REF!</definedName>
    <definedName name="_bv3" localSheetId="4">BlankMacro1</definedName>
    <definedName name="_bv3">BlankMacro1</definedName>
    <definedName name="_C" localSheetId="4">[36]을!#REF!</definedName>
    <definedName name="_c">#REF!</definedName>
    <definedName name="_C315">#REF!</definedName>
    <definedName name="_Ç315">#REF!</definedName>
    <definedName name="_C315___0">#REF!</definedName>
    <definedName name="_Ç315___0">#REF!</definedName>
    <definedName name="_Ç315___10">#REF!</definedName>
    <definedName name="_C315___11">#REF!</definedName>
    <definedName name="_C315___12">#REF!</definedName>
    <definedName name="_Ç315___12">#REF!</definedName>
    <definedName name="_Ç315___2">#REF!</definedName>
    <definedName name="_Ç315___3">#REF!</definedName>
    <definedName name="_Ç315___4">#REF!</definedName>
    <definedName name="_Ç315___5">#REF!</definedName>
    <definedName name="_Ç315___7">#REF!</definedName>
    <definedName name="_Ç315___8">#REF!</definedName>
    <definedName name="_Ç315___9">#REF!</definedName>
    <definedName name="_C67000" localSheetId="4">#REF!</definedName>
    <definedName name="_C67000">#REF!</definedName>
    <definedName name="_C68000">#REF!</definedName>
    <definedName name="_CAD15">#REF!</definedName>
    <definedName name="_CAD25">#REF!</definedName>
    <definedName name="_cceeil" hidden="1">#REF!</definedName>
    <definedName name="_ccill" hidden="1">#REF!</definedName>
    <definedName name="_cdill" hidden="1">#REF!</definedName>
    <definedName name="_CDT2">#REF!</definedName>
    <definedName name="_cfecil" hidden="1">#REF!</definedName>
    <definedName name="_cfelllss" hidden="1">#REF!</definedName>
    <definedName name="_cicile" hidden="1">#REF!</definedName>
    <definedName name="_cill" hidden="1">#REF!</definedName>
    <definedName name="_ck" hidden="1">#REF!</definedName>
    <definedName name="_CON135">#REF!</definedName>
    <definedName name="_CON210">#REF!</definedName>
    <definedName name="_CON240">#REF!</definedName>
    <definedName name="_d">#REF!</definedName>
    <definedName name="_D1">#REF!</definedName>
    <definedName name="_D2">#REF!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0">#REF!</definedName>
    <definedName name="_DAN151">#REF!</definedName>
    <definedName name="_DAN152">#REF!</definedName>
    <definedName name="_DAN153">#REF!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1">#REF!</definedName>
    <definedName name="_DAN52">#REF!</definedName>
    <definedName name="_DAN53">#REF!</definedName>
    <definedName name="_DAN54">#REF!</definedName>
    <definedName name="_DAN56">#REF!</definedName>
    <definedName name="_DAN57">#REF!</definedName>
    <definedName name="_DAN58">#REF!</definedName>
    <definedName name="_DAN59">#REF!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1">#REF!</definedName>
    <definedName name="_DIA2">#REF!</definedName>
    <definedName name="_dia300">[1]대로근거!#REF!</definedName>
    <definedName name="_dia350">[1]대로근거!#REF!</definedName>
    <definedName name="_DIA4">#REF!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hidden="1">#REF!</definedName>
    <definedName name="_Dist_Values" hidden="1">#REF!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22">#REF!</definedName>
    <definedName name="_DOG3">#REF!</definedName>
    <definedName name="_DOG3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3" localSheetId="4">BlankMacro1</definedName>
    <definedName name="_ee3">BlankMacro1</definedName>
    <definedName name="_eeill" localSheetId="4" hidden="1">#REF!</definedName>
    <definedName name="_eeill" hidden="1">#REF!</definedName>
    <definedName name="_efdcil" localSheetId="4" hidden="1">#REF!</definedName>
    <definedName name="_efdcil" hidden="1">#REF!</definedName>
    <definedName name="_efefeapq" localSheetId="4"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LL1">#REF!</definedName>
    <definedName name="_ELL2">#REF!</definedName>
    <definedName name="_ELL45">#REF!</definedName>
    <definedName name="_ELL90">#REF!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4"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C1">[37]소요자재!$H$58</definedName>
    <definedName name="_FLC2">[37]소요자재!$H$59</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 localSheetId="4">#REF!</definedName>
    <definedName name="_GHH1">#REF!</definedName>
    <definedName name="_GHH2" localSheetId="4">#REF!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O1">#REF!</definedName>
    <definedName name="_GO2">#REF!</definedName>
    <definedName name="_go3">#REF!</definedName>
    <definedName name="_gqill" hidden="1">#REF!</definedName>
    <definedName name="_h3" hidden="1">#REF!</definedName>
    <definedName name="_hhill" hidden="1">#REF!</definedName>
    <definedName name="_hierl" hidden="1">#REF!</definedName>
    <definedName name="_hill" hidden="1">#REF!</definedName>
    <definedName name="_hollister" hidden="1">#REF!</definedName>
    <definedName name="_hor1">#REF!</definedName>
    <definedName name="_hor2">#REF!</definedName>
    <definedName name="_hor3">#REF!</definedName>
    <definedName name="_HSH1">#REF!</definedName>
    <definedName name="_HSH2">#REF!</definedName>
    <definedName name="_hun1">[2]설계조건!#REF!</definedName>
    <definedName name="_hun2">[2]설계조건!#REF!</definedName>
    <definedName name="_i">#REF!</definedName>
    <definedName name="_iceberg" hidden="1">#REF!</definedName>
    <definedName name="_IDF15">#REF!</definedName>
    <definedName name="_idf2">[37]소요자재!$H$28</definedName>
    <definedName name="_idf3">[37]소요자재!$H$48</definedName>
    <definedName name="_idf4">[37]소요자재!$H$49</definedName>
    <definedName name="_idf5">[37]소요자재!$H$67</definedName>
    <definedName name="_idf6">[37]소요자재!$H$68</definedName>
    <definedName name="_iiieepp" hidden="1">#REF!</definedName>
    <definedName name="_iiildni" hidden="1">#REF!</definedName>
    <definedName name="_iiilel" hidden="1">#REF!</definedName>
    <definedName name="_iill" hidden="1">#REF!</definedName>
    <definedName name="_ikiidl" hidden="1">#REF!</definedName>
    <definedName name="_IL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EA1">#REF!</definedName>
    <definedName name="_JEA2">#REF!</definedName>
    <definedName name="_jill" hidden="1">#REF!</definedName>
    <definedName name="_JJ155">#REF!</definedName>
    <definedName name="_JJ21">[38]중기일위대가!$J$25</definedName>
    <definedName name="_JJ41">#REF!</definedName>
    <definedName name="_JK21">[38]중기일위대가!$K$25</definedName>
    <definedName name="_JN21">[38]중기일위대가!$I$25</definedName>
    <definedName name="_JOI13">#REF!</definedName>
    <definedName name="_K">#N/A</definedName>
    <definedName name="_K02">[35]일위대가!$A$732:$IV$745=[35]일위대가!$A$732</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01" hidden="1">#REF!</definedName>
    <definedName name="_key02" hidden="1">#REF!</definedName>
    <definedName name="_Key1" hidden="1">#REF!</definedName>
    <definedName name="_key10" hidden="1">[39]주식!#REF!</definedName>
    <definedName name="_Key2" hidden="1">#REF!</definedName>
    <definedName name="_Key3" hidden="1">#REF!</definedName>
    <definedName name="_kfjerlie">#REF!</definedName>
    <definedName name="_kfkf" hidden="1">#REF!</definedName>
    <definedName name="_kill" hidden="1">#REF!</definedName>
    <definedName name="_KK155">#REF!</definedName>
    <definedName name="_KK41">#REF!</definedName>
    <definedName name="_kkiil" hidden="1">#REF!</definedName>
    <definedName name="_kkillli" hidden="1">#REF!</definedName>
    <definedName name="_kM1">#REF!</definedName>
    <definedName name="_kM2">#REF!</definedName>
    <definedName name="_kM3">#REF!</definedName>
    <definedName name="_Kz1">#REF!</definedName>
    <definedName name="_Kz2">#REF!</definedName>
    <definedName name="_Kz3">#REF!</definedName>
    <definedName name="_L1">#REF!</definedName>
    <definedName name="_L2">#REF!</definedName>
    <definedName name="_L3">#REF!</definedName>
    <definedName name="_L4">#REF!</definedName>
    <definedName name="_L5">#REF!</definedName>
    <definedName name="_L6">#REF!</definedName>
    <definedName name="_levis" hidden="1">#REF!</definedName>
    <definedName name="_lielsz" hidden="1">#REF!</definedName>
    <definedName name="_lill" hidden="1">#REF!</definedName>
    <definedName name="_LL1">#REF!</definedName>
    <definedName name="_ll15">#REF!</definedName>
    <definedName name="_LL2">#REF!</definedName>
    <definedName name="_LL3">#REF!</definedName>
    <definedName name="_LM9228">#REF!</definedName>
    <definedName name="_LP1">'[40]부하(성남)'!#REF!</definedName>
    <definedName name="_LP2">#REF!</definedName>
    <definedName name="_LPB1">[41]부하계산서!#REF!</definedName>
    <definedName name="_LPK1">[41]부하계산서!#REF!</definedName>
    <definedName name="_LR1">#REF!</definedName>
    <definedName name="_LR2">#REF!</definedName>
    <definedName name="_LR3">#REF!</definedName>
    <definedName name="_LU1">'[40]부하(성남)'!#REF!</definedName>
    <definedName name="_LU2">'[40]부하(성남)'!#REF!</definedName>
    <definedName name="_LV01">'[40]부하(성남)'!#REF!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cv1">#REF!</definedName>
    <definedName name="_mcv2">#REF!</definedName>
    <definedName name="_mcv3">#REF!</definedName>
    <definedName name="_mcv4">#REF!</definedName>
    <definedName name="_mcv5">#REF!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hw1">#REF!</definedName>
    <definedName name="_mielel" hidden="1">#REF!</definedName>
    <definedName name="_miilelld" hidden="1">#REF!</definedName>
    <definedName name="_mill" hidden="1">#REF!</definedName>
    <definedName name="_mqdidl" hidden="1">#REF!</definedName>
    <definedName name="_MUX3240">[37]소요자재!$H$123</definedName>
    <definedName name="_mvw1">#REF!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IU2">[37]소요자재!$H$115</definedName>
    <definedName name="_NMB96">#REF!</definedName>
    <definedName name="_NN155">#REF!</definedName>
    <definedName name="_NN41">#REF!</definedName>
    <definedName name="_NO155">#REF!</definedName>
    <definedName name="_NO41">#REF!</definedName>
    <definedName name="_NP1">#REF!</definedName>
    <definedName name="_NP2">#REF!</definedName>
    <definedName name="_NSH1">#REF!</definedName>
    <definedName name="_NSH2">#REF!</definedName>
    <definedName name="_nsill" hidden="1">#REF!</definedName>
    <definedName name="_nsoidi" hidden="1">#REF!</definedName>
    <definedName name="_O03">[35]일위대가!$A$1516:$IV$1529=[35]일위대가!$A$1516</definedName>
    <definedName name="_ofd24">[37]소요자재!$H$23</definedName>
    <definedName name="_ofd241">[37]소요자재!$H$45</definedName>
    <definedName name="_ofd242">[37]소요자재!$H$64</definedName>
    <definedName name="_ofd48">[37]소요자재!$H$24</definedName>
    <definedName name="_ofd481">[37]소요자재!$H$46</definedName>
    <definedName name="_ofd482">[37]소요자재!$H$65</definedName>
    <definedName name="_ofd96">[37]소요자재!$H$25</definedName>
    <definedName name="_ofd961">[37]소요자재!$H$47</definedName>
    <definedName name="_ofd962">[37]소요자재!$H$66</definedName>
    <definedName name="_oill" hidden="1">#REF!</definedName>
    <definedName name="_oillu" hidden="1">#REF!</definedName>
    <definedName name="_OIU2">[37]소요자재!$H$118</definedName>
    <definedName name="_OJC1">[37]소요자재!$H$97</definedName>
    <definedName name="_OJC2">[37]소요자재!$H$98</definedName>
    <definedName name="_OJC3">[37]소요자재!$H$125</definedName>
    <definedName name="_OJC4">[37]소요자재!$H$126</definedName>
    <definedName name="_Order1" hidden="1">255</definedName>
    <definedName name="_Order2" hidden="1">255</definedName>
    <definedName name="_pa1">#REF!</definedName>
    <definedName name="_pa2">#REF!</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Out" hidden="1">'[42]갑지(추정)'!#REF!</definedName>
    <definedName name="_PB1">[6]工완성공사율!$A$1:$J$45</definedName>
    <definedName name="_PB2">[6]工완성공사율!$K$1:$T$45</definedName>
    <definedName name="_PB3">[6]工완성공사율!$U$1:$AD$45</definedName>
    <definedName name="_pdp1">[37]소요자재!$H$50</definedName>
    <definedName name="_PDP2">[37]소요자재!$H$112</definedName>
    <definedName name="_PDP3">[37]소요자재!$H$140</definedName>
    <definedName name="_pe22">#REF!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2">#REF!</definedName>
    <definedName name="_PL3">#REF!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N2">#REF!</definedName>
    <definedName name="_PRN3">#REF!</definedName>
    <definedName name="_PRN4">#REF!</definedName>
    <definedName name="_PRN6">#REF!</definedName>
    <definedName name="_PRN7">#REF!</definedName>
    <definedName name="_psiddil" hidden="1">#REF!</definedName>
    <definedName name="_psill" hidden="1">#REF!</definedName>
    <definedName name="_pvc100">#REF!</definedName>
    <definedName name="_pvc200">#REF!</definedName>
    <definedName name="_PVC250">#REF!</definedName>
    <definedName name="_PVC36">#REF!</definedName>
    <definedName name="_q">#REF!</definedName>
    <definedName name="_Q1">#REF!</definedName>
    <definedName name="_Q2">#REF!</definedName>
    <definedName name="_Q3">#REF!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qs1">[2]설계조건!#REF!</definedName>
    <definedName name="_qs12">[2]설계조건!#REF!</definedName>
    <definedName name="_qs2">[2]설계조건!#REF!</definedName>
    <definedName name="_qs22">[2]설계조건!#REF!</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D1">#REF!</definedName>
    <definedName name="_RD2">#REF!</definedName>
    <definedName name="_RD3">#REF!</definedName>
    <definedName name="_RD4">#REF!</definedName>
    <definedName name="_RD5">#REF!</definedName>
    <definedName name="_RD6">#REF!</definedName>
    <definedName name="_RD7">#REF!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gression_Int" hidden="1">1</definedName>
    <definedName name="_Regression_Out">#REF!</definedName>
    <definedName name="_Regression_X">#REF!</definedName>
    <definedName name="_Regression_Y">#REF!</definedName>
    <definedName name="_reirelfel" hidden="1">#REF!</definedName>
    <definedName name="_reiril" hidden="1">#REF!</definedName>
    <definedName name="_riel" hidden="1">#REF!</definedName>
    <definedName name="_rill" hidden="1">#REF!</definedName>
    <definedName name="_riririel"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#REF!</definedName>
    <definedName name="_RO22">#REF!</definedName>
    <definedName name="_RO35">#REF!</definedName>
    <definedName name="_RO45">#REF!</definedName>
    <definedName name="_RO60">#REF!</definedName>
    <definedName name="_RO80">#REF!</definedName>
    <definedName name="_RPT1">#REF!</definedName>
    <definedName name="_RPT2">#REF!</definedName>
    <definedName name="_s">#REF!</definedName>
    <definedName name="_s1">#REF!</definedName>
    <definedName name="_SAN2">#N/A</definedName>
    <definedName name="_satabs">#REF!</definedName>
    <definedName name="_SBB1" localSheetId="4">#REF!</definedName>
    <definedName name="_SBB1">#REF!</definedName>
    <definedName name="_SBB2" localSheetId="4">#REF!</definedName>
    <definedName name="_SBB2">#REF!</definedName>
    <definedName name="_SBB3">#REF!</definedName>
    <definedName name="_SBB4">#REF!</definedName>
    <definedName name="_SBB5">#REF!</definedName>
    <definedName name="_SCH1">#REF!</definedName>
    <definedName name="_sdabs">#REF!</definedName>
    <definedName name="_sdlstab">#REF!</definedName>
    <definedName name="_seiell2" hidden="1">#REF!</definedName>
    <definedName name="_sfile" hidden="1">#REF!</definedName>
    <definedName name="_SH2">#REF!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n1">#REF!</definedName>
    <definedName name="_sin2">#REF!</definedName>
    <definedName name="_sitlabszz">#REF!</definedName>
    <definedName name="_sldilw" hidden="1">#REF!</definedName>
    <definedName name="_soiwill" hidden="1">#REF!</definedName>
    <definedName name="_Sort" localSheetId="0" hidden="1">#REF!</definedName>
    <definedName name="_Sort" hidden="1">#REF!</definedName>
    <definedName name="_Sortt" hidden="1">#REF!</definedName>
    <definedName name="_sp1">#REF!</definedName>
    <definedName name="_sp2">#REF!</definedName>
    <definedName name="_sp3">#REF!</definedName>
    <definedName name="_SS1">#REF!</definedName>
    <definedName name="_SS2">#REF!</definedName>
    <definedName name="_ssoeoiif2" hidden="1">#REF!</definedName>
    <definedName name="_ST1">#N/A</definedName>
    <definedName name="_SUB1">#REF!</definedName>
    <definedName name="_SUB2">#REF!</definedName>
    <definedName name="_SUB3">#REF!</definedName>
    <definedName name="_sub4">#REF!</definedName>
    <definedName name="_sub5">#REF!</definedName>
    <definedName name="_Table1_In1" hidden="1">#REF!</definedName>
    <definedName name="_Table1_Out" hidden="1">#REF!</definedName>
    <definedName name="_TC1">#REF!</definedName>
    <definedName name="_TC2">#REF!</definedName>
    <definedName name="_tdl2">#REF!</definedName>
    <definedName name="_teb1">#REF!</definedName>
    <definedName name="_teb2">#REF!</definedName>
    <definedName name="_teb3">#REF!</definedName>
    <definedName name="_Ted1">#REF!</definedName>
    <definedName name="_tll2">#REF!</definedName>
    <definedName name="_TON1">#REF!</definedName>
    <definedName name="_TON2">#REF!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W1">#REF!</definedName>
    <definedName name="_TW2">#REF!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[41]부하계산서!#REF!</definedName>
    <definedName name="_UP2">[41]부하계산서!#REF!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er1">#REF!</definedName>
    <definedName name="_ver2">#REF!</definedName>
    <definedName name="_ver3">#REF!</definedName>
    <definedName name="_vfdifdl" hidden="1">#REF!</definedName>
    <definedName name="_vfdill" hidden="1">#REF!</definedName>
    <definedName name="_vfdilla" hidden="1">#REF!</definedName>
    <definedName name="_vholi" hidden="1">#REF!</definedName>
    <definedName name="_vhw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vvw1">#REF!</definedName>
    <definedName name="_wawaoq" hidden="1">#REF!</definedName>
    <definedName name="_WC1">#REF!</definedName>
    <definedName name="_wcidl" hidden="1">#REF!</definedName>
    <definedName name="_wcv1">#REF!</definedName>
    <definedName name="_wcv2">#REF!</definedName>
    <definedName name="_wcv3">#REF!</definedName>
    <definedName name="_wcv4">#REF!</definedName>
    <definedName name="_wcv5">#REF!</definedName>
    <definedName name="_wd1">[2]설계조건!#REF!</definedName>
    <definedName name="_wd2">[2]설계조건!#REF!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L1">#REF!</definedName>
    <definedName name="_WL2">#REF!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2">#REF!</definedName>
    <definedName name="_WW3">#REF!</definedName>
    <definedName name="_WW6">#REF!</definedName>
    <definedName name="_WW7">#REF!</definedName>
    <definedName name="_WW8">#REF!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S1">#REF!</definedName>
    <definedName name="_XS2">#REF!</definedName>
    <definedName name="_XS3">[3]교각계산!#REF!</definedName>
    <definedName name="_xx1">#REF!</definedName>
    <definedName name="_xx2">#REF!</definedName>
    <definedName name="_xx3">#REF!</definedName>
    <definedName name="_xx4">#REF!</definedName>
    <definedName name="_xx5">#REF!</definedName>
    <definedName name="_XX6">#REF!</definedName>
    <definedName name="_XX7">#REF!</definedName>
    <definedName name="_xx8">#REF!</definedName>
    <definedName name="_xx9">#REF!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O1">'[43]01'!#REF!</definedName>
    <definedName name="_yyill" hidden="1">#REF!</definedName>
    <definedName name="_z">#REF!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1">#REF!</definedName>
    <definedName name="_zz2">#REF!</definedName>
    <definedName name="_zz3">#REF!</definedName>
    <definedName name="_zz5">#REF!</definedName>
    <definedName name="_zz6">#REF!</definedName>
    <definedName name="_zz7">#REF!</definedName>
    <definedName name="_zz8">#REF!</definedName>
    <definedName name="_zz9">#REF!</definedName>
    <definedName name="_zzal" hidden="1">#REF!</definedName>
    <definedName name="_zzall" hidden="1">#REF!</definedName>
    <definedName name="_zzidy" hidden="1">#REF!</definedName>
    <definedName name="_zzill" hidden="1">#REF!</definedName>
    <definedName name="_zzzail" hidden="1">#REF!</definedName>
    <definedName name="_건축목공">#REF!</definedName>
    <definedName name="_재ㅐ햐" hidden="1">#REF!</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8529">'[44]일위대가(가설)'!#REF!</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C315">#REF!</definedName>
    <definedName name="¤Ç315">#REF!</definedName>
    <definedName name="¤Ð¤I¤Ð¤I¤I¤I">#N/A</definedName>
    <definedName name="¤E¤A¤A¤A">#N/A</definedName>
    <definedName name="¤I¤I¤I">#N/A</definedName>
    <definedName name="\" localSheetId="4">BlankMacro1</definedName>
    <definedName name="\">BlankMacro1</definedName>
    <definedName name="\\O">[45]견적대비표!#REF!</definedName>
    <definedName name="\0" localSheetId="4">#REF!</definedName>
    <definedName name="\0">#REF!</definedName>
    <definedName name="\2">#REF!</definedName>
    <definedName name="\a" localSheetId="2">#REF!</definedName>
    <definedName name="\a">#N/A</definedName>
    <definedName name="\b">#REF!</definedName>
    <definedName name="\c">#N/A</definedName>
    <definedName name="\d" localSheetId="4">#REF!</definedName>
    <definedName name="\d">#REF!</definedName>
    <definedName name="\e" localSheetId="4">#REF!</definedName>
    <definedName name="\e" localSheetId="2">#REF!</definedName>
    <definedName name="\e">#REF!</definedName>
    <definedName name="\f" localSheetId="4">#REF!</definedName>
    <definedName name="\f">#REF!</definedName>
    <definedName name="\g">#REF!</definedName>
    <definedName name="\h">#REF!</definedName>
    <definedName name="\i">#REF!</definedName>
    <definedName name="\j">#REF!</definedName>
    <definedName name="\k">#REF!</definedName>
    <definedName name="\l" localSheetId="4">#REF!</definedName>
    <definedName name="\l">#REF!</definedName>
    <definedName name="\LARGE">#REF!</definedName>
    <definedName name="\LL">#REF!</definedName>
    <definedName name="\m" localSheetId="4">#REF!</definedName>
    <definedName name="\m" localSheetId="2">#REF!</definedName>
    <definedName name="\m">#REF!</definedName>
    <definedName name="\MIDDLE">#REF!</definedName>
    <definedName name="\n">#N/A</definedName>
    <definedName name="\o">#REF!</definedName>
    <definedName name="\p">#REF!</definedName>
    <definedName name="\P1" localSheetId="4">#REF!</definedName>
    <definedName name="\P1">#REF!</definedName>
    <definedName name="\PP">#REF!</definedName>
    <definedName name="\q" localSheetId="2">#REF!</definedName>
    <definedName name="\q">#N/A</definedName>
    <definedName name="\r">#N/A</definedName>
    <definedName name="\s">#N/A</definedName>
    <definedName name="\SMALL">#REF!</definedName>
    <definedName name="\t">#REF!</definedName>
    <definedName name="\u">#N/A</definedName>
    <definedName name="\v">[45]견적대비표!#REF!</definedName>
    <definedName name="\w" localSheetId="2">'[46]일위대가-1'!#REF!</definedName>
    <definedName name="\w">#REF!</definedName>
    <definedName name="\x" localSheetId="4">#REF!</definedName>
    <definedName name="\x">#REF!</definedName>
    <definedName name="\y">#REF!</definedName>
    <definedName name="\z" localSheetId="4">#REF!</definedName>
    <definedName name="\z" localSheetId="2">#REF!</definedName>
    <definedName name="\z">#REF!</definedName>
    <definedName name="〃">#REF!</definedName>
    <definedName name="°C">#N/A</definedName>
    <definedName name="°Ç">#N/A</definedName>
    <definedName name="¼o¼o½CAu7¿u">#N/A</definedName>
    <definedName name="¼ö¼ö½ÇÀû7¿ù">#N/A</definedName>
    <definedName name="A">#REF!</definedName>
    <definedName name="A.A.V">#REF!</definedName>
    <definedName name="A_">#REF!</definedName>
    <definedName name="A_1">#REF!</definedName>
    <definedName name="A_2">#REF!</definedName>
    <definedName name="A_3">#REF!</definedName>
    <definedName name="a_32">'[47]EQUIPMENT -2'!#REF!</definedName>
    <definedName name="A_HH">'[48]IMPEADENCE MAP 취수장'!#REF!,'[48]IMPEADENCE MAP 취수장'!#REF!,'[48]IMPEADENCE MAP 취수장'!#REF!,'[48]IMPEADENCE MAP 취수장'!#REF!,'[48]IMPEADENCE MAP 취수장'!$Q$19,'[48]IMPEADENCE MAP 취수장'!$R$19,'[48]IMPEADENCE MAP 취수장'!$S$19,'[48]IMPEADENCE MAP 취수장'!$T$19:$X$19,'[48]IMPEADENCE MAP 취수장'!$Z$19:$AA$19,'[48]IMPEADENCE MAP 취수장'!$AC$19</definedName>
    <definedName name="A¡þ_¡¤ⓒo_AO">#N/A</definedName>
    <definedName name="A￢_·¹_AO">#N/A</definedName>
    <definedName name="A0">#REF!</definedName>
    <definedName name="A1..A2_">#N/A</definedName>
    <definedName name="A1..A200_">#N/A</definedName>
    <definedName name="A1_E">#REF!</definedName>
    <definedName name="A12.">#REF!</definedName>
    <definedName name="A12..A13_">#N/A</definedName>
    <definedName name="a1K1805">#REF!</definedName>
    <definedName name="A2_">#REF!</definedName>
    <definedName name="A315yoo1">#REF!</definedName>
    <definedName name="A4a28">#REF!</definedName>
    <definedName name="A8.36">#REF!</definedName>
    <definedName name="a999999999999">#REF!</definedName>
    <definedName name="aa">#REF!</definedName>
    <definedName name="Åä">#N/A</definedName>
    <definedName name="AA___0">#REF!</definedName>
    <definedName name="AA___11">#REF!</definedName>
    <definedName name="AA___12">#REF!</definedName>
    <definedName name="AA___8">#REF!</definedName>
    <definedName name="AAA" localSheetId="4">#REF!</definedName>
    <definedName name="aaa">#REF!</definedName>
    <definedName name="aaa.">#REF!</definedName>
    <definedName name="AAAA">#REF!</definedName>
    <definedName name="AAAA___0">#REF!</definedName>
    <definedName name="AAAA___11">#REF!</definedName>
    <definedName name="AAAA___12">#REF!</definedName>
    <definedName name="AAAA___8">#REF!</definedName>
    <definedName name="aaaaa" localSheetId="4">[0]!Common [0]!DataBase.xls</definedName>
    <definedName name="aaaaa">[0]!Common [0]!DataBase.xls</definedName>
    <definedName name="AAAAAA" localSheetId="4">#REF!</definedName>
    <definedName name="AAAAAA">#REF!</definedName>
    <definedName name="aaaaaaa" localSheetId="4">{"Book1","상동3BL옥외설계계산서(1차검토분).xls"}</definedName>
    <definedName name="aaaaaaa">{"Book1","상동3BL옥외설계계산서(1차검토분).xls"}</definedName>
    <definedName name="AAAAAAAAAA">#REF!</definedName>
    <definedName name="AAAAAAAAAAA">#REF!</definedName>
    <definedName name="AAAAAAAAAAAAAAA">#REF!</definedName>
    <definedName name="aaaaaaaaaaaaaaaaaa" localSheetId="4" hidden="1">{#N/A,#N/A,FALSE,"단가표지"}</definedName>
    <definedName name="aaaaaaaaaaaaaaaaaa" hidden="1">{#N/A,#N/A,FALSE,"단가표지"}</definedName>
    <definedName name="AAAAAAAAAAAAAAAAAAA">#REF!</definedName>
    <definedName name="aaaaaaaaaaaaaaaaaaaaa" localSheetId="4" hidden="1">{#N/A,#N/A,FALSE,"혼합골재"}</definedName>
    <definedName name="aaaaaaaaaaaaaaaaaaaaa" hidden="1">{#N/A,#N/A,FALSE,"혼합골재"}</definedName>
    <definedName name="aaaaqqqq">#REF!</definedName>
    <definedName name="AAD" localSheetId="4">#REF!,#REF!</definedName>
    <definedName name="AAD">#REF!,#REF!</definedName>
    <definedName name="aæÐRIiÞA_Iª">#N/A</definedName>
    <definedName name="AAW" localSheetId="4">[0]!SAF</definedName>
    <definedName name="AAW">[0]!SAF</definedName>
    <definedName name="AA형">[37]소요자재!$H$127</definedName>
    <definedName name="AB" localSheetId="4">#REF!</definedName>
    <definedName name="AB">#REF!</definedName>
    <definedName name="abc">#REF!</definedName>
    <definedName name="abcd" localSheetId="4" hidden="1">{"'자리배치도'!$AG$1:$CI$28"}</definedName>
    <definedName name="abcd" hidden="1">{"'자리배치도'!$AG$1:$CI$28"}</definedName>
    <definedName name="ABUTH">#REF!</definedName>
    <definedName name="AC" localSheetId="4">#REF!</definedName>
    <definedName name="ac">#REF!</definedName>
    <definedName name="aⓒ¡¨￠RIi¨­A_I¨￡">#N/A</definedName>
    <definedName name="ACB">#REF!,#REF!</definedName>
    <definedName name="AccessDatabase" localSheetId="4" hidden="1">"C:\My Documents\북부수도사업소\전원차단장치\전원차~1\전원차단장치 내역서 03월06일.mdb"</definedName>
    <definedName name="AccessDatabase" hidden="1">"D:\공무jaje\98년품의-수불\98146.mdb"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TDK">#REF!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z">#REF!</definedName>
    <definedName name="ad" localSheetId="4" hidden="1">{#N/A,#N/A,FALSE,"이태원철근"}</definedName>
    <definedName name="ad" hidden="1">{#N/A,#N/A,FALSE,"이태원철근"}</definedName>
    <definedName name="ada" localSheetId="4" hidden="1">{#N/A,#N/A,FALSE,"이태원철근"}</definedName>
    <definedName name="ada" hidden="1">{#N/A,#N/A,FALSE,"이태원철근"}</definedName>
    <definedName name="ADC" localSheetId="4">#REF!,#REF!</definedName>
    <definedName name="ADC">#REF!,#REF!</definedName>
    <definedName name="ADD">#REF!</definedName>
    <definedName name="ADDME">#REF!</definedName>
    <definedName name="ae" localSheetId="4" hidden="1">{#N/A,#N/A,FALSE,"이태원철근"}</definedName>
    <definedName name="ae" hidden="1">{#N/A,#N/A,FALSE,"이태원철근"}</definedName>
    <definedName name="Aend">#REF!</definedName>
    <definedName name="aer">#REF!,#REF!</definedName>
    <definedName name="aervbgr" localSheetId="4">[0]!EGERG</definedName>
    <definedName name="aervbgr">[0]!EGERG</definedName>
    <definedName name="Aex">#REF!</definedName>
    <definedName name="AF" localSheetId="4">#REF!</definedName>
    <definedName name="AF">#REF!</definedName>
    <definedName name="AfCon">#REF!</definedName>
    <definedName name="AFC설비">#REF!</definedName>
    <definedName name="AFDGUYR">#REF!</definedName>
    <definedName name="AFF">#REF!</definedName>
    <definedName name="affd">#REF!</definedName>
    <definedName name="AFS">[49]!Macro5</definedName>
    <definedName name="ag">#REF!</definedName>
    <definedName name="agdump">#REF!</definedName>
    <definedName name="agedump">#REF!</definedName>
    <definedName name="agencydump">#REF!</definedName>
    <definedName name="AGENCYLY">#REF!</definedName>
    <definedName name="AGENCYPLAN">#REF!</definedName>
    <definedName name="ah" localSheetId="4" hidden="1">{#N/A,#N/A,FALSE,"이태원철근"}</definedName>
    <definedName name="ah" hidden="1">{#N/A,#N/A,FALSE,"이태원철근"}</definedName>
    <definedName name="aheh" localSheetId="4" hidden="1">{#N/A,#N/A,FALSE,"이태원철근"}</definedName>
    <definedName name="aheh" hidden="1">{#N/A,#N/A,FALSE,"이태원철근"}</definedName>
    <definedName name="AHN" localSheetId="4">#REF!,#REF!</definedName>
    <definedName name="AHN">#REF!,#REF!</definedName>
    <definedName name="ai" localSheetId="4" hidden="1">{#N/A,#N/A,FALSE,"이태원철근"}</definedName>
    <definedName name="ai" hidden="1">{#N/A,#N/A,FALSE,"이태원철근"}</definedName>
    <definedName name="ÀÎ¼â">[50]!ÀÎ¼â</definedName>
    <definedName name="aifjoweidmcx">#REF!</definedName>
    <definedName name="air_trap">#REF!</definedName>
    <definedName name="AJ" localSheetId="4" hidden="1">{#N/A,#N/A,FALSE,"이태원철근"}</definedName>
    <definedName name="AJ" hidden="1">{#N/A,#N/A,FALSE,"이태원철근"}</definedName>
    <definedName name="AJHD">#REF!</definedName>
    <definedName name="AJSL" localSheetId="4">[0]!ㅗㅠㅎㄹ</definedName>
    <definedName name="AJSL">[0]!ㅗㅠㅎㄹ</definedName>
    <definedName name="ak" localSheetId="4" hidden="1">{#N/A,#N/A,FALSE,"이태원철근"}</definedName>
    <definedName name="ak" hidden="1">{#N/A,#N/A,FALSE,"이태원철근"}</definedName>
    <definedName name="akfj">#REF!</definedName>
    <definedName name="AKJFD">#REF!</definedName>
    <definedName name="AKJFL">#REF!</definedName>
    <definedName name="AL_ANODE">#REF!</definedName>
    <definedName name="aldfkuxp">#REF!</definedName>
    <definedName name="ALL">#N/A</definedName>
    <definedName name="all4fix">#REF!</definedName>
    <definedName name="ALPHA">#REF!</definedName>
    <definedName name="AlphaD">#REF!</definedName>
    <definedName name="AlphaL">#REF!</definedName>
    <definedName name="AL공사" hidden="1">#REF!</definedName>
    <definedName name="AL창호">#REF!</definedName>
    <definedName name="am" localSheetId="4" hidden="1">{#N/A,#N/A,FALSE,"이태원철근"}</definedName>
    <definedName name="am" hidden="1">{#N/A,#N/A,FALSE,"이태원철근"}</definedName>
    <definedName name="amc">#REF!</definedName>
    <definedName name="amount">#REF!</definedName>
    <definedName name="AMP">#N/A</definedName>
    <definedName name="AN" localSheetId="4">#REF!</definedName>
    <definedName name="an" hidden="1">{#N/A,#N/A,FALSE,"이태원철근"}</definedName>
    <definedName name="AN_ANODE">#REF!</definedName>
    <definedName name="an1_ea">#REF!</definedName>
    <definedName name="an21_e">#REF!</definedName>
    <definedName name="an21_ea">#REF!</definedName>
    <definedName name="an22_ea">#REF!</definedName>
    <definedName name="ANFRK2">#REF!</definedName>
    <definedName name="ANFRK3">#REF!</definedName>
    <definedName name="anfrkk">#REF!</definedName>
    <definedName name="ANG">#REF!</definedName>
    <definedName name="angle">#REF!</definedName>
    <definedName name="ANGLE_30">#REF!</definedName>
    <definedName name="ANGLE_40">#REF!</definedName>
    <definedName name="ANGLE1">#REF!</definedName>
    <definedName name="ANGLE15T">[51]가격조사서!$E$5</definedName>
    <definedName name="ANGLE21">#REF!</definedName>
    <definedName name="ANGLE22">#REF!</definedName>
    <definedName name="ANGLE6T">[51]가격조사서!$E$7</definedName>
    <definedName name="ANGLE8T">[51]가격조사서!$E$6</definedName>
    <definedName name="ANGLE9T">[51]가격조사서!$E$4</definedName>
    <definedName name="ANODE">#REF!</definedName>
    <definedName name="ANODE재">[52]Sheet6!#REF!</definedName>
    <definedName name="anscount" hidden="1">1</definedName>
    <definedName name="ao" localSheetId="4" hidden="1">{#N/A,#N/A,FALSE,"이태원철근"}</definedName>
    <definedName name="ao" hidden="1">{#N/A,#N/A,FALSE,"이태원철근"}</definedName>
    <definedName name="Áö¿ì±â">[50]!Áö¿ì±â</definedName>
    <definedName name="ap" localSheetId="4" hidden="1">{#N/A,#N/A,FALSE,"이태원철근"}</definedName>
    <definedName name="ap" hidden="1">{#N/A,#N/A,FALSE,"이태원철근"}</definedName>
    <definedName name="ap_s_t">#REF!</definedName>
    <definedName name="apewoi">#REF!</definedName>
    <definedName name="APT">#REF!</definedName>
    <definedName name="aq" localSheetId="4" hidden="1">{#N/A,#N/A,FALSE,"이태원철근"}</definedName>
    <definedName name="aq" hidden="1">{#N/A,#N/A,FALSE,"이태원철근"}</definedName>
    <definedName name="aqaq">'[53]ABUT수량-A1'!$T$25</definedName>
    <definedName name="ar" localSheetId="4" hidden="1">{#N/A,#N/A,FALSE,"이태원철근"}</definedName>
    <definedName name="ar" hidden="1">{#N/A,#N/A,FALSE,"이태원철근"}</definedName>
    <definedName name="ARE" localSheetId="4">건축원가계산서!ARE</definedName>
    <definedName name="ARE">[0]!ARE</definedName>
    <definedName name="as" localSheetId="4">#REF!</definedName>
    <definedName name="as">#REF!</definedName>
    <definedName name="AS1_" localSheetId="4">#REF!</definedName>
    <definedName name="AS1_">#REF!</definedName>
    <definedName name="asaasa">#REF!</definedName>
    <definedName name="ASC">'[54]도장수량(하1)'!#REF!</definedName>
    <definedName name="ASCO">'[54]도장수량(하1)'!#REF!</definedName>
    <definedName name="ASCON">#REF!</definedName>
    <definedName name="asd" localSheetId="4">[0]!REEG</definedName>
    <definedName name="asd">[0]!REEG</definedName>
    <definedName name="ASDF" localSheetId="4" hidden="1">{#N/A,#N/A,FALSE,"골재소요량";#N/A,#N/A,FALSE,"골재소요량"}</definedName>
    <definedName name="ASDF" hidden="1">{#N/A,#N/A,FALSE,"골재소요량";#N/A,#N/A,FALSE,"골재소요량"}</definedName>
    <definedName name="asdfasdf">#REF!</definedName>
    <definedName name="asdfasfdasdf">#REF!</definedName>
    <definedName name="asdfgre" localSheetId="4">BlankMacro1</definedName>
    <definedName name="asdfgre">BlankMacro1</definedName>
    <definedName name="asdga" localSheetId="4" hidden="1">{#N/A,#N/A,FALSE,"이태원철근"}</definedName>
    <definedName name="asdga" hidden="1">{#N/A,#N/A,FALSE,"이태원철근"}</definedName>
    <definedName name="asdhf">#REF!</definedName>
    <definedName name="asdjjkj">#REF!</definedName>
    <definedName name="ASFE" localSheetId="4">BlankMacro1</definedName>
    <definedName name="ASFE">BlankMacro1</definedName>
    <definedName name="asp">#REF!</definedName>
    <definedName name="asr">#REF!</definedName>
    <definedName name="ASS" localSheetId="4">#REF!</definedName>
    <definedName name="ASS">#REF!</definedName>
    <definedName name="asss" localSheetId="4">[0]!jhg</definedName>
    <definedName name="asss">[0]!jhg</definedName>
    <definedName name="ASTE">[37]소요자재!$H$153</definedName>
    <definedName name="ASTMOUT" localSheetId="4">#REF!</definedName>
    <definedName name="ASTMOUT">#REF!</definedName>
    <definedName name="ASTMREBAR" localSheetId="4">#REF!</definedName>
    <definedName name="ASTMREBAR">#REF!</definedName>
    <definedName name="Astotal">#REF!</definedName>
    <definedName name="asw" localSheetId="4">[0]!juyjuy</definedName>
    <definedName name="asw">[0]!juyjuy</definedName>
    <definedName name="asx" localSheetId="4">[0]!ㄹ퓰</definedName>
    <definedName name="asx">[0]!ㄹ퓰</definedName>
    <definedName name="ASYN">[37]소요자재!$H$144</definedName>
    <definedName name="AT">[55]간선계산!#REF!</definedName>
    <definedName name="Au">#N/A</definedName>
    <definedName name="Àü">#N/A</definedName>
    <definedName name="AUMX">[37]소요자재!$H$74</definedName>
    <definedName name="autoexec" localSheetId="4">#REF!</definedName>
    <definedName name="autoexec">#REF!</definedName>
    <definedName name="AV" localSheetId="4">#REF!</definedName>
    <definedName name="AV">#REF!</definedName>
    <definedName name="AVF">#REF!</definedName>
    <definedName name="AVGHBD" localSheetId="4">건축원가계산서!AVGHBD</definedName>
    <definedName name="AVGHBD">[0]!AVGHBD</definedName>
    <definedName name="AWA" localSheetId="4">#REF!,#REF!</definedName>
    <definedName name="AWA">#REF!,#REF!</definedName>
    <definedName name="AWD" localSheetId="4">#REF!,#REF!</definedName>
    <definedName name="AWD">#REF!,#REF!</definedName>
    <definedName name="awe" localSheetId="4">[0]!ret</definedName>
    <definedName name="awe">[0]!ret</definedName>
    <definedName name="azsr" localSheetId="4">#REF!</definedName>
    <definedName name="azsr">#REF!</definedName>
    <definedName name="AZX" localSheetId="4">#REF!</definedName>
    <definedName name="AZX">#REF!</definedName>
    <definedName name="AZZ">#REF!,#REF!</definedName>
    <definedName name="A동R.C공사">#REF!</definedName>
    <definedName name="A동가설공사">#REF!</definedName>
    <definedName name="A동강재창호">#REF!</definedName>
    <definedName name="A동금속수장">#REF!</definedName>
    <definedName name="A동도장공사">#REF!</definedName>
    <definedName name="A동목창호">#REF!</definedName>
    <definedName name="A동미장공사">#REF!</definedName>
    <definedName name="A동방수공사">#REF!</definedName>
    <definedName name="A동유리공사">#REF!</definedName>
    <definedName name="A동잡철겅사">#REF!</definedName>
    <definedName name="A동잡철사">#REF!</definedName>
    <definedName name="A동조적공사">#REF!</definedName>
    <definedName name="A동타일석공사">#REF!</definedName>
    <definedName name="A동토공사">#REF!</definedName>
    <definedName name="A등급">#REF!</definedName>
    <definedName name="A삼" localSheetId="4">#REF!</definedName>
    <definedName name="A삼">#REF!</definedName>
    <definedName name="A이" localSheetId="4">#REF!</definedName>
    <definedName name="A이">#REF!</definedName>
    <definedName name="A일" localSheetId="4">#REF!</definedName>
    <definedName name="A일">#REF!</definedName>
    <definedName name="A형">[37]소요자재!$H$15</definedName>
    <definedName name="B">#REF!</definedName>
    <definedName name="B_">#REF!</definedName>
    <definedName name="B_1">#N/A</definedName>
    <definedName name="B_FLG">#REF!</definedName>
    <definedName name="B10A1P">#REF!</definedName>
    <definedName name="b10a1t">#REF!</definedName>
    <definedName name="b10a2p">#REF!</definedName>
    <definedName name="b10a2t">#REF!</definedName>
    <definedName name="B10㎝">#REF!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3r1h1">#REF!</definedName>
    <definedName name="b3r1h2">#REF!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#REF!</definedName>
    <definedName name="B6A">#REF!</definedName>
    <definedName name="B6A1P">#REF!</definedName>
    <definedName name="b6a1t">#REF!</definedName>
    <definedName name="b6a2p">#REF!</definedName>
    <definedName name="b6a2t">#REF!</definedName>
    <definedName name="B6㎝">#REF!</definedName>
    <definedName name="B7A">#REF!</definedName>
    <definedName name="B7A1P">#REF!</definedName>
    <definedName name="b7a1t">#REF!</definedName>
    <definedName name="b7a2p">#REF!</definedName>
    <definedName name="b7a2t">#REF!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_pressure">#REF!</definedName>
    <definedName name="bae">#N/A</definedName>
    <definedName name="ball">#REF!</definedName>
    <definedName name="BASE">#REF!</definedName>
    <definedName name="basiccell">[56]표지!#REF!</definedName>
    <definedName name="BB">#REF!</definedName>
    <definedName name="BBB">#REF!</definedName>
    <definedName name="bbbbb" localSheetId="4" hidden="1">{#N/A,#N/A,FALSE,"운반시간"}</definedName>
    <definedName name="bbbbb" hidden="1">{#N/A,#N/A,FALSE,"운반시간"}</definedName>
    <definedName name="bbbbbbb" localSheetId="4" hidden="1">{#N/A,#N/A,FALSE,"조골재"}</definedName>
    <definedName name="bbbbbbb" hidden="1">{#N/A,#N/A,FALSE,"조골재"}</definedName>
    <definedName name="bbbbbbbbbb" localSheetId="4" hidden="1">{#N/A,#N/A,FALSE,"표지목차"}</definedName>
    <definedName name="bbbbbbbbbb" hidden="1">{#N/A,#N/A,FALSE,"표지목차"}</definedName>
    <definedName name="bbbbbbbbbbbbb" localSheetId="4" hidden="1">{#N/A,#N/A,FALSE,"혼합골재"}</definedName>
    <definedName name="bbbbbbbbbbbbb" hidden="1">{#N/A,#N/A,FALSE,"혼합골재"}</definedName>
    <definedName name="BBBZZ">[7]간선!$K$18</definedName>
    <definedName name="BBC" localSheetId="4">#REF!</definedName>
    <definedName name="BBC">[0]!SSR</definedName>
    <definedName name="BBDVCD">[7]간선!$H$18</definedName>
    <definedName name="BBJ" localSheetId="4">건축원가계산서!BBJ</definedName>
    <definedName name="BBJ">[0]!BBJ</definedName>
    <definedName name="BB형">[37]소요자재!$H$128</definedName>
    <definedName name="BC" localSheetId="4">#REF!</definedName>
    <definedName name="BC" hidden="1">{#N/A,#N/A,FALSE,"이태원철근"}</definedName>
    <definedName name="BCB">#REF!</definedName>
    <definedName name="BCF">'[54]도장수량(하1)'!#REF!</definedName>
    <definedName name="bcout">#REF!</definedName>
    <definedName name="BD">#REF!</definedName>
    <definedName name="BDCODE">#N/A</definedName>
    <definedName name="BDDS">[7]간선!$W$18</definedName>
    <definedName name="bdfgdgr">[57]!Macro8</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N">#REF!</definedName>
    <definedName name="BETA">#REF!</definedName>
    <definedName name="beta1">#REF!</definedName>
    <definedName name="BF">#REF!</definedName>
    <definedName name="BFH">#REF!</definedName>
    <definedName name="BG">#REF!</definedName>
    <definedName name="BHB">#REF!</definedName>
    <definedName name="bhg" localSheetId="4">[0]!ytjuy</definedName>
    <definedName name="bhg">[0]!ytjuy</definedName>
    <definedName name="BHJ" localSheetId="4">[0]!SAF</definedName>
    <definedName name="BHJ">[0]!SAF</definedName>
    <definedName name="BHK" localSheetId="4">#REF!,#REF!</definedName>
    <definedName name="BHK">#REF!,#REF!</definedName>
    <definedName name="bhtr" localSheetId="4">BlankMacro1</definedName>
    <definedName name="bhtr">BlankMacro1</definedName>
    <definedName name="BHU" localSheetId="4">#REF!</definedName>
    <definedName name="BHU">#REF!</definedName>
    <definedName name="BI" localSheetId="4" hidden="1">{#N/A,#N/A,FALSE,"이태원철근"}</definedName>
    <definedName name="BI" hidden="1">{#N/A,#N/A,FALSE,"이태원철근"}</definedName>
    <definedName name="BKI" localSheetId="4">[0]!홁ㅎ</definedName>
    <definedName name="BKI">[0]!홁ㅎ</definedName>
    <definedName name="BLANK1">[37]소요자재!$H$82</definedName>
    <definedName name="BLANK2">[37]소요자재!$H$83</definedName>
    <definedName name="BLO_1">#N/A</definedName>
    <definedName name="BLOCK">#REF!</definedName>
    <definedName name="BM" localSheetId="4">#REF!</definedName>
    <definedName name="BM" localSheetId="0" hidden="1">#REF!</definedName>
    <definedName name="BM" hidden="1">#REF!</definedName>
    <definedName name="BMO" localSheetId="4">#REF!</definedName>
    <definedName name="BMO">#REF!</definedName>
    <definedName name="bms" hidden="1">#REF!</definedName>
    <definedName name="BNH" localSheetId="4">건축원가계산서!BNH</definedName>
    <definedName name="BNH">[0]!BNH</definedName>
    <definedName name="BNM" localSheetId="4">[0]!ㅈㅂㄷㄹ</definedName>
    <definedName name="BNM">[0]!ㅈㅂㄷㄹ</definedName>
    <definedName name="bnn" localSheetId="4" hidden="1">{#N/A,#N/A,FALSE,"조골재"}</definedName>
    <definedName name="bnn" hidden="1">{#N/A,#N/A,FALSE,"조골재"}</definedName>
    <definedName name="bnv" localSheetId="4">[0]!ghgfh</definedName>
    <definedName name="bnv">[0]!ghgfh</definedName>
    <definedName name="BOB" localSheetId="4">[0]!WWF</definedName>
    <definedName name="BOB">[0]!WWF</definedName>
    <definedName name="BOLT">#REF!</definedName>
    <definedName name="BOLT40">[51]가격조사서!$E$14</definedName>
    <definedName name="BOLT50">[51]가격조사서!$E$15</definedName>
    <definedName name="Bolts">#REF!</definedName>
    <definedName name="BOM_OF_ECP" localSheetId="4">#REF!</definedName>
    <definedName name="BOM_OF_ECP">#REF!</definedName>
    <definedName name="BONDING">#REF!</definedName>
    <definedName name="BONG">#N/A</definedName>
    <definedName name="BOQ">#REF!</definedName>
    <definedName name="BOSS">#REF!</definedName>
    <definedName name="box">#REF!</definedName>
    <definedName name="BR">#REF!</definedName>
    <definedName name="br_ea">#REF!</definedName>
    <definedName name="br4r1">#REF!</definedName>
    <definedName name="br4r2">#REF!</definedName>
    <definedName name="BRACING">#REF!</definedName>
    <definedName name="BRG">[49]!Macro7</definedName>
    <definedName name="BRKRKRTDKDK">#REF!</definedName>
    <definedName name="BS">#REF!</definedName>
    <definedName name="bs_chekjum">[58]Sheet1!$A$1</definedName>
    <definedName name="bs_chekplus">[58]Sheet1!$C$1</definedName>
    <definedName name="bs_chekwave">[58]Sheet1!$E$1</definedName>
    <definedName name="BSCO">#REF!</definedName>
    <definedName name="BSDR">#N/A</definedName>
    <definedName name="BSH">#REF!</definedName>
    <definedName name="BuiltIn_AutoFilter___10">#REF!</definedName>
    <definedName name="BuiltIn_Print_Area___0">#N/A</definedName>
    <definedName name="BuJae1">#REF!</definedName>
    <definedName name="BuJae2">#REF!</definedName>
    <definedName name="BuJae3">#REF!</definedName>
    <definedName name="BuJae4">#REF!</definedName>
    <definedName name="BUJAE5">#REF!</definedName>
    <definedName name="BULYANGPNT">#N/A</definedName>
    <definedName name="butterfly">#REF!</definedName>
    <definedName name="BV">#REF!</definedName>
    <definedName name="BVF" localSheetId="4">[0]!ㅇㄴㄿ</definedName>
    <definedName name="BVF">[0]!ㅇㄴㄿ</definedName>
    <definedName name="bvvc" localSheetId="4">건축원가계산서!bvvc</definedName>
    <definedName name="bvvc">[0]!bvvc</definedName>
    <definedName name="BW" localSheetId="4">#REF!</definedName>
    <definedName name="BW">#REF!</definedName>
    <definedName name="bwc">#REF!</definedName>
    <definedName name="BWD">#REF!</definedName>
    <definedName name="BYTE">[37]소요자재!$H$53</definedName>
    <definedName name="B동RC공사">#REF!</definedName>
    <definedName name="B동가설공사">#REF!</definedName>
    <definedName name="B동강재창호">#REF!</definedName>
    <definedName name="B동금속수장">#REF!</definedName>
    <definedName name="B동도장공사">#REF!</definedName>
    <definedName name="B동목창호">#REF!</definedName>
    <definedName name="B동미장공사">#REF!</definedName>
    <definedName name="B동방수공사">#REF!</definedName>
    <definedName name="B동유리공사">#REF!</definedName>
    <definedName name="B동잡철공사">#REF!</definedName>
    <definedName name="B동조적공사">#REF!</definedName>
    <definedName name="B동타일석공사">#REF!</definedName>
    <definedName name="B동토공사">#REF!</definedName>
    <definedName name="B등급">#REF!</definedName>
    <definedName name="B등븍">#REF!</definedName>
    <definedName name="B이" localSheetId="4">#REF!</definedName>
    <definedName name="B이">#REF!</definedName>
    <definedName name="B일" localSheetId="4">#REF!</definedName>
    <definedName name="B일">#REF!</definedName>
    <definedName name="B제로">#REF!</definedName>
    <definedName name="B형">[37]소요자재!$H$16</definedName>
    <definedName name="C.T.C1">#REF!</definedName>
    <definedName name="C_">#REF!</definedName>
    <definedName name="c_1">#REF!</definedName>
    <definedName name="c_1e">#REF!</definedName>
    <definedName name="c_2">#REF!</definedName>
    <definedName name="C_2E">#REF!</definedName>
    <definedName name="c_3">#REF!</definedName>
    <definedName name="c_33">#REF!</definedName>
    <definedName name="c_4">#REF!</definedName>
    <definedName name="C_본">#REF!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#N/A</definedName>
    <definedName name="ÇÃ">#N/A</definedName>
    <definedName name="cable">#REF!</definedName>
    <definedName name="CABLE_SCH">#REF!</definedName>
    <definedName name="CABLE1">#REF!</definedName>
    <definedName name="CABLE2">#REF!</definedName>
    <definedName name="CABLE3">#REF!</definedName>
    <definedName name="CABLE38">#REF!</definedName>
    <definedName name="CABLE4">#REF!</definedName>
    <definedName name="CABLE8">#REF!</definedName>
    <definedName name="CAL">#REF!</definedName>
    <definedName name="CalcAgencyPrice">#REF!</definedName>
    <definedName name="camberWork">#N/A</definedName>
    <definedName name="CAP">#REF!</definedName>
    <definedName name="case1">#REF!</definedName>
    <definedName name="case2">#REF!</definedName>
    <definedName name="CATCH_PIT">#REF!</definedName>
    <definedName name="cate">"category"</definedName>
    <definedName name="CB">#REF!</definedName>
    <definedName name="CBVCB" localSheetId="4">건축원가계산서!CBVCB</definedName>
    <definedName name="CBVCB">[0]!CBVCB</definedName>
    <definedName name="CC" localSheetId="4">#REF!</definedName>
    <definedName name="cc">#REF!</definedName>
    <definedName name="cc.">#REF!</definedName>
    <definedName name="CCC">#REF!</definedName>
    <definedName name="CCCC">#REF!</definedName>
    <definedName name="ccccvcv">#REF!</definedName>
    <definedName name="ccdc">#REF!</definedName>
    <definedName name="CCF" localSheetId="4">건축원가계산서!CCF</definedName>
    <definedName name="CCF">[0]!CCF</definedName>
    <definedName name="CCTV설비" localSheetId="4">#REF!</definedName>
    <definedName name="CCTV설비">#REF!</definedName>
    <definedName name="CC형">[37]소요자재!$H$129</definedName>
    <definedName name="CD">#REF!</definedName>
    <definedName name="CDB" localSheetId="4">[0]!Common [0]!DataBase.xls</definedName>
    <definedName name="CDB">[0]!Common [0]!DataBase.xls</definedName>
    <definedName name="CDD" localSheetId="4">건축원가계산서!CDD</definedName>
    <definedName name="CDD">[0]!CDD</definedName>
    <definedName name="CDE" localSheetId="4">#REF!,#REF!</definedName>
    <definedName name="CDE">#REF!,#REF!</definedName>
    <definedName name="CE">#REF!</definedName>
    <definedName name="CELL10">#N/A</definedName>
    <definedName name="CELLNOTE4">[59]노무비!#REF!</definedName>
    <definedName name="CELLNOTE5">[60]노무비!#REF!</definedName>
    <definedName name="CELLNOTE6">[59]노무비!#REF!</definedName>
    <definedName name="CF" localSheetId="4">#REF!</definedName>
    <definedName name="CF">#REF!</definedName>
    <definedName name="cfg" localSheetId="4">건축원가계산서!bvvc</definedName>
    <definedName name="cfg">[0]!bvvc</definedName>
    <definedName name="CFR">[49]!Macro14</definedName>
    <definedName name="CG" localSheetId="4">#REF!</definedName>
    <definedName name="CG">#REF!</definedName>
    <definedName name="CH" localSheetId="4">#REF!</definedName>
    <definedName name="CH">#REF!</definedName>
    <definedName name="ch_e">#REF!</definedName>
    <definedName name="ch_ea">#REF!</definedName>
    <definedName name="CHAIR">#REF!</definedName>
    <definedName name="CHANNEL">#REF!</definedName>
    <definedName name="CHASSIS">[37]소요자재!$H$52</definedName>
    <definedName name="check">#REF!</definedName>
    <definedName name="CHO">#N/A</definedName>
    <definedName name="CI">#REF!</definedName>
    <definedName name="CIRCUIT">#REF!</definedName>
    <definedName name="CJ">#REF!</definedName>
    <definedName name="CL" localSheetId="4">#REF!</definedName>
    <definedName name="CL">#REF!</definedName>
    <definedName name="client">#REF!</definedName>
    <definedName name="CLK">[37]소요자재!$H$81</definedName>
    <definedName name="CM">#REF!</definedName>
    <definedName name="cntksdtj" localSheetId="4" hidden="1">{#N/A,#N/A,FALSE,"견적갑지";#N/A,#N/A,FALSE,"총괄표";#N/A,#N/A,FALSE,"철골공사";#N/A,#N/A,FALSE,"토목공사";#N/A,#N/A,FALSE,"판넬전기공사"}</definedName>
    <definedName name="cntksdtj" hidden="1">{#N/A,#N/A,FALSE,"견적갑지";#N/A,#N/A,FALSE,"총괄표";#N/A,#N/A,FALSE,"철골공사";#N/A,#N/A,FALSE,"토목공사";#N/A,#N/A,FALSE,"판넬전기공사"}</definedName>
    <definedName name="co">#REF!</definedName>
    <definedName name="COC" localSheetId="4">[0]!ㅠㅜㅎ</definedName>
    <definedName name="COC">[0]!ㅠㅜㅎ</definedName>
    <definedName name="CODE" localSheetId="4">#REF!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DESUM3">[61]!CODESUM3</definedName>
    <definedName name="Coef">#REF!</definedName>
    <definedName name="Coef2">#REF!</definedName>
    <definedName name="COKE">#REF!</definedName>
    <definedName name="COLUMN_A">#REF!</definedName>
    <definedName name="COM">#N/A</definedName>
    <definedName name="Commission">#REF!</definedName>
    <definedName name="COMPANY">#N/A</definedName>
    <definedName name="CON">#REF!</definedName>
    <definedName name="CON_1">#REF!</definedName>
    <definedName name="CON_3">#REF!</definedName>
    <definedName name="conc" localSheetId="4">#REF!</definedName>
    <definedName name="CONC">#N/A</definedName>
    <definedName name="COND">#REF!</definedName>
    <definedName name="COND_1">#REF!</definedName>
    <definedName name="COND_3">#REF!</definedName>
    <definedName name="CONDUIT">#REF!</definedName>
    <definedName name="CONSOL">'[62]1-1'!#REF!</definedName>
    <definedName name="CONSTANT">#REF!</definedName>
    <definedName name="CONT">#REF!</definedName>
    <definedName name="CONTROLLER">[37]소요자재!$H$51</definedName>
    <definedName name="COPY990">#REF!</definedName>
    <definedName name="CORE">#REF!</definedName>
    <definedName name="COV">#REF!</definedName>
    <definedName name="COVER">#REF!</definedName>
    <definedName name="CPLG">#REF!</definedName>
    <definedName name="cpp">#REF!</definedName>
    <definedName name="cpu">#REF!</definedName>
    <definedName name="CPU_시험기사">#REF!</definedName>
    <definedName name="CPU시험기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CRa">#REF!</definedName>
    <definedName name="CRb">#REF!</definedName>
    <definedName name="_xlnm.Criteria" localSheetId="4">[10]백암비스타내역!$E$4:$G$167</definedName>
    <definedName name="_xlnm.Criteria">#REF!</definedName>
    <definedName name="Criteria_MI">[63]공통가설!#REF!</definedName>
    <definedName name="CSAD">#REF!</definedName>
    <definedName name="CSU">[37]소요자재!$H$168</definedName>
    <definedName name="CT" localSheetId="4">#REF!</definedName>
    <definedName name="CT">#REF!</definedName>
    <definedName name="CTC">#REF!</definedName>
    <definedName name="CURRENT_1">#REF!</definedName>
    <definedName name="CURRENT_2">#REF!</definedName>
    <definedName name="CURRENT_3">#REF!</definedName>
    <definedName name="CV">[64]원형1호맨홀토공수량!#REF!</definedName>
    <definedName name="CV14_2C">[65]단가!#REF!</definedName>
    <definedName name="CV14_4C">[65]단가!#REF!</definedName>
    <definedName name="CV38재">[52]Sheet6!#REF!</definedName>
    <definedName name="CV5.5_2">[65]단가!#REF!</definedName>
    <definedName name="CV5.5_4C">[65]단가!#REF!</definedName>
    <definedName name="CV8_2C">[65]단가!#REF!</definedName>
    <definedName name="CV8_4C">[65]단가!#REF!</definedName>
    <definedName name="CV8재">[52]Sheet6!#REF!</definedName>
    <definedName name="CVB">#REF!,#REF!</definedName>
    <definedName name="cvcvcvncvbn">#REF!</definedName>
    <definedName name="cvd" localSheetId="4">[0]!홁ㅎ</definedName>
    <definedName name="cvd">[0]!홁ㅎ</definedName>
    <definedName name="CVDSD" localSheetId="4">건축원가계산서!CVDSD</definedName>
    <definedName name="CVDSD">[0]!CVDSD</definedName>
    <definedName name="CVG" localSheetId="4">#REF!,#REF!</definedName>
    <definedName name="CVG">#REF!,#REF!</definedName>
    <definedName name="CVV" localSheetId="4">건축원가계산서!CVV</definedName>
    <definedName name="CVV">[0]!CVV</definedName>
    <definedName name="CVVS2.0SQx2C">#REF!</definedName>
    <definedName name="cvx" localSheetId="4">[0]!ㅗㅠㅎㄹ</definedName>
    <definedName name="cvx">[0]!ㅗㅠㅎㄹ</definedName>
    <definedName name="CWALL" localSheetId="4">#REF!</definedName>
    <definedName name="CWALL">#REF!</definedName>
    <definedName name="CXV">[7]발전기!#REF!</definedName>
    <definedName name="CZSVX" localSheetId="4">[0]!REEG</definedName>
    <definedName name="CZSVX">[0]!REEG</definedName>
    <definedName name="C동RC공사">#REF!</definedName>
    <definedName name="C동가설공사">#REF!</definedName>
    <definedName name="C동강재창호">#REF!</definedName>
    <definedName name="C동금속수장">#REF!</definedName>
    <definedName name="C동도장공사">#REF!</definedName>
    <definedName name="C동목창호">#REF!</definedName>
    <definedName name="C동미장공사">#REF!</definedName>
    <definedName name="C동방수공사">#REF!</definedName>
    <definedName name="C동유리공사">#REF!</definedName>
    <definedName name="C동잡철공사">#REF!</definedName>
    <definedName name="C동조적공사">#REF!</definedName>
    <definedName name="C동타일석공사">#REF!</definedName>
    <definedName name="C동토공사">#REF!</definedName>
    <definedName name="C등급">#REF!</definedName>
    <definedName name="C형">[37]소요자재!$H$17</definedName>
    <definedName name="D" localSheetId="4">#REF!</definedName>
    <definedName name="D">#REF!</definedName>
    <definedName name="d___0">#REF!</definedName>
    <definedName name="d___12">#REF!</definedName>
    <definedName name="D_1">#REF!</definedName>
    <definedName name="D_2">#REF!</definedName>
    <definedName name="D_3">#REF!</definedName>
    <definedName name="D_4">#REF!</definedName>
    <definedName name="D_FE">#REF!</definedName>
    <definedName name="D_FO">#REF!</definedName>
    <definedName name="d1_e">#REF!</definedName>
    <definedName name="d1_ea">#REF!</definedName>
    <definedName name="D1S">[37]소요자재!$H$72</definedName>
    <definedName name="D2_E">#REF!</definedName>
    <definedName name="d3_e">#REF!</definedName>
    <definedName name="d3_ea">#REF!</definedName>
    <definedName name="D3S">[37]소요자재!$H$71</definedName>
    <definedName name="d4_e">#REF!</definedName>
    <definedName name="d4_ea">#REF!</definedName>
    <definedName name="DA">[66]단면가정!#REF!</definedName>
    <definedName name="DAA">[66]단면가정!#REF!</definedName>
    <definedName name="dabbbbsz">#REF!</definedName>
    <definedName name="dabs">#REF!</definedName>
    <definedName name="dabsbs">#REF!</definedName>
    <definedName name="dada">#REF!</definedName>
    <definedName name="dadabs">#REF!</definedName>
    <definedName name="dadett">#REF!</definedName>
    <definedName name="dadfbba">#REF!</definedName>
    <definedName name="daeta">#REF!</definedName>
    <definedName name="DAN">#REF!</definedName>
    <definedName name="danba">#REF!,#REF!</definedName>
    <definedName name="danga">[67]danga!$A$1:$M$235</definedName>
    <definedName name="DANGA102">#REF!</definedName>
    <definedName name="DANGA104">#REF!</definedName>
    <definedName name="DANGA105">#REF!</definedName>
    <definedName name="DANGA106">#REF!</definedName>
    <definedName name="DANGA107">#REF!</definedName>
    <definedName name="DANGA108">#REF!</definedName>
    <definedName name="DANGA109">#REF!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 localSheetId="4">#REF!,#REF!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40">#REF!</definedName>
    <definedName name="DANGA41">#REF!</definedName>
    <definedName name="DANGA42">#REF!</definedName>
    <definedName name="DANGA43">#REF!</definedName>
    <definedName name="DANGA44">#REF!</definedName>
    <definedName name="DANGA45">#REF!</definedName>
    <definedName name="DANGA56">#REF!</definedName>
    <definedName name="DANGA57">#REF!</definedName>
    <definedName name="DANGA58">#REF!</definedName>
    <definedName name="DANGA59">#REF!</definedName>
    <definedName name="DANGA60">#REF!</definedName>
    <definedName name="DANGA61">#REF!</definedName>
    <definedName name="DANGA67">#REF!</definedName>
    <definedName name="DANGA68">#REF!</definedName>
    <definedName name="DANGA69">#REF!</definedName>
    <definedName name="DANGA70">#REF!</definedName>
    <definedName name="DANGA74">#REF!</definedName>
    <definedName name="DANGA75">#REF!</definedName>
    <definedName name="DANGA76">#REF!</definedName>
    <definedName name="DANGA77">#REF!</definedName>
    <definedName name="DANGA79">#REF!</definedName>
    <definedName name="DANGA81">#REF!</definedName>
    <definedName name="DANGA82">#REF!</definedName>
    <definedName name="DANGA83">#REF!</definedName>
    <definedName name="DAQ">#N/A</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#REF!</definedName>
    <definedName name="DATA">#REF!</definedName>
    <definedName name="Data_Area">#REF!</definedName>
    <definedName name="DATA_CONTROL_SYSTEM">'[68]견적대비 견적서'!#REF!</definedName>
    <definedName name="DATA1">#REF!</definedName>
    <definedName name="datab">#REF!</definedName>
    <definedName name="DATABAS">#REF!</definedName>
    <definedName name="_xlnm.Database" localSheetId="4">'[69]#REF'!$A$1:$AO$53</definedName>
    <definedName name="_xlnm.Database" localSheetId="3">#REF!</definedName>
    <definedName name="_xlnm.Database">#REF!</definedName>
    <definedName name="Database_MI" localSheetId="4">#REF!</definedName>
    <definedName name="Database_MI">#REF!</definedName>
    <definedName name="DATABASE1">#REF!</definedName>
    <definedName name="database2" localSheetId="4">#REF!</definedName>
    <definedName name="database2" localSheetId="3">#REF!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aww" hidden="1">#REF!</definedName>
    <definedName name="date">#REF!</definedName>
    <definedName name="Date_Bidding">#REF!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AY">#N/A</definedName>
    <definedName name="DB" localSheetId="4">#REF!</definedName>
    <definedName name="DB">#REF!</definedName>
    <definedName name="DB_18">#REF!</definedName>
    <definedName name="DB_24">#REF!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#REF!</definedName>
    <definedName name="dcc" localSheetId="4">건축원가계산서!dcc</definedName>
    <definedName name="dcc">[0]!dcc</definedName>
    <definedName name="dcrwk1" localSheetId="4">#REF!</definedName>
    <definedName name="dcrwk1">#REF!</definedName>
    <definedName name="dcrwk10" localSheetId="4">#REF!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#REF!</definedName>
    <definedName name="DCU">[37]소요자재!$H$80</definedName>
    <definedName name="DD">#REF!</definedName>
    <definedName name="DD___0">#REF!</definedName>
    <definedName name="DD___12">#REF!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C" localSheetId="4">건축원가계산서!DDC</definedName>
    <definedName name="DDC">[0]!DDC</definedName>
    <definedName name="ddd" localSheetId="4">BlankMacro1</definedName>
    <definedName name="ddd">#REF!</definedName>
    <definedName name="dddabs" localSheetId="4">#REF!</definedName>
    <definedName name="dddabs">#REF!</definedName>
    <definedName name="dddbba" localSheetId="4">#REF!</definedName>
    <definedName name="dddbba">#REF!</definedName>
    <definedName name="dddd">#REF!</definedName>
    <definedName name="DDDD___0">#REF!</definedName>
    <definedName name="DDDD___11">#REF!</definedName>
    <definedName name="DDDD___12">#REF!</definedName>
    <definedName name="DDDD___8">#REF!</definedName>
    <definedName name="ddddd" localSheetId="4">BlankMacro1</definedName>
    <definedName name="ddddd" localSheetId="0" hidden="1">#REF!</definedName>
    <definedName name="ddddd" hidden="1">#REF!</definedName>
    <definedName name="ddddddd" localSheetId="4">#REF!</definedName>
    <definedName name="ddddddd">#REF!</definedName>
    <definedName name="DDDDDDDDDD" localSheetId="4">#REF!</definedName>
    <definedName name="DDDDDDDDDD">#REF!</definedName>
    <definedName name="dddgaae">#REF!</definedName>
    <definedName name="DDE">#REF!</definedName>
    <definedName name="ddetda">#REF!</definedName>
    <definedName name="ddf" localSheetId="4">[0]!xcf</definedName>
    <definedName name="ddf">[0]!xcf</definedName>
    <definedName name="DDFAD">[7]간선!$B$2</definedName>
    <definedName name="ddfjrteawe" localSheetId="4">#REF!</definedName>
    <definedName name="ddfjrteawe">#REF!</definedName>
    <definedName name="DDFR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#REF!</definedName>
    <definedName name="DDFSAFD">#REF!</definedName>
    <definedName name="ddfwo" localSheetId="4">#REF!</definedName>
    <definedName name="ddfwo">#REF!</definedName>
    <definedName name="ddifiewoe">#REF!</definedName>
    <definedName name="ddits">#REF!</definedName>
    <definedName name="DDJ" localSheetId="4" hidden="1">{#N/A,#N/A,FALSE,"골재소요량";#N/A,#N/A,FALSE,"골재소요량"}</definedName>
    <definedName name="DDJ" hidden="1">{#N/A,#N/A,FALSE,"골재소요량";#N/A,#N/A,FALSE,"골재소요량"}</definedName>
    <definedName name="DDO">#REF!</definedName>
    <definedName name="ddoifiowoiw">#REF!</definedName>
    <definedName name="DDR" localSheetId="4">[0]!ㅗㅠㅎㄹ</definedName>
    <definedName name="DDR">[0]!ㅗㅠㅎㄹ</definedName>
    <definedName name="DDS" localSheetId="4">[0]!ㅠㅜㅎ</definedName>
    <definedName name="DDS">[0]!ㅠㅜㅎ</definedName>
    <definedName name="ddtabo" localSheetId="4">#REF!</definedName>
    <definedName name="ddtabo">#REF!</definedName>
    <definedName name="ddteza" localSheetId="4">#REF!</definedName>
    <definedName name="ddteza">#REF!</definedName>
    <definedName name="ddttaaz">#REF!</definedName>
    <definedName name="DDW" localSheetId="4">BlankMacro1</definedName>
    <definedName name="DDW">BlankMacro1</definedName>
    <definedName name="DD형">[37]소요자재!$H$130</definedName>
    <definedName name="DE">#REF!</definedName>
    <definedName name="deasta">#REF!</definedName>
    <definedName name="deatts">#REF!</definedName>
    <definedName name="debs">#REF!</definedName>
    <definedName name="DEC.GH">#REF!</definedName>
    <definedName name="deck">#REF!</definedName>
    <definedName name="deck_ea">#REF!</definedName>
    <definedName name="DECK_PLATE">#REF!</definedName>
    <definedName name="dedf" localSheetId="4">건축원가계산서!dedf</definedName>
    <definedName name="dedf">[0]!dedf</definedName>
    <definedName name="def">#REF!</definedName>
    <definedName name="DelDC" localSheetId="4">#REF!</definedName>
    <definedName name="DelDC">#REF!</definedName>
    <definedName name="DelDm" localSheetId="4">#REF!</definedName>
    <definedName name="DelDm">#REF!</definedName>
    <definedName name="Delivery">#REF!</definedName>
    <definedName name="DelType">#REF!</definedName>
    <definedName name="DEMO">#REF!</definedName>
    <definedName name="deptLookup">#REF!</definedName>
    <definedName name="design">#REF!</definedName>
    <definedName name="designout">#REF!</definedName>
    <definedName name="designTemp">#REF!</definedName>
    <definedName name="Detabase">#REF!</definedName>
    <definedName name="detabs">#REF!</definedName>
    <definedName name="detta">#REF!</definedName>
    <definedName name="df">#REF!</definedName>
    <definedName name="dfase">#REF!</definedName>
    <definedName name="dfdbsbs">#REF!</definedName>
    <definedName name="dfdfdf" localSheetId="4" hidden="1">{#N/A,#N/A,FALSE,"조골재"}</definedName>
    <definedName name="dfdfdf" hidden="1">{#N/A,#N/A,FALSE,"조골재"}</definedName>
    <definedName name="dfdiiow">#REF!</definedName>
    <definedName name="DFG">#REF!,#REF!,#REF!</definedName>
    <definedName name="dfgdfhdfh">#REF!</definedName>
    <definedName name="DFGG">#REF!,#REF!</definedName>
    <definedName name="dfh" localSheetId="4">BlankMacro1</definedName>
    <definedName name="dfh">BlankMacro1</definedName>
    <definedName name="dfha" localSheetId="4">#REF!</definedName>
    <definedName name="dfha">#REF!</definedName>
    <definedName name="dfhao">#REF!</definedName>
    <definedName name="DFHB">[49]!Macro9</definedName>
    <definedName name="dfiero" localSheetId="4">#REF!</definedName>
    <definedName name="dfiero">#REF!</definedName>
    <definedName name="dfjalk">#REF!</definedName>
    <definedName name="DFJKSLAEO">#REF!</definedName>
    <definedName name="dfkdkd" localSheetId="4">#REF!</definedName>
    <definedName name="dfkdkd">#REF!</definedName>
    <definedName name="dfkeiwiwo">#REF!</definedName>
    <definedName name="DFR">#REF!,#REF!</definedName>
    <definedName name="DFRGS">#N/A</definedName>
    <definedName name="DFS">#REF!</definedName>
    <definedName name="DFSAFG" localSheetId="4">건축원가계산서!DFSAFG</definedName>
    <definedName name="DFSAFG">[0]!DFSAFG</definedName>
    <definedName name="dfsg" localSheetId="4">BlankMacro1</definedName>
    <definedName name="dfsg">BlankMacro1</definedName>
    <definedName name="dfsss" localSheetId="4">BlankMacro1</definedName>
    <definedName name="dfsss">BlankMacro1</definedName>
    <definedName name="DFSW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agiei" localSheetId="4">#REF!</definedName>
    <definedName name="dftagiei">#REF!</definedName>
    <definedName name="dftyh" localSheetId="4">BlankMacro1</definedName>
    <definedName name="dftyh">BlankMacro1</definedName>
    <definedName name="DFVGD" localSheetId="4">건축원가계산서!MMM</definedName>
    <definedName name="DFVGD">[0]!MMM</definedName>
    <definedName name="DG" localSheetId="4">#REF!</definedName>
    <definedName name="DG">#REF!</definedName>
    <definedName name="DGA" localSheetId="4">#REF!</definedName>
    <definedName name="DGA">#REF!</definedName>
    <definedName name="dgaaee">#REF!</definedName>
    <definedName name="dgbases">#REF!</definedName>
    <definedName name="dgdf" localSheetId="4">BlankMacro1</definedName>
    <definedName name="dgdf">BlankMacro1</definedName>
    <definedName name="DGF">#REF!</definedName>
    <definedName name="DGFD" localSheetId="4">#REF!</definedName>
    <definedName name="DGFD">#REF!</definedName>
    <definedName name="dgfgf" localSheetId="4" hidden="1">{#N/A,#N/A,FALSE,"2~8번"}</definedName>
    <definedName name="dgfgf" hidden="1">{#N/A,#N/A,FALSE,"2~8번"}</definedName>
    <definedName name="dgh" localSheetId="4">건축원가계산서!dgh</definedName>
    <definedName name="dgh">[0]!dgh</definedName>
    <definedName name="dghfd" localSheetId="4">BlankMacro1</definedName>
    <definedName name="dghfd">BlankMacro1</definedName>
    <definedName name="DGRT" localSheetId="4">건축원가계산서!DGRT</definedName>
    <definedName name="DGRT">[0]!DGRT</definedName>
    <definedName name="DGV" localSheetId="4">[0]!vnb</definedName>
    <definedName name="DGV">[0]!vnb</definedName>
    <definedName name="DGVAFD" localSheetId="4">[0]!REGSVTEB</definedName>
    <definedName name="DGVAFD">[0]!REGSVTEB</definedName>
    <definedName name="DH" localSheetId="4">#REF!</definedName>
    <definedName name="DH">#REF!</definedName>
    <definedName name="DHS" localSheetId="4">#REF!</definedName>
    <definedName name="DHS">#REF!</definedName>
    <definedName name="DI">#REF!</definedName>
    <definedName name="DIA">#REF!</definedName>
    <definedName name="dia_mm">[70]말뚝지지력산정!$J$19</definedName>
    <definedName name="diameter">#REF!</definedName>
    <definedName name="diaphragm">#REF!</definedName>
    <definedName name="didfiowoweo">#REF!</definedName>
    <definedName name="dididoiba">#REF!</definedName>
    <definedName name="didso">#REF!</definedName>
    <definedName name="diede">#REF!</definedName>
    <definedName name="dipsq">#REF!</definedName>
    <definedName name="direction" localSheetId="4">#REF!</definedName>
    <definedName name="DIRECTION">#REF!</definedName>
    <definedName name="dirout">#REF!</definedName>
    <definedName name="ditita">#REF!</definedName>
    <definedName name="DJ">#REF!</definedName>
    <definedName name="DJAJSL">#REF!,#REF!</definedName>
    <definedName name="djfhka">#REF!</definedName>
    <definedName name="DJHFJ">#REF!</definedName>
    <definedName name="djhfs">#REF!</definedName>
    <definedName name="DJKC">#REF!,#REF!</definedName>
    <definedName name="DJKFJ">#REF!</definedName>
    <definedName name="djkfslkjapoapei93">#REF!</definedName>
    <definedName name="DJKNHVF" localSheetId="4">[0]!MATRO</definedName>
    <definedName name="DJKNHVF">[0]!MATRO</definedName>
    <definedName name="DJL">#REF!</definedName>
    <definedName name="dk">[1]중로근거!#REF!</definedName>
    <definedName name="DKD" localSheetId="4">BlankMacro1</definedName>
    <definedName name="DKD">BlankMacro1</definedName>
    <definedName name="dkdfsldfl" localSheetId="4">#REF!</definedName>
    <definedName name="dkdfsldfl">#REF!</definedName>
    <definedName name="dkdkdkdkd" localSheetId="4" hidden="1">{#N/A,#N/A,FALSE,"명세표"}</definedName>
    <definedName name="dkdkdkdkd" localSheetId="0" hidden="1">{#N/A,#N/A,FALSE,"명세표"}</definedName>
    <definedName name="dkdkdkdkd" hidden="1">{#N/A,#N/A,FALSE,"명세표"}</definedName>
    <definedName name="dkdkttaaez" localSheetId="4">#REF!</definedName>
    <definedName name="dkdkttaaez">#REF!</definedName>
    <definedName name="dkdlteeeat">#REF!</definedName>
    <definedName name="DKE" localSheetId="4">BlankMacro1</definedName>
    <definedName name="DKE">BlankMacro1</definedName>
    <definedName name="dkeifldsa">#REF!</definedName>
    <definedName name="DKFAJKL">#REF!</definedName>
    <definedName name="dkfja">#REF!</definedName>
    <definedName name="dkfjl">#REF!</definedName>
    <definedName name="DKFJLE">#REF!</definedName>
    <definedName name="dkfjsl">#REF!</definedName>
    <definedName name="dkfkdfs">#REF!</definedName>
    <definedName name="dkflslfsdlqp">#REF!</definedName>
    <definedName name="DKFSLK">#REF!</definedName>
    <definedName name="dkja" localSheetId="4">{"Book1","수시.XLS"}</definedName>
    <definedName name="dkja">{"Book1","수시.XLS"}</definedName>
    <definedName name="dkkmha">#REF!</definedName>
    <definedName name="dklsfj">#REF!</definedName>
    <definedName name="dks">#REF!</definedName>
    <definedName name="DL">#REF!</definedName>
    <definedName name="DLA">#REF!</definedName>
    <definedName name="DLAWHDDLF" localSheetId="4">#REF!</definedName>
    <definedName name="DLAWHDDLF">#REF!</definedName>
    <definedName name="dldldldll" hidden="1">[71]조명시설!#REF!</definedName>
    <definedName name="dldlldldldldl">#REF!</definedName>
    <definedName name="DLFE">#REF!</definedName>
    <definedName name="dlff" localSheetId="4" hidden="1">{#N/A,#N/A,FALSE,"운반시간"}</definedName>
    <definedName name="dlff" hidden="1">{#N/A,#N/A,FALSE,"운반시간"}</definedName>
    <definedName name="DLFO">#REF!</definedName>
    <definedName name="dlkfjls">#REF!</definedName>
    <definedName name="dmf">[72]건축집계표!$E$33</definedName>
    <definedName name="DMZ" localSheetId="4">#REF!,#REF!</definedName>
    <definedName name="DMZ">#REF!,#REF!</definedName>
    <definedName name="dn" localSheetId="4" hidden="1">{#N/A,#N/A,FALSE,"혼합골재"}</definedName>
    <definedName name="dn" hidden="1">{#N/A,#N/A,FALSE,"혼합골재"}</definedName>
    <definedName name="DNH" localSheetId="4">[0]!EGERG</definedName>
    <definedName name="DNH">[0]!EGERG</definedName>
    <definedName name="DNS">[73]예산내역서!$A$15894</definedName>
    <definedName name="Document_array" localSheetId="4">{"Book1","수시.XLS"}</definedName>
    <definedName name="Document_array">{"Book1","수시.XLS"}</definedName>
    <definedName name="dodidosos">#REF!</definedName>
    <definedName name="doei">#REF!</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OGBOLT">[51]가격조사서!$E$17</definedName>
    <definedName name="DOGUB">#REF!</definedName>
    <definedName name="doigees">#REF!</definedName>
    <definedName name="doita">#REF!</definedName>
    <definedName name="Dolar">#REF!</definedName>
    <definedName name="dolar2">#REF!</definedName>
    <definedName name="DONG">#REF!</definedName>
    <definedName name="DONG1">#REF!</definedName>
    <definedName name="DONG2">#REF!</definedName>
    <definedName name="DOOR">#REF!</definedName>
    <definedName name="DORO" localSheetId="4">#REF!,#REF!</definedName>
    <definedName name="DORO">#REF!,#REF!</definedName>
    <definedName name="dp">#REF!</definedName>
    <definedName name="DpFKDL" localSheetId="4" hidden="1">{#N/A,#N/A,FALSE,"이태원철근"}</definedName>
    <definedName name="DpFKDL" hidden="1">{#N/A,#N/A,FALSE,"이태원철근"}</definedName>
    <definedName name="DPI" localSheetId="4">#REF!</definedName>
    <definedName name="DPI">#REF!</definedName>
    <definedName name="dppiu">#REF!</definedName>
    <definedName name="DPU">#REF!</definedName>
    <definedName name="drain_trap">#REF!</definedName>
    <definedName name="DRDRSSF" localSheetId="4">[0]!NBBV</definedName>
    <definedName name="DRDRSSF">[0]!NBBV</definedName>
    <definedName name="drere" localSheetId="4">#REF!</definedName>
    <definedName name="drere">#REF!</definedName>
    <definedName name="drewa" localSheetId="4">#REF!</definedName>
    <definedName name="drewa">#REF!</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OW">#N/A</definedName>
    <definedName name="drsg">#REF!</definedName>
    <definedName name="drt">[74]!Macro14</definedName>
    <definedName name="DRTRTDKGMUKRT">#REF!</definedName>
    <definedName name="Ds" localSheetId="4">#REF!</definedName>
    <definedName name="ds">#REF!</definedName>
    <definedName name="Ds_h">#REF!</definedName>
    <definedName name="DS1E">[37]소요자재!$H$73</definedName>
    <definedName name="DsA">#REF!</definedName>
    <definedName name="dsaf" localSheetId="4">BlankMacro1</definedName>
    <definedName name="dsaf">BlankMacro1</definedName>
    <definedName name="dsaghh">#REF!</definedName>
    <definedName name="DSC" localSheetId="4">[0]!NND</definedName>
    <definedName name="DSC">[0]!NND</definedName>
    <definedName name="DSCFDSF" localSheetId="4">#REF!</definedName>
    <definedName name="DSCFDSF">#REF!</definedName>
    <definedName name="DSD">#N/A</definedName>
    <definedName name="dsds">[75]DATA1!$A$3:$B$9</definedName>
    <definedName name="dsdsd" localSheetId="4" hidden="1">{#N/A,#N/A,FALSE,"운반시간"}</definedName>
    <definedName name="dsdsd" hidden="1">{#N/A,#N/A,FALSE,"운반시간"}</definedName>
    <definedName name="DSE">#REF!</definedName>
    <definedName name="DSec1MMax">#REF!</definedName>
    <definedName name="DSec1MMin">#REF!</definedName>
    <definedName name="DSec1PMax">#REF!</definedName>
    <definedName name="DSec1PMin">#REF!</definedName>
    <definedName name="DSec1SMax">#REF!</definedName>
    <definedName name="DSec1SMin">#REF!</definedName>
    <definedName name="DSec2MMax">#REF!</definedName>
    <definedName name="DSec2MMin">#REF!</definedName>
    <definedName name="DSec2PMax">#REF!</definedName>
    <definedName name="DSec2PMin">#REF!</definedName>
    <definedName name="DSec2SMax">#REF!</definedName>
    <definedName name="DSec2SMin">#REF!</definedName>
    <definedName name="DSec3MMax">#REF!</definedName>
    <definedName name="DSec3MMin">#REF!</definedName>
    <definedName name="DSec3PMax">#REF!</definedName>
    <definedName name="DSec3PMin">#REF!</definedName>
    <definedName name="DSec3SMax">#REF!</definedName>
    <definedName name="DSec3SMin">#REF!</definedName>
    <definedName name="DSec4MMax">#REF!</definedName>
    <definedName name="DSec4MMin">#REF!</definedName>
    <definedName name="DSec4PMax">#REF!</definedName>
    <definedName name="DSec4PMin">#REF!</definedName>
    <definedName name="DSec4SMax">#REF!</definedName>
    <definedName name="DSec4SMin">#REF!</definedName>
    <definedName name="DSec5MMax">#REF!</definedName>
    <definedName name="DSec5MMin">#REF!</definedName>
    <definedName name="DSec5PMax">#REF!</definedName>
    <definedName name="DSec5PMin">#REF!</definedName>
    <definedName name="DSec5SMax">#REF!</definedName>
    <definedName name="DSec5SMin">#REF!</definedName>
    <definedName name="DSec6MMax">#REF!</definedName>
    <definedName name="DSec6MMin">#REF!</definedName>
    <definedName name="DSec6PMax">#REF!</definedName>
    <definedName name="DSec6PMin">#REF!</definedName>
    <definedName name="DSec6SMax">#REF!</definedName>
    <definedName name="DSec6SMin">#REF!</definedName>
    <definedName name="DSec7MMax">#REF!</definedName>
    <definedName name="DSec7MMin">#REF!</definedName>
    <definedName name="DSec7PMax">#REF!</definedName>
    <definedName name="DSec7PMIn">#REF!</definedName>
    <definedName name="DSec7SMax">#REF!</definedName>
    <definedName name="DSec7SMin">#REF!</definedName>
    <definedName name="dsf" localSheetId="4">BlankMacro1</definedName>
    <definedName name="dsf">BlankMacro1</definedName>
    <definedName name="DSFC" localSheetId="4">[0]!NNF</definedName>
    <definedName name="DSFC">[0]!NNF</definedName>
    <definedName name="DSFD" localSheetId="4">[0]!SSX</definedName>
    <definedName name="DSFD">[0]!SSX</definedName>
    <definedName name="dsfewwee" localSheetId="4">건축원가계산서!dsfewwee</definedName>
    <definedName name="dsfewwee">[0]!dsfewwee</definedName>
    <definedName name="dsh" localSheetId="4">#REF!</definedName>
    <definedName name="dsh">#REF!</definedName>
    <definedName name="dshn" localSheetId="4">#REF!</definedName>
    <definedName name="dshn">#REF!</definedName>
    <definedName name="dsifowo">#REF!</definedName>
    <definedName name="DSKFJL">#REF!</definedName>
    <definedName name="dsklf">#REF!</definedName>
    <definedName name="dslldl">#REF!</definedName>
    <definedName name="DSO">#REF!</definedName>
    <definedName name="DSS" localSheetId="4">[0]!MATRO</definedName>
    <definedName name="DSS">[0]!MATRO</definedName>
    <definedName name="DSSDS" localSheetId="4" hidden="1">{#N/A,#N/A,FALSE,"명세표"}</definedName>
    <definedName name="DSSDS" localSheetId="0" hidden="1">{#N/A,#N/A,FALSE,"명세표"}</definedName>
    <definedName name="DSSDS" hidden="1">{#N/A,#N/A,FALSE,"명세표"}</definedName>
    <definedName name="dsts" localSheetId="4">#REF!</definedName>
    <definedName name="dsts">#REF!</definedName>
    <definedName name="dsv" localSheetId="4">#REF!</definedName>
    <definedName name="dsv">[0]!jyt</definedName>
    <definedName name="dsvn" localSheetId="4">#REF!</definedName>
    <definedName name="dsvn">#REF!</definedName>
    <definedName name="DSVP">#REF!</definedName>
    <definedName name="dtbs">#REF!</definedName>
    <definedName name="dtdts">#REF!</definedName>
    <definedName name="DTS">#REF!</definedName>
    <definedName name="dtsezsd">#REF!</definedName>
    <definedName name="dtste">#REF!</definedName>
    <definedName name="dual_plate_check">#REF!</definedName>
    <definedName name="DUCK">#REF!</definedName>
    <definedName name="DUCK.XLS">#REF!</definedName>
    <definedName name="DUCT_GONG">#REF!</definedName>
    <definedName name="dumppr">#REF!</definedName>
    <definedName name="duplex_strainer">#REF!</definedName>
    <definedName name="Dv">#REF!</definedName>
    <definedName name="DVGDFS" localSheetId="4">[0]!FFC</definedName>
    <definedName name="DVGDFS">[0]!FFC</definedName>
    <definedName name="DVZZ" localSheetId="4">건축원가계산서!DFSAFG</definedName>
    <definedName name="DVZZ">[0]!DFSAFG</definedName>
    <definedName name="DWS" localSheetId="4">BlankMacro1</definedName>
    <definedName name="DWS">BlankMacro1</definedName>
    <definedName name="DZGD" localSheetId="4">[0]!NHGF</definedName>
    <definedName name="DZGD">[0]!NHGF</definedName>
    <definedName name="D등급">#REF!</definedName>
    <definedName name="D열" localSheetId="4">#REF!</definedName>
    <definedName name="D열">#REF!</definedName>
    <definedName name="d을지" localSheetId="4">#REF!</definedName>
    <definedName name="d을지">#REF!</definedName>
    <definedName name="D형">[37]소요자재!$H$18</definedName>
    <definedName name="e" localSheetId="4">[0]!Common [0]!DataBase.xls</definedName>
    <definedName name="e">[0]!Common [0]!DataBase.xls</definedName>
    <definedName name="E.S.C">#REF!</definedName>
    <definedName name="E_1" localSheetId="4">#REF!</definedName>
    <definedName name="E_1">#REF!</definedName>
    <definedName name="e_2">#REF!</definedName>
    <definedName name="E_mail.주소">#REF!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 localSheetId="4">#REF!</definedName>
    <definedName name="EA">#REF!</definedName>
    <definedName name="eaqry" localSheetId="4">BlankMacro1</definedName>
    <definedName name="eaqry">BlankMacro1</definedName>
    <definedName name="earthp" localSheetId="4">#REF!</definedName>
    <definedName name="earthp">#REF!</definedName>
    <definedName name="EB" localSheetId="4">#REF!</definedName>
    <definedName name="EB">#REF!</definedName>
    <definedName name="EC" localSheetId="4">#REF!</definedName>
    <definedName name="EC">#REF!</definedName>
    <definedName name="Ec3Span">#REF!</definedName>
    <definedName name="ECARD">[37]소요자재!$H$142</definedName>
    <definedName name="eCIiIi¨­A_I¨￡">#N/A</definedName>
    <definedName name="eCIiIiÞA_Iª">#N/A</definedName>
    <definedName name="èÇÍïÍïÞÀ_Íª">#N/A</definedName>
    <definedName name="EDC">#REF!,#REF!</definedName>
    <definedName name="EDD">#N/A</definedName>
    <definedName name="EDE" localSheetId="4">[0]!SAF</definedName>
    <definedName name="EDE">[0]!SAF</definedName>
    <definedName name="edgh" localSheetId="4">#REF!</definedName>
    <definedName name="edgh">#REF!</definedName>
    <definedName name="edhf" localSheetId="4">#REF!</definedName>
    <definedName name="edhf">#REF!</definedName>
    <definedName name="edit__home__del__branch_\f">#REF!</definedName>
    <definedName name="edssqq" localSheetId="4" hidden="1">{#N/A,#N/A,FALSE,"혼합골재"}</definedName>
    <definedName name="edssqq" hidden="1">{#N/A,#N/A,FALSE,"혼합골재"}</definedName>
    <definedName name="edtgh">#REF!</definedName>
    <definedName name="ee" localSheetId="4">BlankMacro1</definedName>
    <definedName name="ee">BlankMacro1</definedName>
    <definedName name="EED" localSheetId="4">건축원가계산서!EED</definedName>
    <definedName name="EED">[0]!EED</definedName>
    <definedName name="EEDD" localSheetId="4">건축원가계산서!EEDD</definedName>
    <definedName name="EEDD">[0]!EEDD</definedName>
    <definedName name="eee" localSheetId="4">BlankMacro1</definedName>
    <definedName name="eee" hidden="1">{#N/A,#N/A,FALSE,"2~8번"}</definedName>
    <definedName name="EEEE" localSheetId="4">#REF!</definedName>
    <definedName name="EEEE">#REF!</definedName>
    <definedName name="eeeeeee" localSheetId="4" hidden="1">{"'자리배치도'!$AG$1:$CI$28"}</definedName>
    <definedName name="eeeeeee" hidden="1">{"'자리배치도'!$AG$1:$CI$28"}</definedName>
    <definedName name="EE형">[37]소요자재!$H$131</definedName>
    <definedName name="ef">#REF!</definedName>
    <definedName name="efdaat">#REF!</definedName>
    <definedName name="efdata">#REF!</definedName>
    <definedName name="EFF">#REF!</definedName>
    <definedName name="efklzz">#REF!</definedName>
    <definedName name="EGERG">#N/A</definedName>
    <definedName name="EGG" localSheetId="4">[0]!vnb</definedName>
    <definedName name="EGG">[0]!vnb</definedName>
    <definedName name="egt" localSheetId="4">[0]!reyt</definedName>
    <definedName name="egt">[0]!reyt</definedName>
    <definedName name="ehyt" localSheetId="4">[0]!jhg</definedName>
    <definedName name="ehyt">[0]!jhg</definedName>
    <definedName name="EIRP">#REF!</definedName>
    <definedName name="el">[2]설계조건!#REF!</definedName>
    <definedName name="EL1A1P" localSheetId="4">#REF!</definedName>
    <definedName name="EL1A1P">#REF!</definedName>
    <definedName name="el1a1t" localSheetId="4">#REF!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BOW_187">#REF!</definedName>
    <definedName name="ELBOW_287">#REF!</definedName>
    <definedName name="ELBOW_45">#REF!</definedName>
    <definedName name="ELBOW_F67">#REF!</definedName>
    <definedName name="ELBOW_M67">#REF!</definedName>
    <definedName name="elec1">#REF!</definedName>
    <definedName name="elec2">#REF!</definedName>
    <definedName name="elec3">#REF!</definedName>
    <definedName name="elec4">#REF!</definedName>
    <definedName name="elec5">#REF!</definedName>
    <definedName name="elec6">#REF!</definedName>
    <definedName name="ELEV">#REF!</definedName>
    <definedName name="ELFE">#REF!</definedName>
    <definedName name="ELP">#REF!</definedName>
    <definedName name="ELP전선관_30Φ">[21]가로등기초!#REF!</definedName>
    <definedName name="Em">#REF!</definedName>
    <definedName name="ENCOST">#N/A</definedName>
    <definedName name="END">#REF!</definedName>
    <definedName name="ENJA"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 localSheetId="4">#REF!</definedName>
    <definedName name="EO">{"Book1","많다.xls"}</definedName>
    <definedName name="eodkdkka0">#REF!</definedName>
    <definedName name="eoeiotott">#REF!</definedName>
    <definedName name="EOL">#REF!</definedName>
    <definedName name="EP_1">#REF!</definedName>
    <definedName name="EP_2">#REF!</definedName>
    <definedName name="EP_3">#REF!</definedName>
    <definedName name="EP_4">#REF!</definedName>
    <definedName name="Epc">#REF!</definedName>
    <definedName name="Epc3Span">#REF!</definedName>
    <definedName name="epwiefjfd">#REF!</definedName>
    <definedName name="EQ">#REF!</definedName>
    <definedName name="EQMOB">#REF!</definedName>
    <definedName name="er">#REF!</definedName>
    <definedName name="ERD">[49]!Macro2</definedName>
    <definedName name="ERER">#REF!</definedName>
    <definedName name="ERGFD" localSheetId="4">[0]!uiy</definedName>
    <definedName name="ERGFD">[0]!uiy</definedName>
    <definedName name="ERGR" localSheetId="4">건축원가계산서!ERGR</definedName>
    <definedName name="ERGR">[0]!ERGR</definedName>
    <definedName name="ERR" localSheetId="4">[0]!ㅈㅂㄷㄹ</definedName>
    <definedName name="ERR">[0]!ㅈㅂㄷㄹ</definedName>
    <definedName name="ErrName045352756" localSheetId="4">#REF!</definedName>
    <definedName name="ErrName045352756">#REF!</definedName>
    <definedName name="ErrName414032697" localSheetId="4">#REF!</definedName>
    <definedName name="ErrName414032697">#REF!</definedName>
    <definedName name="ert">#REF!</definedName>
    <definedName name="ES">#REF!</definedName>
    <definedName name="ESA" localSheetId="4">BlankMacro1</definedName>
    <definedName name="ESA">BlankMacro1</definedName>
    <definedName name="Eslab">#REF!</definedName>
    <definedName name="ESVE">#REF!</definedName>
    <definedName name="etr" localSheetId="4">[0]!reyt</definedName>
    <definedName name="etr">[0]!reyt</definedName>
    <definedName name="EW">[76]내역!#REF!</definedName>
    <definedName name="EWAFADS" hidden="1">[7]Sheet14!$M$61:$M$130</definedName>
    <definedName name="ewdf" localSheetId="4">BlankMacro1</definedName>
    <definedName name="ewdf">BlankMacro1</definedName>
    <definedName name="EWDWQD" localSheetId="4">[0]!NNG</definedName>
    <definedName name="EWDWQD">[0]!NNG</definedName>
    <definedName name="EWEF" localSheetId="4">건축원가계산서!EWEF</definedName>
    <definedName name="EWEF">[0]!EWEF</definedName>
    <definedName name="EWF" localSheetId="4">#REF!,#REF!</definedName>
    <definedName name="EWF">#REF!,#REF!</definedName>
    <definedName name="EWFDA" hidden="1">[7]Sheet14!$Q$45:$AT$45</definedName>
    <definedName name="EWFDSVF" localSheetId="4">건축원가계산서!EWFDSVF</definedName>
    <definedName name="EWFDSVF">[0]!EWFDSVF</definedName>
    <definedName name="ewoieoi" localSheetId="4">#REF!</definedName>
    <definedName name="ewoieoi">#REF!</definedName>
    <definedName name="EWQ" localSheetId="4">건축원가계산서!EWQ</definedName>
    <definedName name="EWQ">[0]!EWQ</definedName>
    <definedName name="ewr" localSheetId="4">#REF!</definedName>
    <definedName name="ewr">#REF!</definedName>
    <definedName name="EWRDWQ" localSheetId="4">건축원가계산서!EWRDWQ</definedName>
    <definedName name="EWRDWQ">[0]!EWRDWQ</definedName>
    <definedName name="ewrertr" localSheetId="4">건축원가계산서!ewrertr</definedName>
    <definedName name="ewrertr">[0]!ewrertr</definedName>
    <definedName name="ewrertr4" localSheetId="4" hidden="1">{"'자리배치도'!$AG$1:$CI$28"}</definedName>
    <definedName name="ewrertr4" hidden="1">{"'자리배치도'!$AG$1:$CI$28"}</definedName>
    <definedName name="EWT">#REF!</definedName>
    <definedName name="ex_joint">#REF!</definedName>
    <definedName name="Excel_BuiltIn_Print_Area" localSheetId="4">#REF!</definedName>
    <definedName name="Excel_BuiltIn_Print_Area">#REF!</definedName>
    <definedName name="Excel_BuiltIn_Print_Titles" localSheetId="4">#REF!</definedName>
    <definedName name="Excel_BuiltIn_Print_Titles">#REF!</definedName>
    <definedName name="Excel_BuiltIn_Recorder">#REF!</definedName>
    <definedName name="Exchange_Rate">#REF!</definedName>
    <definedName name="EXE">#N/A</definedName>
    <definedName name="_xlnm.Extract" localSheetId="4">#REF!</definedName>
    <definedName name="_xlnm.Extract">#REF!</definedName>
    <definedName name="Extract_MI">#REF!</definedName>
    <definedName name="E등급">#REF!</definedName>
    <definedName name="E형">[37]소요자재!$H$19</definedName>
    <definedName name="F">#REF!</definedName>
    <definedName name="F___0">#REF!</definedName>
    <definedName name="F___11">#REF!</definedName>
    <definedName name="F___12">#REF!</definedName>
    <definedName name="F___8">#REF!</definedName>
    <definedName name="F_CODE">#N/A</definedName>
    <definedName name="F_CODE1">#N/A</definedName>
    <definedName name="F_DES">#REF!</definedName>
    <definedName name="F_DESC">#N/A</definedName>
    <definedName name="F_EQ">#N/A</definedName>
    <definedName name="F_EQ0">#REF!</definedName>
    <definedName name="F_FORM">#N/A</definedName>
    <definedName name="F_INT1">#N/A</definedName>
    <definedName name="F_LA">#N/A</definedName>
    <definedName name="F_LA0">#REF!</definedName>
    <definedName name="F_LA1">#REF!</definedName>
    <definedName name="F_LA2">#REF!</definedName>
    <definedName name="F_LA3">#REF!</definedName>
    <definedName name="F_LVL">#N/A</definedName>
    <definedName name="F_MA">#N/A</definedName>
    <definedName name="F_MA0">#REF!</definedName>
    <definedName name="F_MEMO">#N/A</definedName>
    <definedName name="F_PAGE">#N/A</definedName>
    <definedName name="F_QINC">#N/A</definedName>
    <definedName name="F_QMOD">#N/A</definedName>
    <definedName name="F_QQTY">#REF!</definedName>
    <definedName name="F_QUNIT">#REF!</definedName>
    <definedName name="F_QVAL">#N/A</definedName>
    <definedName name="F_REMK">#N/A</definedName>
    <definedName name="F_SEQ">#N/A</definedName>
    <definedName name="F_SIZE">#REF!</definedName>
    <definedName name="F_SOS">#N/A</definedName>
    <definedName name="F_TMOD">#N/A</definedName>
    <definedName name="F_TQTY">#N/A</definedName>
    <definedName name="F_TUNIT">#N/A</definedName>
    <definedName name="F_UNIT">#N/A</definedName>
    <definedName name="fact">#REF!</definedName>
    <definedName name="FADP">[37]소요자재!$H$69</definedName>
    <definedName name="FB16T">[51]가격조사서!$E$11</definedName>
    <definedName name="FB6T">[51]가격조사서!$E$9</definedName>
    <definedName name="FB9T">[51]가격조사서!$E$10</definedName>
    <definedName name="FC">#REF!</definedName>
    <definedName name="Fci">#REF!</definedName>
    <definedName name="Fck">#REF!</definedName>
    <definedName name="fcp">#REF!</definedName>
    <definedName name="fd" localSheetId="4">BlankMacro1</definedName>
    <definedName name="fd">BlankMacro1</definedName>
    <definedName name="FDAAVD">#REF!</definedName>
    <definedName name="FDBGDF">#N/A</definedName>
    <definedName name="FDFDS" localSheetId="4">#REF!,#REF!</definedName>
    <definedName name="FDFDS">#REF!,#REF!</definedName>
    <definedName name="fdfs" localSheetId="4">[0]!ㅗㅠㅎㄹ</definedName>
    <definedName name="fdfs">[0]!ㅗㅠㅎㄹ</definedName>
    <definedName name="FDGFD" localSheetId="4">건축원가계산서!FDGFD</definedName>
    <definedName name="FDGFD">[0]!FDGFD</definedName>
    <definedName name="fdgz" localSheetId="4">#REF!</definedName>
    <definedName name="fdgz">#REF!</definedName>
    <definedName name="fdhg" localSheetId="4" hidden="1">{#N/A,#N/A,FALSE,"이태원철근"}</definedName>
    <definedName name="fdhg" hidden="1">{#N/A,#N/A,FALSE,"이태원철근"}</definedName>
    <definedName name="fds" localSheetId="4">BlankMacro1</definedName>
    <definedName name="fds">BlankMacro1</definedName>
    <definedName name="fdsfe" localSheetId="4">BlankMacro1</definedName>
    <definedName name="fdsfe">BlankMacro1</definedName>
    <definedName name="fdshfh" localSheetId="4">BlankMacro1</definedName>
    <definedName name="fdshfh">BlankMacro1</definedName>
    <definedName name="fdshgg" localSheetId="4">BlankMacro1</definedName>
    <definedName name="fdshgg">BlankMacro1</definedName>
    <definedName name="FDSV" localSheetId="4">[0]!FFC</definedName>
    <definedName name="FDSV">[0]!FFC</definedName>
    <definedName name="FDV" localSheetId="4">[0]!NBBV</definedName>
    <definedName name="FDV">[0]!NBBV</definedName>
    <definedName name="FDVG" localSheetId="4">[0]!ㄹ퓰</definedName>
    <definedName name="FDVG">[0]!ㄹ퓰</definedName>
    <definedName name="FE">#REF!</definedName>
    <definedName name="FEE" localSheetId="4">#REF!</definedName>
    <definedName name="FEE">#REF!</definedName>
    <definedName name="FEEL" localSheetId="4">#REF!</definedName>
    <definedName name="FEEL">#REF!</definedName>
    <definedName name="fese" localSheetId="4">[0]!jytr</definedName>
    <definedName name="fese">[0]!jytr</definedName>
    <definedName name="ff" localSheetId="4" hidden="1">{#N/A,#N/A,FALSE,"운반시간"}</definedName>
    <definedName name="ff" hidden="1">{#N/A,#N/A,FALSE,"운반시간"}</definedName>
    <definedName name="FFC">#N/A</definedName>
    <definedName name="FFDGGFD">#REF!</definedName>
    <definedName name="FFDGGFD___0">#REF!</definedName>
    <definedName name="FFDGGFD___11">#REF!</definedName>
    <definedName name="FFDGGFD___12">#REF!</definedName>
    <definedName name="FFDGGFD___8">#REF!</definedName>
    <definedName name="fff" localSheetId="4">BlankMacro1</definedName>
    <definedName name="fff">BlankMacro1</definedName>
    <definedName name="ffff" localSheetId="4">BlankMacro1</definedName>
    <definedName name="FFFF">#REF!</definedName>
    <definedName name="FFFF___0">#REF!</definedName>
    <definedName name="FFFF___11">#REF!</definedName>
    <definedName name="FFFF___12">#REF!</definedName>
    <definedName name="FFFF___8">#REF!</definedName>
    <definedName name="FFFFF" localSheetId="4">#REF!</definedName>
    <definedName name="FFFFF">#REF!</definedName>
    <definedName name="FFFFF___0">#REF!</definedName>
    <definedName name="FFFFF___11">#REF!</definedName>
    <definedName name="FFFFF___12">#REF!</definedName>
    <definedName name="FFFFF___8">#REF!</definedName>
    <definedName name="ffg" localSheetId="4">건축원가계산서!dgh</definedName>
    <definedName name="ffg">[0]!dgh</definedName>
    <definedName name="FFGH">[77]건축집계표!$E$33</definedName>
    <definedName name="ffh" localSheetId="4">[0]!uiy</definedName>
    <definedName name="ffh">[0]!uiy</definedName>
    <definedName name="FFVG" localSheetId="4">건축원가계산서!FFVG</definedName>
    <definedName name="FFVG">[0]!FFVG</definedName>
    <definedName name="FF형">[37]소요자재!$H$132</definedName>
    <definedName name="FG" localSheetId="4">#REF!</definedName>
    <definedName name="FG">#REF!</definedName>
    <definedName name="fg1314TBTB4RTDKDKDKRT">#REF!</definedName>
    <definedName name="FG13TBTB4RT">#REF!</definedName>
    <definedName name="FG16TBTB2RT">#REF!</definedName>
    <definedName name="FG19TBTB2RTDKDKFG19TBTB2RTDKDKF">#REF!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cfgg" localSheetId="4">[0]!ghgfh</definedName>
    <definedName name="fgcfgg">[0]!ghgfh</definedName>
    <definedName name="FGD">#REF!</definedName>
    <definedName name="FGF" localSheetId="4">건축원가계산서!FGF</definedName>
    <definedName name="FGF">[0]!FGF</definedName>
    <definedName name="fgfg" localSheetId="4" hidden="1">{#N/A,#N/A,FALSE,"2~8번"}</definedName>
    <definedName name="fgfg" hidden="1">{#N/A,#N/A,FALSE,"2~8번"}</definedName>
    <definedName name="fgfgfg" localSheetId="4" hidden="1">{#N/A,#N/A,FALSE,"골재소요량";#N/A,#N/A,FALSE,"골재소요량"}</definedName>
    <definedName name="fgfgfg" hidden="1">{#N/A,#N/A,FALSE,"골재소요량";#N/A,#N/A,FALSE,"골재소요량"}</definedName>
    <definedName name="FGGG" localSheetId="4">#REF!</definedName>
    <definedName name="FGGG">#REF!</definedName>
    <definedName name="FGH" localSheetId="4">#REF!,#REF!</definedName>
    <definedName name="FGH">#REF!,#REF!</definedName>
    <definedName name="FGHJHKJ">[77]건축집계표!$E$38</definedName>
    <definedName name="FGR" localSheetId="4">[0]!ㅠㅜㅎ</definedName>
    <definedName name="FGR">[0]!ㅠㅜㅎ</definedName>
    <definedName name="FGRKRKRKRKRKRKRKRKRKRKRKRKRKRKR">#REF!</definedName>
    <definedName name="FGRKRKRKRKRKRKRKRKRKRKRKRKTBTB3" localSheetId="4">#REF!</definedName>
    <definedName name="FGRKRKRKRKRKRKRKRKRKRKRKRKTBTB3">#REF!</definedName>
    <definedName name="fgRKRKRKRKRKRKRKRKRKTBTB1RTDKDK">[78]부대대비!#REF!</definedName>
    <definedName name="FGRKRKRKRKRKRKTBTB1RTDKDK">[78]냉연집계!#REF!</definedName>
    <definedName name="FGTBTB2RTDKDK" localSheetId="4">#REF!</definedName>
    <definedName name="FGTBTB2RTDKDK">#REF!</definedName>
    <definedName name="fgTBTB4RTDKDK">#REF!</definedName>
    <definedName name="FGV" localSheetId="4">[0]!NNF</definedName>
    <definedName name="FGV">[0]!NNF</definedName>
    <definedName name="FH" hidden="1">#REF!</definedName>
    <definedName name="FHFH" hidden="1">[79]수량산출!$A$1:$A$8561</definedName>
    <definedName name="FHFK" hidden="1">[79]수량산출!#REF!</definedName>
    <definedName name="fhigr" localSheetId="4">[0]!BlankMacro1</definedName>
    <definedName name="fhigr">[0]!BlankMacro1</definedName>
    <definedName name="FHIGR1" localSheetId="4">[0]!BlankMacro1</definedName>
    <definedName name="FHIGR1">[0]!BlankMacro1</definedName>
    <definedName name="fht" localSheetId="4">BlankMacro1</definedName>
    <definedName name="fht">BlankMacro1</definedName>
    <definedName name="fifofl" localSheetId="4" hidden="1">#REF!</definedName>
    <definedName name="fifofl" hidden="1">#REF!</definedName>
    <definedName name="FIRE">[80]!Macro10</definedName>
    <definedName name="FIX" localSheetId="4">#REF!</definedName>
    <definedName name="FIX">#REF!</definedName>
    <definedName name="FIXT">[81]데이타!$U$23:$V$50</definedName>
    <definedName name="fjkf">#REF!</definedName>
    <definedName name="fk3kleklsle">#REF!</definedName>
    <definedName name="fkalsjdioa">#REF!</definedName>
    <definedName name="fkf" hidden="1">#REF!</definedName>
    <definedName name="FKFFKFFKF">#REF!</definedName>
    <definedName name="FL">#N/A</definedName>
    <definedName name="FL96광속">#REF!</definedName>
    <definedName name="flag">#REF!</definedName>
    <definedName name="FLC충전기">[37]소요자재!$H$150</definedName>
    <definedName name="FLEX28C">#REF!</definedName>
    <definedName name="FLG">#REF!</definedName>
    <definedName name="FLG_Orifice">#REF!</definedName>
    <definedName name="Fm">#REF!</definedName>
    <definedName name="FOOT1">[2]설계조건!#REF!</definedName>
    <definedName name="FOOT2">[2]설계조건!#REF!</definedName>
    <definedName name="FOOT3">[2]설계조건!#REF!</definedName>
    <definedName name="FOUND_H">#REF!</definedName>
    <definedName name="FPOGDP">#REF!</definedName>
    <definedName name="Fpu">#REF!</definedName>
    <definedName name="Fpy">#REF!</definedName>
    <definedName name="FR" localSheetId="4">건축원가계산서!FR</definedName>
    <definedName name="FR">[0]!FR</definedName>
    <definedName name="FREE" localSheetId="4">[0]!NNC</definedName>
    <definedName name="FREE">[0]!NNC</definedName>
    <definedName name="frt" localSheetId="4">건축원가계산서!frt</definedName>
    <definedName name="frt">[0]!frt</definedName>
    <definedName name="FS" localSheetId="4">#REF!</definedName>
    <definedName name="FS">#REF!</definedName>
    <definedName name="FSDF" localSheetId="4">#REF!,#REF!</definedName>
    <definedName name="FSDF">#REF!,#REF!</definedName>
    <definedName name="FSGH">[7]발전기!#REF!</definedName>
    <definedName name="FSVGF" localSheetId="4">[0]!MATRO</definedName>
    <definedName name="FSVGF">[0]!MATRO</definedName>
    <definedName name="FSWADJK">#REF!</definedName>
    <definedName name="ftri11" localSheetId="4">#REF!</definedName>
    <definedName name="ftri11">#REF!</definedName>
    <definedName name="ftri12" localSheetId="4">#REF!</definedName>
    <definedName name="ftri12">#REF!</definedName>
    <definedName name="ftri13">#REF!</definedName>
    <definedName name="ftri14">#REF!</definedName>
    <definedName name="ftri15">#REF!</definedName>
    <definedName name="ftw">[74]!Macro6</definedName>
    <definedName name="FV" localSheetId="4">[0]!NNF</definedName>
    <definedName name="FV">[0]!NNF</definedName>
    <definedName name="FVD" localSheetId="4">[0]!SDVF</definedName>
    <definedName name="FVD">[0]!SDVF</definedName>
    <definedName name="fvn" localSheetId="4">[0]!xcf</definedName>
    <definedName name="fvn">[0]!xcf</definedName>
    <definedName name="FX" localSheetId="4">#REF!</definedName>
    <definedName name="FX">#REF!</definedName>
    <definedName name="fxmhpe1" localSheetId="4">#REF!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 localSheetId="4">#REF!</definedName>
    <definedName name="Fy">#REF!</definedName>
    <definedName name="FYT" localSheetId="4">[0]!ㄹ퓰</definedName>
    <definedName name="FYT">[0]!ㄹ퓰</definedName>
    <definedName name="FZ" localSheetId="4">#REF!</definedName>
    <definedName name="FZ">#REF!</definedName>
    <definedName name="F이" localSheetId="4">#REF!</definedName>
    <definedName name="F이">#REF!</definedName>
    <definedName name="F일" localSheetId="4">#REF!</definedName>
    <definedName name="F일">#REF!</definedName>
    <definedName name="F형">[37]소요자재!$H$37</definedName>
    <definedName name="G">#REF!</definedName>
    <definedName name="G_m">#REF!</definedName>
    <definedName name="G_P_P">#N/A</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A1P">#REF!</definedName>
    <definedName name="g6a1t">#REF!</definedName>
    <definedName name="g6a2p">#REF!</definedName>
    <definedName name="g6a2t">#REF!</definedName>
    <definedName name="GAB">#REF!</definedName>
    <definedName name="GABION_개_소_별_명_세">#REF!</definedName>
    <definedName name="GABION_수_량_집_계">#REF!</definedName>
    <definedName name="GAK">#REF!</definedName>
    <definedName name="gamma">#REF!</definedName>
    <definedName name="gammaas">#REF!</definedName>
    <definedName name="gammac">#REF!</definedName>
    <definedName name="gammasub">#REF!</definedName>
    <definedName name="gammat">#REF!</definedName>
    <definedName name="gammaw">#REF!</definedName>
    <definedName name="gams">#REF!</definedName>
    <definedName name="gamt">#REF!</definedName>
    <definedName name="gamw">#REF!</definedName>
    <definedName name="gate">#REF!</definedName>
    <definedName name="gbdf" localSheetId="4">BlankMacro1</definedName>
    <definedName name="gbdf">BlankMacro1</definedName>
    <definedName name="GBFHG" localSheetId="4">[0]!GVHBG</definedName>
    <definedName name="GBFHG">[0]!GVHBG</definedName>
    <definedName name="gbi_d">[82]설계명세서!$H$67</definedName>
    <definedName name="GC" localSheetId="4">#REF!</definedName>
    <definedName name="GC">#REF!</definedName>
    <definedName name="gd">#REF!</definedName>
    <definedName name="gdada">#REF!</definedName>
    <definedName name="GDF" localSheetId="4">건축원가계산서!GDF</definedName>
    <definedName name="GDF">[0]!GDF</definedName>
    <definedName name="gdfg" localSheetId="4">BlankMacro1</definedName>
    <definedName name="gdfg">BlankMacro1</definedName>
    <definedName name="GDJD">#REF!</definedName>
    <definedName name="GEMCO" localSheetId="0" hidden="1">#REF!</definedName>
    <definedName name="GEMCO" hidden="1">#REF!</definedName>
    <definedName name="ger" localSheetId="4">BlankMacro1</definedName>
    <definedName name="GER">[0]!TGGG</definedName>
    <definedName name="gerqwe" localSheetId="4">BlankMacro1</definedName>
    <definedName name="gerqwe">BlankMacro1</definedName>
    <definedName name="GFD" localSheetId="4">#REF!</definedName>
    <definedName name="GFD">#REF!</definedName>
    <definedName name="GFD___0">#REF!</definedName>
    <definedName name="GFD___11">#REF!</definedName>
    <definedName name="GFD___12">#REF!</definedName>
    <definedName name="GFD___8">#REF!</definedName>
    <definedName name="gfdgdgdf" localSheetId="4">#REF!</definedName>
    <definedName name="gfdgdgdf">#REF!</definedName>
    <definedName name="gfg" localSheetId="4">[0]!uiy</definedName>
    <definedName name="gfg">[0]!uiy</definedName>
    <definedName name="gfgfg" localSheetId="4" hidden="1">{#N/A,#N/A,FALSE,"골재소요량";#N/A,#N/A,FALSE,"골재소요량"}</definedName>
    <definedName name="gfgfg" hidden="1">{#N/A,#N/A,FALSE,"골재소요량";#N/A,#N/A,FALSE,"골재소요량"}</definedName>
    <definedName name="gfggfr" localSheetId="4">#REF!</definedName>
    <definedName name="gfggfr">#REF!</definedName>
    <definedName name="GFH">#N/A</definedName>
    <definedName name="gfhs" localSheetId="4">BlankMacro1</definedName>
    <definedName name="gfhs">BlankMacro1</definedName>
    <definedName name="gfhssf" localSheetId="4">BlankMacro1</definedName>
    <definedName name="gfhssf">BlankMacro1</definedName>
    <definedName name="gfhth" localSheetId="4">BlankMacro1</definedName>
    <definedName name="gfhth">BlankMacro1</definedName>
    <definedName name="GFSD" hidden="1">#REF!</definedName>
    <definedName name="gfsfg" localSheetId="4" hidden="1">{#N/A,#N/A,FALSE,"이태원철근"}</definedName>
    <definedName name="gfsfg" hidden="1">{#N/A,#N/A,FALSE,"이태원철근"}</definedName>
    <definedName name="gfsh" localSheetId="4">BlankMacro1</definedName>
    <definedName name="gfsh">BlankMacro1</definedName>
    <definedName name="gfsreay" localSheetId="4">BlankMacro1</definedName>
    <definedName name="gfsreay">BlankMacro1</definedName>
    <definedName name="GG" localSheetId="4">#REF!</definedName>
    <definedName name="gg" localSheetId="0" hidden="1">{#N/A,#N/A,FALSE,"운반시간"}</definedName>
    <definedName name="gg" hidden="1">{#N/A,#N/A,FALSE,"운반시간"}</definedName>
    <definedName name="ggfg" localSheetId="4">BlankMacro1</definedName>
    <definedName name="ggfg">BlankMacro1</definedName>
    <definedName name="ggg" localSheetId="4">#REF!</definedName>
    <definedName name="ggg">#REF!</definedName>
    <definedName name="GGGG" localSheetId="4">#REF!</definedName>
    <definedName name="GGGG">#REF!</definedName>
    <definedName name="GGGG___0">#REF!</definedName>
    <definedName name="GGGG___11">#REF!</definedName>
    <definedName name="GGGG___12">#REF!</definedName>
    <definedName name="GGGG___8">#REF!</definedName>
    <definedName name="GGGHGH" localSheetId="4">BlankMacro1</definedName>
    <definedName name="GGGHGH">BlankMacro1</definedName>
    <definedName name="GGGTR"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4">[0]!jhg</definedName>
    <definedName name="ggh">[0]!jhg</definedName>
    <definedName name="ggrg" localSheetId="4">BlankMacro1</definedName>
    <definedName name="ggrg">BlankMacro1</definedName>
    <definedName name="GGTREW"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4">#REF!</definedName>
    <definedName name="gh">#REF!</definedName>
    <definedName name="ghcfg" localSheetId="4">BlankMacro1</definedName>
    <definedName name="ghcfg">BlankMacro1</definedName>
    <definedName name="ghdghdg" localSheetId="4" hidden="1">{#N/A,#N/A,FALSE,"이태원철근"}</definedName>
    <definedName name="ghdghdg" hidden="1">{#N/A,#N/A,FALSE,"이태원철근"}</definedName>
    <definedName name="GHE" localSheetId="4">BlankMacro1</definedName>
    <definedName name="GHE">BlankMacro1</definedName>
    <definedName name="ghfghf">#REF!</definedName>
    <definedName name="GHFJ" localSheetId="4">BlankMacro1</definedName>
    <definedName name="GHFJ">BlankMacro1</definedName>
    <definedName name="GHG" localSheetId="4">건축원가계산서!GHG</definedName>
    <definedName name="GHG">[0]!GHG</definedName>
    <definedName name="ghgfh">#N/A</definedName>
    <definedName name="GHH">#N/A</definedName>
    <definedName name="ghk" localSheetId="4">BlankMacro1</definedName>
    <definedName name="ghk">BlankMacro1</definedName>
    <definedName name="gigin">[2]설계조건!#REF!</definedName>
    <definedName name="GINPUT" localSheetId="4">#REF!</definedName>
    <definedName name="GINPUT">#REF!</definedName>
    <definedName name="gjckddud" localSheetId="4">#REF!,#REF!</definedName>
    <definedName name="gjckddud">#REF!,#REF!</definedName>
    <definedName name="gjgh" localSheetId="4">BlankMacro1</definedName>
    <definedName name="gjgh">BlankMacro1</definedName>
    <definedName name="gjj" localSheetId="4">#REF!</definedName>
    <definedName name="gjj">#REF!</definedName>
    <definedName name="gk" localSheetId="4">BlankMacro1</definedName>
    <definedName name="gk">BlankMacro1</definedName>
    <definedName name="gkdk" localSheetId="4">BlankMacro1</definedName>
    <definedName name="gkdk">BlankMacro1</definedName>
    <definedName name="GKDURK" localSheetId="4">#REF!,#REF!,#REF!</definedName>
    <definedName name="GKDURK">#REF!,#REF!,#REF!</definedName>
    <definedName name="gkg" localSheetId="4">BlankMacro1</definedName>
    <definedName name="gkg">BlankMacro1</definedName>
    <definedName name="gkswk" localSheetId="4">[0]!Common [0]!DataBase.xls</definedName>
    <definedName name="gkswk">[0]!Common [0]!DataBase.xls</definedName>
    <definedName name="GLA1P" localSheetId="4">#REF!</definedName>
    <definedName name="GLA1P">#REF!</definedName>
    <definedName name="gla1t">#REF!</definedName>
    <definedName name="gla2p">#REF!</definedName>
    <definedName name="gla2t">#REF!</definedName>
    <definedName name="globe">#REF!</definedName>
    <definedName name="GO">#REF!</definedName>
    <definedName name="goidoifoi">#REF!</definedName>
    <definedName name="GONG">#REF!</definedName>
    <definedName name="GONGJONG">#REF!</definedName>
    <definedName name="gpc">#REF!</definedName>
    <definedName name="gpgmd">#REF!</definedName>
    <definedName name="gr" localSheetId="4">BlankMacro1</definedName>
    <definedName name="gr">BlankMacro1</definedName>
    <definedName name="GREE" localSheetId="4">[0]!vnb</definedName>
    <definedName name="GREE">[0]!vnb</definedName>
    <definedName name="grew" localSheetId="4" hidden="1">#REF!</definedName>
    <definedName name="grew" hidden="1">#REF!</definedName>
    <definedName name="grg" localSheetId="4">BlankMacro1</definedName>
    <definedName name="grg">BlankMacro1</definedName>
    <definedName name="grghrh" localSheetId="4">BlankMacro1</definedName>
    <definedName name="grghrh">BlankMacro1</definedName>
    <definedName name="grgtr" localSheetId="4">BlankMacro1</definedName>
    <definedName name="grgtr">BlankMacro1</definedName>
    <definedName name="grhrh" localSheetId="4">BlankMacro1</definedName>
    <definedName name="grhrh">BlankMacro1</definedName>
    <definedName name="grhrhte" localSheetId="4">BlankMacro1</definedName>
    <definedName name="grhrhte">BlankMacro1</definedName>
    <definedName name="GROUNDING" localSheetId="4">#REF!</definedName>
    <definedName name="GROUNDING">#REF!</definedName>
    <definedName name="GROUNDINGCELL" localSheetId="4">#REF!</definedName>
    <definedName name="GROUNDINGCELL">#REF!</definedName>
    <definedName name="GrphActSales" localSheetId="4">#REF!</definedName>
    <definedName name="GrphActSales">#REF!</definedName>
    <definedName name="GrphActStk">#REF!</definedName>
    <definedName name="GrphPlanSales">#REF!</definedName>
    <definedName name="GrphTgtStk">#REF!</definedName>
    <definedName name="GRT" localSheetId="0" hidden="1">#REF!</definedName>
    <definedName name="GRT" hidden="1">#REF!</definedName>
    <definedName name="GS">#REF!</definedName>
    <definedName name="gsand">#REF!</definedName>
    <definedName name="gsfhgs" localSheetId="4">BlankMacro1</definedName>
    <definedName name="gsfhgs">BlankMacro1</definedName>
    <definedName name="gt" localSheetId="4">#REF!</definedName>
    <definedName name="gt">#REF!</definedName>
    <definedName name="GU" localSheetId="4">#REF!</definedName>
    <definedName name="GU">#REF!</definedName>
    <definedName name="GuBae" localSheetId="4">#REF!</definedName>
    <definedName name="GuBae">#REF!</definedName>
    <definedName name="GUBUN2">#REF!</definedName>
    <definedName name="GUESTPNT">#N/A</definedName>
    <definedName name="GUSTLS" localSheetId="0" hidden="1">#REF!</definedName>
    <definedName name="GUSTLS" hidden="1">#REF!</definedName>
    <definedName name="GUTTER">#REF!</definedName>
    <definedName name="GUTTER_PIPE">#REF!</definedName>
    <definedName name="GV">#REF!</definedName>
    <definedName name="GVH">#REF!,#REF!</definedName>
    <definedName name="GVHBG">#N/A</definedName>
    <definedName name="gvv" localSheetId="4">[0]!ㅁㄴㄹㅇㄹ</definedName>
    <definedName name="gvv">[0]!ㅁㄴㄹㅇㄹ</definedName>
    <definedName name="gv전선">#REF!</definedName>
    <definedName name="GYTR" localSheetId="4">건축원가계산서!GYTR</definedName>
    <definedName name="GYTR">[0]!GYTR</definedName>
    <definedName name="G열" localSheetId="4">#REF!</definedName>
    <definedName name="G열">#REF!</definedName>
    <definedName name="G형">[37]소요자재!$H$38</definedName>
    <definedName name="H" localSheetId="4">#REF!</definedName>
    <definedName name="H">#REF!</definedName>
    <definedName name="h.sys">#REF!</definedName>
    <definedName name="h___0">#REF!</definedName>
    <definedName name="h___11">#REF!</definedName>
    <definedName name="h___12">#REF!</definedName>
    <definedName name="H_1">#REF!</definedName>
    <definedName name="H_2">#REF!</definedName>
    <definedName name="h_3">#REF!</definedName>
    <definedName name="h_pile">#REF!</definedName>
    <definedName name="h_pileea">#REF!</definedName>
    <definedName name="H_W_설치기사">#REF!</definedName>
    <definedName name="H_W_시험기사">#REF!</definedName>
    <definedName name="h_water">'[83]3BL공동구 수량'!#REF!</definedName>
    <definedName name="h_w설치">#REF!</definedName>
    <definedName name="h_w시험">#REF!</definedName>
    <definedName name="H1.0m이하">#REF!</definedName>
    <definedName name="H1.2m">#REF!</definedName>
    <definedName name="H1.5m">#REF!</definedName>
    <definedName name="H1.8m">#REF!</definedName>
    <definedName name="H100x100x6x8t_단중">#REF!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25x125x6.5x9t_단중">#REF!</definedName>
    <definedName name="H150x100x6x9t_단중">#REF!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3g" localSheetId="4">BlankMacro1</definedName>
    <definedName name="h33g">BlankMacro1</definedName>
    <definedName name="H3A1P" localSheetId="4">#REF!</definedName>
    <definedName name="H3A1P">#REF!</definedName>
    <definedName name="h3a1t" localSheetId="4">#REF!</definedName>
    <definedName name="h3a1t">#REF!</definedName>
    <definedName name="h3a2p" localSheetId="4">#REF!</definedName>
    <definedName name="h3a2p">#REF!</definedName>
    <definedName name="h3a2t">#REF!</definedName>
    <definedName name="H3AP1">#REF!</definedName>
    <definedName name="H3C">#REF!</definedName>
    <definedName name="H3H" localSheetId="4">#REF!</definedName>
    <definedName name="H3H">#REF!</definedName>
    <definedName name="H3L" localSheetId="4">#REF!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L">#REF!</definedName>
    <definedName name="H5R">#REF!</definedName>
    <definedName name="H6A1P">#REF!</definedName>
    <definedName name="h6a1t">#REF!</definedName>
    <definedName name="h6a2p">#REF!</definedName>
    <definedName name="h6a2t">#REF!</definedName>
    <definedName name="H6L">#REF!</definedName>
    <definedName name="H6R">#REF!</definedName>
    <definedName name="H7A1P">#REF!</definedName>
    <definedName name="h7a1t">#REF!</definedName>
    <definedName name="h7a2p">#REF!</definedName>
    <definedName name="h7a2t">#REF!</definedName>
    <definedName name="H7L">#REF!</definedName>
    <definedName name="H7R">#REF!</definedName>
    <definedName name="H8A1P">#REF!</definedName>
    <definedName name="h8a1t">#REF!</definedName>
    <definedName name="h8a2p">#REF!</definedName>
    <definedName name="h8a2t">#REF!</definedName>
    <definedName name="H9A">#REF!</definedName>
    <definedName name="H9A1P">#REF!</definedName>
    <definedName name="h9a1t">#REF!</definedName>
    <definedName name="h9a2p">#REF!</definedName>
    <definedName name="h9a2t">#REF!</definedName>
    <definedName name="HA">#REF!</definedName>
    <definedName name="HA1P">#REF!</definedName>
    <definedName name="ha1t">#REF!</definedName>
    <definedName name="ha2p">#REF!</definedName>
    <definedName name="ha2t">#REF!</definedName>
    <definedName name="HAF">#REF!</definedName>
    <definedName name="HAFJDHO">#REF!</definedName>
    <definedName name="hajihiaio" localSheetId="4">{"Book1","수시.XLS"}</definedName>
    <definedName name="hajihiaio">{"Book1","수시.XLS"}</definedName>
    <definedName name="han" hidden="1">#REF!</definedName>
    <definedName name="HANGER">#REF!</definedName>
    <definedName name="hap">#REF!</definedName>
    <definedName name="hardwar" hidden="1">#REF!</definedName>
    <definedName name="HB">#REF!</definedName>
    <definedName name="HBHG" localSheetId="4">건축원가계산서!HBHG</definedName>
    <definedName name="HBHG">[0]!HBHG</definedName>
    <definedName name="HBV" localSheetId="4">#REF!</definedName>
    <definedName name="HBV">#REF!</definedName>
    <definedName name="HC" localSheetId="4">#REF!</definedName>
    <definedName name="HC">#REF!</definedName>
    <definedName name="HCR">#REF!</definedName>
    <definedName name="HCY" localSheetId="4">건축원가계산서!CDD</definedName>
    <definedName name="HCY">[0]!CDD</definedName>
    <definedName name="HD" localSheetId="4">#REF!</definedName>
    <definedName name="HD">#REF!</definedName>
    <definedName name="HDSVP">#REF!</definedName>
    <definedName name="HE">#REF!</definedName>
    <definedName name="HEAD">#REF!</definedName>
    <definedName name="HELP">[84]예산서!#REF!</definedName>
    <definedName name="HF">#REF!</definedName>
    <definedName name="HG" localSheetId="4">{"Book1","수시.XLS"}</definedName>
    <definedName name="HG">{"Book1","수시.XLS"}</definedName>
    <definedName name="HGG" localSheetId="4">건축원가계산서!HGG</definedName>
    <definedName name="HGG">[0]!HGG</definedName>
    <definedName name="hgh" localSheetId="4">BlankMacro1</definedName>
    <definedName name="hgh">BlankMacro1</definedName>
    <definedName name="hghdh" localSheetId="4">BlankMacro1</definedName>
    <definedName name="hghdh">BlankMacro1</definedName>
    <definedName name="hghg" localSheetId="4">BlankMacro1</definedName>
    <definedName name="hghg">BlankMacro1</definedName>
    <definedName name="HH" localSheetId="4">[85]정부노임단가!$A$5:$F$215</definedName>
    <definedName name="HH" localSheetId="3">[86]정부노임단가!$A$5:$F$215</definedName>
    <definedName name="HH">[87]정부노임단가!$A$5:$F$215</definedName>
    <definedName name="HHAF" localSheetId="4">#REF!</definedName>
    <definedName name="HHAF">#REF!</definedName>
    <definedName name="HHG" localSheetId="4">[0]!NNC</definedName>
    <definedName name="HHG">[0]!NNC</definedName>
    <definedName name="HHH">#REF!</definedName>
    <definedName name="HHH___0">#REF!</definedName>
    <definedName name="HHH___11">#REF!</definedName>
    <definedName name="HHH___12">#REF!</definedName>
    <definedName name="HHH___8">#REF!</definedName>
    <definedName name="HHHH" localSheetId="0" hidden="1">#REF!</definedName>
    <definedName name="HHHH" hidden="1">#REF!</definedName>
    <definedName name="HHK" localSheetId="4">건축원가계산서!HHK</definedName>
    <definedName name="HHK">[0]!HHK</definedName>
    <definedName name="HHMF" localSheetId="4">#REF!</definedName>
    <definedName name="HHMF">#REF!</definedName>
    <definedName name="HI_전선관">#REF!</definedName>
    <definedName name="hidden">[88]TABLE!$H$1,[88]TABLE!$J$1,[88]TABLE!$K$1</definedName>
    <definedName name="HIPVC28">[52]Sheet6!#REF!</definedName>
    <definedName name="HIPVC36">[52]Sheet6!#REF!</definedName>
    <definedName name="HIT">'[89]2F 회의실견적(5_14 일대)'!$J$31</definedName>
    <definedName name="hj" localSheetId="4">#REF!</definedName>
    <definedName name="hj">#REF!</definedName>
    <definedName name="hj___0">#REF!</definedName>
    <definedName name="hj___11">#REF!</definedName>
    <definedName name="hj___12">#REF!</definedName>
    <definedName name="hjg" localSheetId="4">BlankMacro1</definedName>
    <definedName name="hjg">BlankMacro1</definedName>
    <definedName name="HJK" localSheetId="4" hidden="1">{#N/A,#N/A,FALSE,"이태원철근"}</definedName>
    <definedName name="HJK" hidden="1">{#N/A,#N/A,FALSE,"이태원철근"}</definedName>
    <definedName name="HJU" localSheetId="4">#REF!,#REF!</definedName>
    <definedName name="HJU">#REF!,#REF!</definedName>
    <definedName name="hk" localSheetId="4">BlankMacro1</definedName>
    <definedName name="hk">BlankMacro1</definedName>
    <definedName name="hkj" localSheetId="4" hidden="1">{#N/A,#N/A,FALSE,"혼합골재"}</definedName>
    <definedName name="hkj" hidden="1">{#N/A,#N/A,FALSE,"혼합골재"}</definedName>
    <definedName name="hkjmmh" localSheetId="4">BlankMacro1</definedName>
    <definedName name="hkjmmh">BlankMacro1</definedName>
    <definedName name="HL" localSheetId="4">#REF!</definedName>
    <definedName name="HL">#REF!</definedName>
    <definedName name="HMAX">#N/A</definedName>
    <definedName name="HMF">#REF!</definedName>
    <definedName name="HMOTOR">#REF!</definedName>
    <definedName name="hng" localSheetId="4">BlankMacro1</definedName>
    <definedName name="hng">BlankMacro1</definedName>
    <definedName name="HO" localSheetId="4">#REF!</definedName>
    <definedName name="HO">#REF!</definedName>
    <definedName name="HOHOHO" localSheetId="4">#REF!</definedName>
    <definedName name="HOHOHO">#REF!</definedName>
    <definedName name="HORI">#REF!</definedName>
    <definedName name="HP" localSheetId="4">#REF!</definedName>
    <definedName name="HP">#REF!</definedName>
    <definedName name="hpd">#REF!</definedName>
    <definedName name="HPUMP">#REF!</definedName>
    <definedName name="HR" localSheetId="4">#REF!</definedName>
    <definedName name="HR">#REF!</definedName>
    <definedName name="Hs">#REF!</definedName>
    <definedName name="HSE">#N/A</definedName>
    <definedName name="HSGS">[90]DATA1!$A$3:$B$9</definedName>
    <definedName name="HSGS1">[91]DATA1!$A$3:$B$9</definedName>
    <definedName name="HSGS2">[92]DATA1!$A$3:$B$9</definedName>
    <definedName name="HSH">#REF!</definedName>
    <definedName name="HSO">#REF!</definedName>
    <definedName name="HSP">#REF!</definedName>
    <definedName name="HSV">#REF!</definedName>
    <definedName name="HT">#REF!</definedName>
    <definedName name="HTD" localSheetId="4">건축원가계산서!HTD</definedName>
    <definedName name="HTD">[0]!HTD</definedName>
    <definedName name="hth" localSheetId="4">BlankMacro1</definedName>
    <definedName name="hth">BlankMacro1</definedName>
    <definedName name="hthth" localSheetId="4">BlankMacro1</definedName>
    <definedName name="hthth">BlankMacro1</definedName>
    <definedName name="HTML_CodePage" hidden="1">949</definedName>
    <definedName name="HTML_Control" localSheetId="4" hidden="1">{"'Sheet1'!$A$4","'Sheet1'!$A$9:$G$28"}</definedName>
    <definedName name="HTML_Control" localSheetId="0" hidden="1">{"'단계별시설공사비'!$A$3:$K$51"}</definedName>
    <definedName name="HTML_Control" hidden="1">{"'단계별시설공사비'!$A$3:$K$51"}</definedName>
    <definedName name="HTML_Description" hidden="1">""</definedName>
    <definedName name="HTML_Email" hidden="1">""</definedName>
    <definedName name="HTML_Header" localSheetId="4" hidden="1">""</definedName>
    <definedName name="HTML_Header" hidden="1">"사업비총괄"</definedName>
    <definedName name="HTML_LastUpdate" localSheetId="4" hidden="1">"98-06-09"</definedName>
    <definedName name="HTML_LastUpdate" hidden="1">"01-06-17"</definedName>
    <definedName name="HTML_LineAfter" hidden="1">FALSE</definedName>
    <definedName name="HTML_LineBefore" hidden="1">FALSE</definedName>
    <definedName name="HTML_Name" localSheetId="4" hidden="1">"동현조경"</definedName>
    <definedName name="HTML_Name" hidden="1">"김정호"</definedName>
    <definedName name="HTML_OBDlg2" hidden="1">TRUE</definedName>
    <definedName name="HTML_OBDlg4" hidden="1">TRUE</definedName>
    <definedName name="HTML_OS" hidden="1">0</definedName>
    <definedName name="HTML_PathFile" localSheetId="4" hidden="1">"C:\내작업철\견적양식\MyHTML.htm"</definedName>
    <definedName name="HTML_PathFile" hidden="1">"C:\My Documents\6.htm"</definedName>
    <definedName name="HTML_Title" localSheetId="4" hidden="1">"견적서"</definedName>
    <definedName name="HTML_Title" hidden="1">"비용산출"</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localSheetId="4" hidden="1">{#N/A,#N/A,FALSE,"이태원철근"}</definedName>
    <definedName name="HTR" hidden="1">{#N/A,#N/A,FALSE,"이태원철근"}</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y" localSheetId="4">BlankMacro1</definedName>
    <definedName name="hty">BlankMacro1</definedName>
    <definedName name="HUNCH" localSheetId="4">#REF!</definedName>
    <definedName name="HUNCH">#REF!</definedName>
    <definedName name="HVAFP" localSheetId="4">#REF!</definedName>
    <definedName name="HVAFP">#REF!</definedName>
    <definedName name="HVMF">#REF!</definedName>
    <definedName name="HWEI">#REF!</definedName>
    <definedName name="HWL" localSheetId="4">#REF!</definedName>
    <definedName name="HWL">#REF!</definedName>
    <definedName name="HWR" localSheetId="4">#REF!</definedName>
    <definedName name="HWR">#REF!</definedName>
    <definedName name="HW설치기사">#REF!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yh" localSheetId="4">[0]!ytjuy</definedName>
    <definedName name="hyh">[0]!ytjuy</definedName>
    <definedName name="H사" localSheetId="4">#REF!</definedName>
    <definedName name="H사">#REF!</definedName>
    <definedName name="H삼" localSheetId="4">#REF!</definedName>
    <definedName name="H삼">#REF!</definedName>
    <definedName name="H이" localSheetId="4">#REF!</definedName>
    <definedName name="H이">#REF!</definedName>
    <definedName name="H일">#REF!</definedName>
    <definedName name="H형">[37]소요자재!$H$39</definedName>
    <definedName name="I">#REF!</definedName>
    <definedName name="I_BEAM">#REF!</definedName>
    <definedName name="I_EA">#REF!</definedName>
    <definedName name="IA">#REF!</definedName>
    <definedName name="IB">#REF!</definedName>
    <definedName name="IB_2">'[48]IMPEADENCE MAP 취수장'!#REF!</definedName>
    <definedName name="icr">#REF!</definedName>
    <definedName name="ID">'[93]Y-WORK'!$I$133:$I$366,'[93]Y-WORK'!$I$376:$I$401</definedName>
    <definedName name="idf">'[94]설계명세서(선로)'!#REF!</definedName>
    <definedName name="IDF28B">#REF!</definedName>
    <definedName name="IDF30A">#REF!</definedName>
    <definedName name="IDFPIX">#REF!</definedName>
    <definedName name="IELWSALES" localSheetId="4">#REF!</definedName>
    <definedName name="IELWSALES">#REF!</definedName>
    <definedName name="IELYSALES" localSheetId="4">#REF!</definedName>
    <definedName name="IELYSALES">#REF!</definedName>
    <definedName name="IEPLANSALES">#REF!</definedName>
    <definedName name="IESP">#REF!</definedName>
    <definedName name="ig">#REF!</definedName>
    <definedName name="ii">#REF!</definedName>
    <definedName name="iibs">#REF!</definedName>
    <definedName name="iii">#REF!</definedName>
    <definedName name="iiiii" localSheetId="4" hidden="1">{"'자리배치도'!$AG$1:$CI$28"}</definedName>
    <definedName name="iiiii" hidden="1">{"'자리배치도'!$AG$1:$CI$28"}</definedName>
    <definedName name="IIJELLS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 localSheetId="4">[0]!ghgfh</definedName>
    <definedName name="iik">[0]!ghgfh</definedName>
    <definedName name="IJPBOX옥내">#REF!</definedName>
    <definedName name="IJPBOX옥외">#REF!</definedName>
    <definedName name="IK">#REF!</definedName>
    <definedName name="IL" localSheetId="4">#REF!</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lb">[82]설계명세서!$H$75</definedName>
    <definedName name="ilch">[67]ilch!$A$3:$M$25</definedName>
    <definedName name="IMP" localSheetId="4">#REF!</definedName>
    <definedName name="IMP">#REF!</definedName>
    <definedName name="IMPEDANCEDC">#REF!</definedName>
    <definedName name="INCREASED" localSheetId="4">#REF!</definedName>
    <definedName name="INCREASED">#REF!</definedName>
    <definedName name="INETOTHER" localSheetId="4">#REF!</definedName>
    <definedName name="INETOTHER">#REF!</definedName>
    <definedName name="INETPPE">#REF!</definedName>
    <definedName name="INPUT">[95]WORK!$A$22:$BE$381</definedName>
    <definedName name="IntFreeCred">#REF!</definedName>
    <definedName name="INTPUT" localSheetId="4">#REF!</definedName>
    <definedName name="INTPUT">#REF!</definedName>
    <definedName name="INTPUTDATA" localSheetId="4">#REF!</definedName>
    <definedName name="INTPUTDATA">#REF!</definedName>
    <definedName name="INVERTER설치">#REF!</definedName>
    <definedName name="IOP">#REF!,#REF!</definedName>
    <definedName name="IOU">#REF!,#REF!</definedName>
    <definedName name="iqoeoiewoi">#REF!</definedName>
    <definedName name="ir2rtcfr3c1r4c26rtqu">#REF!</definedName>
    <definedName name="ISO_정렬">[96]!ISO_정렬</definedName>
    <definedName name="IT">#REF!</definedName>
    <definedName name="ITEM">[86]ITEM!#REF!</definedName>
    <definedName name="ITEM_">[97]WORK!$A$22:$IV$401</definedName>
    <definedName name="ITNUM">#N/A</definedName>
    <definedName name="IU" hidden="1">#REF!</definedName>
    <definedName name="IV">#REF!</definedName>
    <definedName name="iv전선">#REF!</definedName>
    <definedName name="iyr">#REF!</definedName>
    <definedName name="I형">[37]소요자재!$H$40</definedName>
    <definedName name="J" localSheetId="4">#REF!</definedName>
    <definedName name="j">#REF!</definedName>
    <definedName name="J_1">#REF!</definedName>
    <definedName name="J_D">#REF!</definedName>
    <definedName name="J_K">#REF!</definedName>
    <definedName name="J_L">#REF!</definedName>
    <definedName name="J_M">#REF!</definedName>
    <definedName name="J_형옹벽측구_수량집계">#REF!</definedName>
    <definedName name="j1_e">#REF!</definedName>
    <definedName name="j1_ea">#REF!</definedName>
    <definedName name="j1_l">#REF!</definedName>
    <definedName name="ja">#REF!</definedName>
    <definedName name="JACK">#REF!</definedName>
    <definedName name="jack_ea">#REF!</definedName>
    <definedName name="JACK50TON">[86]가시설수량!$AE$203</definedName>
    <definedName name="jae_d">[82]설계명세서!$H$25</definedName>
    <definedName name="JANG" hidden="1">[7]Sheet14!$Q$45:$AT$45</definedName>
    <definedName name="jg">#REF!</definedName>
    <definedName name="JH" localSheetId="4">[86]정부노임단가!$A$5:$F$215</definedName>
    <definedName name="JH" localSheetId="3">[98]정부노임단가!$A$5:$F$215</definedName>
    <definedName name="JH">[99]정부노임단가!$A$5:$F$215</definedName>
    <definedName name="jhg">#N/A</definedName>
    <definedName name="jhjg" localSheetId="4" hidden="1">{#N/A,#N/A,FALSE,"조골재"}</definedName>
    <definedName name="jhjg" hidden="1">{#N/A,#N/A,FALSE,"조골재"}</definedName>
    <definedName name="jhjh" localSheetId="4" hidden="1">{#N/A,#N/A,FALSE,"표지목차"}</definedName>
    <definedName name="jhjh" hidden="1">{#N/A,#N/A,FALSE,"표지목차"}</definedName>
    <definedName name="jhjyg">#REF!</definedName>
    <definedName name="jhjyjy" localSheetId="4">BlankMacro1</definedName>
    <definedName name="jhjyjy">BlankMacro1</definedName>
    <definedName name="jhm" localSheetId="4">BlankMacro1</definedName>
    <definedName name="jhm">BlankMacro1</definedName>
    <definedName name="JIHO" localSheetId="4">#REF!</definedName>
    <definedName name="JIHO">#REF!</definedName>
    <definedName name="JJ" localSheetId="4">[98]정부노임단가!$A$5:$F$215</definedName>
    <definedName name="JJ">[100]정부노임단가!$A$5:$F$215</definedName>
    <definedName name="JJFOR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4">#REF!</definedName>
    <definedName name="JJJ" localSheetId="0" hidden="1">#REF!</definedName>
    <definedName name="JJJ" hidden="1">#REF!</definedName>
    <definedName name="jjjj" localSheetId="4">#REF!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4">BlankMacro1</definedName>
    <definedName name="jjjjj">BlankMacro1</definedName>
    <definedName name="jjklk" localSheetId="4">#REF!</definedName>
    <definedName name="jjklk">#REF!</definedName>
    <definedName name="JJM" localSheetId="4">[0]!호서</definedName>
    <definedName name="JJM">[0]!호서</definedName>
    <definedName name="JJSUW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4">BlankMacro1</definedName>
    <definedName name="jk">BlankMacro1</definedName>
    <definedName name="jkl" localSheetId="4">#REF!</definedName>
    <definedName name="jkl">#REF!</definedName>
    <definedName name="jklklj" localSheetId="4">#REF!</definedName>
    <definedName name="jklklj">#REF!</definedName>
    <definedName name="jku" localSheetId="4">BlankMacro1</definedName>
    <definedName name="jku">BlankMacro1</definedName>
    <definedName name="jkyt" localSheetId="4">BlankMacro1</definedName>
    <definedName name="jkyt">BlankMacro1</definedName>
    <definedName name="JNH" localSheetId="4">#REF!,#REF!</definedName>
    <definedName name="JNH">#REF!,#REF!</definedName>
    <definedName name="JNJ">[49]!Macro6</definedName>
    <definedName name="JOINT">#REF!</definedName>
    <definedName name="jopp" localSheetId="4">BlankMacro1</definedName>
    <definedName name="jopp">BlankMacro1</definedName>
    <definedName name="JPG" localSheetId="4">건축원가계산서!JPG</definedName>
    <definedName name="JPG">[0]!JPG</definedName>
    <definedName name="JSH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 localSheetId="4">#REF!</definedName>
    <definedName name="JT">#REF!</definedName>
    <definedName name="JTNHMK">[49]!Macro8</definedName>
    <definedName name="JUNCTION" localSheetId="4">#REF!</definedName>
    <definedName name="JUNCTION">#REF!</definedName>
    <definedName name="JUST">#REF!</definedName>
    <definedName name="JUU" localSheetId="4">건축원가계산서!FGF</definedName>
    <definedName name="JUU">[0]!FGF</definedName>
    <definedName name="JUYGDF" localSheetId="4">[0]!SSX</definedName>
    <definedName name="JUYGDF">[0]!SSX</definedName>
    <definedName name="juyjuy">#N/A</definedName>
    <definedName name="JYH" localSheetId="4">#REF!</definedName>
    <definedName name="JYH">#REF!</definedName>
    <definedName name="jyhjmhy" localSheetId="4">BlankMacro1</definedName>
    <definedName name="jyhjmhy">BlankMacro1</definedName>
    <definedName name="jyjy" localSheetId="4">BlankMacro1</definedName>
    <definedName name="jyjy">BlankMacro1</definedName>
    <definedName name="jyjyjwser" localSheetId="4">BlankMacro1</definedName>
    <definedName name="jyjyjwser">BlankMacro1</definedName>
    <definedName name="jyt">#N/A</definedName>
    <definedName name="jytr">#N/A</definedName>
    <definedName name="jyu" localSheetId="4">[0]!jhg</definedName>
    <definedName name="jyu">[0]!jhg</definedName>
    <definedName name="jyuj" localSheetId="4">[0]!yth</definedName>
    <definedName name="jyuj">[0]!yth</definedName>
    <definedName name="jyykty" localSheetId="4">BlankMacro1</definedName>
    <definedName name="jyykty">BlankMacro1</definedName>
    <definedName name="J형">[37]소요자재!$H$41</definedName>
    <definedName name="k">#N/A</definedName>
    <definedName name="K_">[7]발전기!#REF!</definedName>
    <definedName name="K_PR" localSheetId="4">#REF!</definedName>
    <definedName name="K_PR">#REF!</definedName>
    <definedName name="K0" localSheetId="4">#REF!</definedName>
    <definedName name="K0">#REF!</definedName>
    <definedName name="K2_">#REF!</definedName>
    <definedName name="k3fix" localSheetId="4">#REF!</definedName>
    <definedName name="k3fix">#REF!</definedName>
    <definedName name="k4fix">#REF!</definedName>
    <definedName name="ka">#REF!</definedName>
    <definedName name="KAE">#REF!</definedName>
    <definedName name="KANG1">#REF!</definedName>
    <definedName name="KANG2">#REF!</definedName>
    <definedName name="KAS">#REF!</definedName>
    <definedName name="Ka일">#REF!</definedName>
    <definedName name="Ka투">#REF!</definedName>
    <definedName name="KBS">#REF!,#REF!</definedName>
    <definedName name="kdfjaiow">#REF!</definedName>
    <definedName name="KDJ">#REF!</definedName>
    <definedName name="KDKDK" localSheetId="4" hidden="1">{#N/A,#N/A,FALSE,"조골재"}</definedName>
    <definedName name="KDKDK" hidden="1">{#N/A,#N/A,FALSE,"조골재"}</definedName>
    <definedName name="Kea" localSheetId="4">#REF!</definedName>
    <definedName name="Kea">#REF!</definedName>
    <definedName name="kfjaje">#REF!</definedName>
    <definedName name="KFJG">#REF!</definedName>
    <definedName name="kFour">#REF!</definedName>
    <definedName name="KGB" localSheetId="4">[0]!uiy</definedName>
    <definedName name="KGB">[0]!uiy</definedName>
    <definedName name="kgyj" localSheetId="4">BlankMacro1</definedName>
    <definedName name="kgyj">BlankMacro1</definedName>
    <definedName name="Kh" localSheetId="4">#REF!</definedName>
    <definedName name="Kh">#REF!</definedName>
    <definedName name="khj" localSheetId="4">BlankMacro1</definedName>
    <definedName name="khj">BlankMacro1</definedName>
    <definedName name="KIM" localSheetId="4">#REF!</definedName>
    <definedName name="KIM">#REF!</definedName>
    <definedName name="KIT" localSheetId="4">#REF!</definedName>
    <definedName name="KIT">#REF!</definedName>
    <definedName name="kiuk" localSheetId="4">[0]!jhg</definedName>
    <definedName name="kiuk">[0]!jhg</definedName>
    <definedName name="kj" localSheetId="4" hidden="1">#REF!</definedName>
    <definedName name="kj" hidden="1">#REF!</definedName>
    <definedName name="kjgjg" localSheetId="4">BlankMacro1</definedName>
    <definedName name="kjgjg">BlankMacro1</definedName>
    <definedName name="KJH" localSheetId="4">#REF!</definedName>
    <definedName name="KJH">#REF!</definedName>
    <definedName name="kjjh" localSheetId="4">#REF!</definedName>
    <definedName name="kjjh">#REF!</definedName>
    <definedName name="kjjliu" localSheetId="4">BlankMacro1</definedName>
    <definedName name="kjjliu">BlankMacro1</definedName>
    <definedName name="kjk" localSheetId="4">BlankMacro1</definedName>
    <definedName name="kjk">BlankMacro1</definedName>
    <definedName name="kjkcm">#REF!</definedName>
    <definedName name="kjuj" localSheetId="4">[0]!tyj</definedName>
    <definedName name="kjuj">[0]!tyj</definedName>
    <definedName name="KK" localSheetId="4">[86]정부노임단가!$A$5:$F$215</definedName>
    <definedName name="KK" localSheetId="3">[98]정부노임단가!$A$5:$F$215</definedName>
    <definedName name="KK">[99]정부노임단가!$A$5:$F$215</definedName>
    <definedName name="KKA"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 localSheetId="4">[0]!SSR</definedName>
    <definedName name="KKB">[0]!SSR</definedName>
    <definedName name="KKDAW"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4">[101]원형1호맨홀토공수량!#REF!</definedName>
    <definedName name="KKK" localSheetId="0" hidden="1">#REF!</definedName>
    <definedName name="KKK" hidden="1">#REF!</definedName>
    <definedName name="KKK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4">#REF!</definedName>
    <definedName name="kkkk">#REF!</definedName>
    <definedName name="KKKKK">[7]발전기!#REF!</definedName>
    <definedName name="KKKSJ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 localSheetId="4">[0]!tyj</definedName>
    <definedName name="kkl">[0]!tyj</definedName>
    <definedName name="KKP">#REF!</definedName>
    <definedName name="KKSIIEJ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B" localSheetId="4">#REF!,#REF!</definedName>
    <definedName name="KLB">#REF!,#REF!</definedName>
    <definedName name="KMN" localSheetId="4">#REF!,#REF!</definedName>
    <definedName name="KMN">#REF!,#REF!</definedName>
    <definedName name="KMP">#REF!</definedName>
    <definedName name="knm" localSheetId="4">BlankMacro1</definedName>
    <definedName name="knm">BlankMacro1</definedName>
    <definedName name="Ko" localSheetId="4">#REF!</definedName>
    <definedName name="Ko">#REF!</definedName>
    <definedName name="kpqeiwri" localSheetId="4" hidden="1">#REF!</definedName>
    <definedName name="kpqeiwri" hidden="1">#REF!</definedName>
    <definedName name="ksjafie">#REF!</definedName>
    <definedName name="ksk" hidden="1">#REF!</definedName>
    <definedName name="kt">#REF!</definedName>
    <definedName name="ktf" hidden="1">#REF!</definedName>
    <definedName name="kty" hidden="1">#REF!</definedName>
    <definedName name="KUP">#REF!</definedName>
    <definedName name="Kv">#REF!</definedName>
    <definedName name="KVA">[102]발전기계산서!#REF!</definedName>
    <definedName name="KVO">#REF!</definedName>
    <definedName name="KYNGSADO">#N/A</definedName>
    <definedName name="KYNGSAYL">#N/A</definedName>
    <definedName name="L">#REF!</definedName>
    <definedName name="L_1">#REF!</definedName>
    <definedName name="L_2">#REF!</definedName>
    <definedName name="L_3">#REF!</definedName>
    <definedName name="L_4">#REF!</definedName>
    <definedName name="L_5">#REF!</definedName>
    <definedName name="L_6">#REF!</definedName>
    <definedName name="l1_ea">#REF!</definedName>
    <definedName name="L1A1P">#REF!</definedName>
    <definedName name="l1a1t">#REF!</definedName>
    <definedName name="l1a2p">#REF!</definedName>
    <definedName name="l1a2t">#REF!</definedName>
    <definedName name="L1F">[103]FOOTING단면력!#REF!</definedName>
    <definedName name="L1L">#REF!</definedName>
    <definedName name="L2A1P">#REF!</definedName>
    <definedName name="l2a1t">#REF!</definedName>
    <definedName name="l2a2p">#REF!</definedName>
    <definedName name="l2a2t">#REF!</definedName>
    <definedName name="L2L">#REF!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bor">#REF!</definedName>
    <definedName name="LAJUUYS">#REF!</definedName>
    <definedName name="LAK"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N" localSheetId="4">건축원가계산서!LAN</definedName>
    <definedName name="LAN">[0]!LAN</definedName>
    <definedName name="LAN설비" localSheetId="4">건축원가계산서!LAN설비</definedName>
    <definedName name="LAN설비">[0]!LAN설비</definedName>
    <definedName name="lasdkj">#REF!</definedName>
    <definedName name="LAST">#REF!</definedName>
    <definedName name="LB">[70]말뚝지지력산정!$L$22</definedName>
    <definedName name="LC">#REF!</definedName>
    <definedName name="LCC">'[54]도장수량(하1)'!#REF!</definedName>
    <definedName name="LDSJTGF">#REF!</definedName>
    <definedName name="ldskjf">#REF!</definedName>
    <definedName name="ldtype">#REF!</definedName>
    <definedName name="LED">#REF!</definedName>
    <definedName name="lee">#REF!</definedName>
    <definedName name="LEG">#REF!</definedName>
    <definedName name="Len">#REF!</definedName>
    <definedName name="lf">#REF!</definedName>
    <definedName name="LFKF" localSheetId="4">건축원가계산서!LFKF</definedName>
    <definedName name="LFKF">[0]!LFKF</definedName>
    <definedName name="lflflflfl" localSheetId="4">건축원가계산서!lflflflfl</definedName>
    <definedName name="lflflflfl">[0]!lflflflfl</definedName>
    <definedName name="LfpCon">#REF!</definedName>
    <definedName name="lg">#REF!</definedName>
    <definedName name="LH">#REF!</definedName>
    <definedName name="light">"Picture 1"</definedName>
    <definedName name="lim" localSheetId="4" hidden="1">{#N/A,#N/A,FALSE,"혼합골재"}</definedName>
    <definedName name="lim" hidden="1">{#N/A,#N/A,FALSE,"혼합골재"}</definedName>
    <definedName name="LINE">#REF!</definedName>
    <definedName name="LINE1">#REF!</definedName>
    <definedName name="LK" localSheetId="4">#REF!,#REF!</definedName>
    <definedName name="LK">#REF!,#REF!</definedName>
    <definedName name="lkjhg">#REF!</definedName>
    <definedName name="LKKLKL" localSheetId="4">BlankMacro1</definedName>
    <definedName name="LKKLKL">BlankMacro1</definedName>
    <definedName name="LKTY" localSheetId="4">BlankMacro1</definedName>
    <definedName name="LKTY">BlankMacro1</definedName>
    <definedName name="LL">#REF!,#REF!,#REF!</definedName>
    <definedName name="LLC" localSheetId="4">#REF!</definedName>
    <definedName name="LLC">#REF!</definedName>
    <definedName name="LLDIEKK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 localSheetId="4">#REF!</definedName>
    <definedName name="LLFO">#REF!</definedName>
    <definedName name="LLK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0" hidden="1">#REF!</definedName>
    <definedName name="LLL" hidden="1">#REF!</definedName>
    <definedName name="LLLL">#REF!</definedName>
    <definedName name="LLLLL" hidden="1">'[7]P-J'!$L$61:$L$130</definedName>
    <definedName name="lllllll">#REF!</definedName>
    <definedName name="LLL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 localSheetId="4">건축원가계산서!CCF</definedName>
    <definedName name="LLM">[0]!CCF</definedName>
    <definedName name="LLSIEKDK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 localSheetId="4">#REF!</definedName>
    <definedName name="LMO">#REF!</definedName>
    <definedName name="LN">#REF!</definedName>
    <definedName name="LOADT">#REF!</definedName>
    <definedName name="LOP">[104]LOPCALC!$A$4:$J$8</definedName>
    <definedName name="LP___4">#REF!</definedName>
    <definedName name="LP1A">'[40]부하(성남)'!#REF!</definedName>
    <definedName name="LP1B">[41]부하계산서!#REF!</definedName>
    <definedName name="LP3A">'[40]부하(성남)'!#REF!</definedName>
    <definedName name="LPB">'[40]부하(성남)'!#REF!</definedName>
    <definedName name="LPBA">[41]부하계산서!#REF!</definedName>
    <definedName name="LPI" localSheetId="4">#REF!</definedName>
    <definedName name="LPI">#REF!</definedName>
    <definedName name="LPKA">[41]부하계산서!#REF!</definedName>
    <definedName name="LPKB">[41]부하계산서!#REF!</definedName>
    <definedName name="LPM">[41]부하계산서!#REF!</definedName>
    <definedName name="LPMA">[41]부하계산서!#REF!</definedName>
    <definedName name="LPO">[41]부하계산서!#REF!</definedName>
    <definedName name="LPOA">[41]부하계산서!#REF!</definedName>
    <definedName name="LS">#REF!</definedName>
    <definedName name="ls_ea">#REF!</definedName>
    <definedName name="LSE">'[54]도장수량(하1)'!#REF!</definedName>
    <definedName name="LSH">#REF!</definedName>
    <definedName name="LST">#REF!</definedName>
    <definedName name="lt">#REF!</definedName>
    <definedName name="LtCon">#REF!</definedName>
    <definedName name="LV02A">[41]부하계산서!#REF!</definedName>
    <definedName name="LV02B">[41]부하계산서!#REF!</definedName>
    <definedName name="LV04A">[41]부하계산서!#REF!</definedName>
    <definedName name="LV04B">[41]부하계산서!#REF!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측구">#REF!</definedName>
    <definedName name="m" localSheetId="4">[105]을!$M$1:$M$65536</definedName>
    <definedName name="m" localSheetId="0" hidden="1">#REF!</definedName>
    <definedName name="m" hidden="1">#REF!</definedName>
    <definedName name="M_A_L_G_A">#N/A</definedName>
    <definedName name="M_EF" localSheetId="4">#REF!</definedName>
    <definedName name="M_EF">#REF!</definedName>
    <definedName name="M_L_N_G">#N/A</definedName>
    <definedName name="M_P_D_P">#N/A</definedName>
    <definedName name="M_TR">#REF!</definedName>
    <definedName name="M1.더하기">#N/A</definedName>
    <definedName name="M1.빼기">#N/A</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4k4.k55">#REF!</definedName>
    <definedName name="mac">#REF!</definedName>
    <definedName name="Macro1">[106]!Macro1</definedName>
    <definedName name="Macro10">#N/A</definedName>
    <definedName name="Macro11">[106]!Macro11</definedName>
    <definedName name="Macro12">#N/A</definedName>
    <definedName name="Macro13">#N/A</definedName>
    <definedName name="Macro14">#N/A</definedName>
    <definedName name="MACRO15">[107]!Macro14</definedName>
    <definedName name="Macro2">#N/A</definedName>
    <definedName name="Macro3">[106]!Macro3</definedName>
    <definedName name="Macro4">[106]!Macro4</definedName>
    <definedName name="Macro5">#N/A</definedName>
    <definedName name="Macro6">#N/A</definedName>
    <definedName name="Macro7">#N/A</definedName>
    <definedName name="Macro8">#N/A</definedName>
    <definedName name="Macro9">#N/A</definedName>
    <definedName name="madita">#REF!</definedName>
    <definedName name="madta">#REF!</definedName>
    <definedName name="MaH" localSheetId="4">#REF!</definedName>
    <definedName name="MaH">#REF!</definedName>
    <definedName name="Main">#REF!</definedName>
    <definedName name="MAIN_COM_소계">#REF!</definedName>
    <definedName name="MAINPART">#REF!</definedName>
    <definedName name="MAINVD">#N/A</definedName>
    <definedName name="MARGINPLAN">#REF!</definedName>
    <definedName name="MARGINPROJ">#REF!</definedName>
    <definedName name="MATRD">#REF!</definedName>
    <definedName name="MATRD2">#REF!</definedName>
    <definedName name="MATRDK">#REF!</definedName>
    <definedName name="MATRO">#N/A</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#REF!</definedName>
    <definedName name="Mc">#REF!</definedName>
    <definedName name="MC_3">#REF!</definedName>
    <definedName name="Mc3Span">#REF!</definedName>
    <definedName name="MCB">#REF!</definedName>
    <definedName name="MCCB_AF1">'[108]Macro(차단기)'!$A$1</definedName>
    <definedName name="MCCB_AF2">#REF!</definedName>
    <definedName name="MCCEA">[41]부하계산서!#REF!</definedName>
    <definedName name="MCCEB">[41]부하계산서!#REF!</definedName>
    <definedName name="MCCF">[41]부하계산서!#REF!</definedName>
    <definedName name="MCCN">'[40]부하(성남)'!#REF!</definedName>
    <definedName name="MCCP">[41]부하계산서!#REF!</definedName>
    <definedName name="MCCS">[41]부하계산서!#REF!</definedName>
    <definedName name="MCON">#REF!</definedName>
    <definedName name="MCU">[37]소요자재!$H$79</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ENU1">#REF!</definedName>
    <definedName name="MENU2">#REF!</definedName>
    <definedName name="mf">#REF!</definedName>
    <definedName name="MH">#REF!</definedName>
    <definedName name="mhdl1">#REF!</definedName>
    <definedName name="mhel1">#REF!</definedName>
    <definedName name="mhel2">#REF!</definedName>
    <definedName name="mhel3">#REF!</definedName>
    <definedName name="MHELP">#REF!</definedName>
    <definedName name="MHHG" localSheetId="4">건축원가계산서!MHHG</definedName>
    <definedName name="MHHG">[0]!MHHG</definedName>
    <definedName name="mhll1" localSheetId="4">#REF!</definedName>
    <definedName name="mhll1">#REF!</definedName>
    <definedName name="mhpe2" localSheetId="4">#REF!</definedName>
    <definedName name="mhpe2">#REF!</definedName>
    <definedName name="mhpw">#REF!</definedName>
    <definedName name="mhw">#REF!</definedName>
    <definedName name="MID">#REF!</definedName>
    <definedName name="MIN.XLS">[109]!복사</definedName>
    <definedName name="MINSIZE">#REF!</definedName>
    <definedName name="mm" localSheetId="4">BlankMacro1</definedName>
    <definedName name="mm" hidden="1">{#N/A,#N/A,FALSE,"이태원철근"}</definedName>
    <definedName name="MMH" localSheetId="4">건축원가계산서!DDC</definedName>
    <definedName name="MMH">[0]!DDC</definedName>
    <definedName name="MMJN" localSheetId="4">[0]!ㅗㅠㅎㄹ</definedName>
    <definedName name="MMJN">[0]!ㅗㅠㅎㄹ</definedName>
    <definedName name="MMK" localSheetId="4">건축원가계산서!MMK</definedName>
    <definedName name="MMK">[0]!MMK</definedName>
    <definedName name="mml" localSheetId="4">[0]!jhg</definedName>
    <definedName name="mml">[0]!jhg</definedName>
    <definedName name="MMM" localSheetId="4">#REF!,#REF!</definedName>
    <definedName name="MMM">#REF!,#REF!</definedName>
    <definedName name="MMN" localSheetId="4">[0]!ㅈㅂㄷㄹ</definedName>
    <definedName name="MMN">[0]!ㅈㅂㄷㄹ</definedName>
    <definedName name="MMX" localSheetId="4">건축원가계산서!MMK</definedName>
    <definedName name="MMX">[0]!MMK</definedName>
    <definedName name="MN" localSheetId="4">#REF!</definedName>
    <definedName name="MN">#REF!</definedName>
    <definedName name="MNB">#REF!</definedName>
    <definedName name="MNH" localSheetId="4">건축원가계산서!HGG</definedName>
    <definedName name="MNH">[0]!HGG</definedName>
    <definedName name="MNHL">[106]Sheet1!$A$4:$H$5</definedName>
    <definedName name="MO" localSheetId="4">#REF!</definedName>
    <definedName name="MO">#REF!</definedName>
    <definedName name="MODEM1">[37]소요자재!$H$147</definedName>
    <definedName name="MODEM2">[37]소요자재!$H$148</definedName>
    <definedName name="Module4.Macro3" localSheetId="4">건축원가계산서!Module4.Macro3</definedName>
    <definedName name="Module4.Macro3">[0]!Module4.Macro3</definedName>
    <definedName name="Module6.Macro4" localSheetId="4">건축원가계산서!Module6.Macro4</definedName>
    <definedName name="Module6.Macro4">[0]!Module6.Macro4</definedName>
    <definedName name="MOM" localSheetId="4">[0]!ㅈㅂㄷ</definedName>
    <definedName name="MOM">[0]!ㅈㅂㄷ</definedName>
    <definedName name="Mone">#REF!</definedName>
    <definedName name="MONEY">'[93]Y-WORK'!$F$21:$M$366,'[93]Y-WORK'!$F$376:$M$401</definedName>
    <definedName name="monitor">#REF!</definedName>
    <definedName name="MONITORPNT">#N/A</definedName>
    <definedName name="MOO">[110]우각부보강!#REF!</definedName>
    <definedName name="MOTER_1">#REF!</definedName>
    <definedName name="MOTER_3">#REF!</definedName>
    <definedName name="MOTOR" localSheetId="4">#REF!</definedName>
    <definedName name="MOTOR">#REF!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#REF!</definedName>
    <definedName name="Mpf">#REF!</definedName>
    <definedName name="MpLower">#REF!</definedName>
    <definedName name="MPMOB">#REF!</definedName>
    <definedName name="MpUpper">#REF!</definedName>
    <definedName name="MRD">#REF!</definedName>
    <definedName name="MRL">#REF!</definedName>
    <definedName name="msgbox_1">#N/A</definedName>
    <definedName name="MT">#REF!</definedName>
    <definedName name="MU">#REF!</definedName>
    <definedName name="MUO_REA">#REF!</definedName>
    <definedName name="MUO_TOE">#REF!</definedName>
    <definedName name="MUX3240B형">[37]소요자재!$H$124</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#REF!</definedName>
    <definedName name="Mxw">#REF!</definedName>
    <definedName name="MXX">#REF!</definedName>
    <definedName name="My">#REF!</definedName>
    <definedName name="Myw">#REF!</definedName>
    <definedName name="MZ">#REF!</definedName>
    <definedName name="M당">#REF!</definedName>
    <definedName name="M당무게">[111]DATE!$E$24:$E$85</definedName>
    <definedName name="n" localSheetId="4">#REF!</definedName>
    <definedName name="n">#REF!</definedName>
    <definedName name="N_C" localSheetId="4">#REF!</definedName>
    <definedName name="N_C">#REF!</definedName>
    <definedName name="N_Q" localSheetId="4">#REF!</definedName>
    <definedName name="N_Q">#REF!</definedName>
    <definedName name="N_R">#REF!</definedName>
    <definedName name="N1S" localSheetId="4">#REF!</definedName>
    <definedName name="N1S">#REF!</definedName>
    <definedName name="N2S" localSheetId="4">#REF!</definedName>
    <definedName name="N2S">#REF!</definedName>
    <definedName name="N3S" localSheetId="4">#REF!</definedName>
    <definedName name="N3S">#REF!</definedName>
    <definedName name="NA">#REF!</definedName>
    <definedName name="NAK">#N/A</definedName>
    <definedName name="NAM">#REF!</definedName>
    <definedName name="NAME">#N/A</definedName>
    <definedName name="NBBV">#N/A</definedName>
    <definedName name="NBC">#REF!,#REF!,#REF!</definedName>
    <definedName name="NBDFF">#REF!,#REF!</definedName>
    <definedName name="nbv" localSheetId="4">[0]!ㄷㄹㅈ</definedName>
    <definedName name="nbv">[0]!ㄷㄹㅈ</definedName>
    <definedName name="NC">'[54]도장수량(하1)'!#REF!</definedName>
    <definedName name="NDO" localSheetId="4">#REF!</definedName>
    <definedName name="NDO">#REF!</definedName>
    <definedName name="NDU">[37]소요자재!$H$119</definedName>
    <definedName name="needle">#REF!</definedName>
    <definedName name="nege">#REF!</definedName>
    <definedName name="Network">#REF!</definedName>
    <definedName name="NEW">#REF!</definedName>
    <definedName name="NEWGONG">#REF!</definedName>
    <definedName name="NEWNAME" localSheetId="4" hidden="1">{#N/A,#N/A,FALSE,"CCTV"}</definedName>
    <definedName name="NEWNAME" localSheetId="0" hidden="1">{#N/A,#N/A,FALSE,"CCTV"}</definedName>
    <definedName name="NEWNAME" hidden="1">{#N/A,#N/A,FALSE,"CCTV"}</definedName>
    <definedName name="NEWTONG">#N/A</definedName>
    <definedName name="NEXT">#N/A</definedName>
    <definedName name="ＮＥＹＯＫ">#REF!</definedName>
    <definedName name="NF">#REF!</definedName>
    <definedName name="NFB">#REF!</definedName>
    <definedName name="NH">#REF!</definedName>
    <definedName name="NH250광속">#REF!</definedName>
    <definedName name="NHGF">#N/A</definedName>
    <definedName name="NHL">[112]터널조도!$AR$19:$AT$25</definedName>
    <definedName name="NHM">#REF!</definedName>
    <definedName name="NI">[113]노임!$A$1:$B$65536</definedName>
    <definedName name="NIPP">#REF!</definedName>
    <definedName name="NIU">[37]소요자재!$H$114</definedName>
    <definedName name="NJHT">#REF!,#REF!</definedName>
    <definedName name="NLG">#REF!,#REF!</definedName>
    <definedName name="nmb" localSheetId="4">[0]!ㄹ퓰</definedName>
    <definedName name="nmb">[0]!ㄹ퓰</definedName>
    <definedName name="NMJ" localSheetId="4">[0]!ㅇㄴㄿ</definedName>
    <definedName name="NMJ">[0]!ㅇㄴㄿ</definedName>
    <definedName name="NMU">[37]소요자재!$H$113</definedName>
    <definedName name="NN" localSheetId="4">#REF!,#REF!</definedName>
    <definedName name="NN">#REF!,#REF!</definedName>
    <definedName name="NNA" localSheetId="4">[0]!NNF</definedName>
    <definedName name="NNA">[0]!NNF</definedName>
    <definedName name="NNC">#N/A</definedName>
    <definedName name="NND">#N/A</definedName>
    <definedName name="NNF">#N/A</definedName>
    <definedName name="NNG">#N/A</definedName>
    <definedName name="nnj" localSheetId="4">[0]!uiy</definedName>
    <definedName name="nnj">[0]!uiy</definedName>
    <definedName name="nnk" localSheetId="4">건축원가계산서!nnk</definedName>
    <definedName name="nnk">[0]!nnk</definedName>
    <definedName name="nnm" localSheetId="4">[0]!xcf</definedName>
    <definedName name="nnm">[0]!xcf</definedName>
    <definedName name="NNN" localSheetId="4">#REF!</definedName>
    <definedName name="NNN">#REF!</definedName>
    <definedName name="NNNN">'[53]ABUT수량-A1'!$T$25</definedName>
    <definedName name="no">#REF!</definedName>
    <definedName name="NO.">#REF!</definedName>
    <definedName name="no4fix">#REF!</definedName>
    <definedName name="NoCon">#REF!</definedName>
    <definedName name="NOIM">[113]노임!$A$1:$B$17</definedName>
    <definedName name="nomu">[82]설계명세서!$H$52</definedName>
    <definedName name="nomu_g">[82]설계명세서!$H$50</definedName>
    <definedName name="nomu_j">[82]설계명세서!$H$46</definedName>
    <definedName name="NOMUBY">#REF!</definedName>
    <definedName name="NOMUDK">#REF!</definedName>
    <definedName name="NON" localSheetId="4">[0]!xcf</definedName>
    <definedName name="NON">[0]!xcf</definedName>
    <definedName name="NOT">#REF!</definedName>
    <definedName name="NOTCH" localSheetId="4">#REF!</definedName>
    <definedName name="NOTCH">#REF!</definedName>
    <definedName name="NP" localSheetId="4">#REF!</definedName>
    <definedName name="NP">#REF!</definedName>
    <definedName name="NPI" localSheetId="4">#REF!</definedName>
    <definedName name="NPI">#REF!</definedName>
    <definedName name="NPZ">[103]FOOTING단면력!#REF!</definedName>
    <definedName name="NS">#REF!</definedName>
    <definedName name="NSC">'[54]도장수량(하1)'!#REF!</definedName>
    <definedName name="NSE">'[54]도장수량(하1)'!#REF!</definedName>
    <definedName name="NSH">#REF!</definedName>
    <definedName name="NSO">#REF!</definedName>
    <definedName name="null">#REF!</definedName>
    <definedName name="NUMBER">#REF!</definedName>
    <definedName name="nx">#REF!</definedName>
    <definedName name="n이">#REF!</definedName>
    <definedName name="n이_1">#REF!</definedName>
    <definedName name="n이_2">#REF!</definedName>
    <definedName name="n일">#REF!</definedName>
    <definedName name="N치">#REF!</definedName>
    <definedName name="O">#REF!</definedName>
    <definedName name="o_m">#REF!</definedName>
    <definedName name="OC1형">[37]소요자재!$H$30</definedName>
    <definedName name="OC2형">[37]소요자재!$H$31</definedName>
    <definedName name="OC3형">[37]소요자재!$H$32</definedName>
    <definedName name="ODD" localSheetId="4" hidden="1">{#N/A,#N/A,FALSE,"명세표"}</definedName>
    <definedName name="ODD" localSheetId="0" hidden="1">{#N/A,#N/A,FALSE,"명세표"}</definedName>
    <definedName name="ODD" hidden="1">{#N/A,#N/A,FALSE,"명세표"}</definedName>
    <definedName name="OFAT">[37]소요자재!$H$121</definedName>
    <definedName name="OH" localSheetId="4" hidden="1">{#N/A,#N/A,FALSE,"명세표"}</definedName>
    <definedName name="OH" localSheetId="0" hidden="1">{#N/A,#N/A,FALSE,"명세표"}</definedName>
    <definedName name="OH" hidden="1">{#N/A,#N/A,FALSE,"명세표"}</definedName>
    <definedName name="OHH" localSheetId="4" hidden="1">{#N/A,#N/A,FALSE,"명세표"}</definedName>
    <definedName name="OHH" localSheetId="0" hidden="1">{#N/A,#N/A,FALSE,"명세표"}</definedName>
    <definedName name="OHH" hidden="1">{#N/A,#N/A,FALSE,"명세표"}</definedName>
    <definedName name="OI" localSheetId="4">BlankMacro1</definedName>
    <definedName name="OI">BlankMacro1</definedName>
    <definedName name="OIOK" localSheetId="4">건축원가계산서!EED</definedName>
    <definedName name="OIOK">[0]!EED</definedName>
    <definedName name="OIU" localSheetId="4">건축원가계산서!OIU</definedName>
    <definedName name="OIU">[0]!OIU</definedName>
    <definedName name="OIUNIU">[37]소요자재!$H$116</definedName>
    <definedName name="OL">'[114]인건-측정'!#REF!</definedName>
    <definedName name="OO">#N/A</definedName>
    <definedName name="OOO" localSheetId="4">#REF!</definedName>
    <definedName name="OOO" localSheetId="0" hidden="1">#REF!</definedName>
    <definedName name="OOO" hidden="1">#REF!</definedName>
    <definedName name="oooo">'[115]ABUT수량-A1'!$T$25</definedName>
    <definedName name="oooooo" localSheetId="4" hidden="1">{"'자리배치도'!$AG$1:$CI$28"}</definedName>
    <definedName name="oooooo" hidden="1">{"'자리배치도'!$AG$1:$CI$28"}</definedName>
    <definedName name="oop" localSheetId="4">BlankMacro1</definedName>
    <definedName name="oop">BlankMacro1</definedName>
    <definedName name="OP" localSheetId="4">#REF!</definedName>
    <definedName name="OP">#REF!</definedName>
    <definedName name="OPIU" localSheetId="4">BlankMacro1</definedName>
    <definedName name="OPIU">BlankMacro1</definedName>
    <definedName name="OPL" localSheetId="4">[0]!ㅈㅂㄷ</definedName>
    <definedName name="OPL">[0]!ㅈㅂㄷ</definedName>
    <definedName name="OPOP" hidden="1">[116]수량산출!#REF!</definedName>
    <definedName name="OPP" localSheetId="0" hidden="1">#REF!</definedName>
    <definedName name="OPP" hidden="1">#REF!</definedName>
    <definedName name="OPPP" hidden="1">[117]수량산출!$A$3:$H$8539</definedName>
    <definedName name="OPTICMODEM">[37]소요자재!$H$146</definedName>
    <definedName name="or">[118]과천MAIN!#REF!</definedName>
    <definedName name="or___0">[119]__MAIN!#REF!</definedName>
    <definedName name="or___12">[120]__MAIN!#REF!</definedName>
    <definedName name="OTRU">[37]소요자재!$H$75</definedName>
    <definedName name="OUT">#REF!</definedName>
    <definedName name="Out_of_Scope" localSheetId="4">#REF!</definedName>
    <definedName name="Out_of_Scope">#REF!</definedName>
    <definedName name="owoel" localSheetId="4" hidden="1">#REF!</definedName>
    <definedName name="owoel" hidden="1">#REF!</definedName>
    <definedName name="P">[121]Sheet2!$F$140,[121]Sheet2!$F$140:$F$142,[121]Sheet2!$F$160</definedName>
    <definedName name="P_A" localSheetId="4">#REF!</definedName>
    <definedName name="P_A">#REF!</definedName>
    <definedName name="P_D" localSheetId="4">#REF!</definedName>
    <definedName name="P_D">#REF!</definedName>
    <definedName name="P_E">#REF!</definedName>
    <definedName name="p_m" localSheetId="4">#REF!</definedName>
    <definedName name="p_m">#REF!</definedName>
    <definedName name="p10pile">#REF!</definedName>
    <definedName name="p11pile">#REF!</definedName>
    <definedName name="p12pile">#REF!</definedName>
    <definedName name="p13pile">#REF!</definedName>
    <definedName name="p14pile">#REF!</definedName>
    <definedName name="p15pile">#REF!</definedName>
    <definedName name="P1693a3">#REF!</definedName>
    <definedName name="p16pile">#REF!</definedName>
    <definedName name="p17pile">#REF!</definedName>
    <definedName name="p1pile">#REF!</definedName>
    <definedName name="P1X">#REF!</definedName>
    <definedName name="P1Z">[103]FOOTING단면력!#REF!</definedName>
    <definedName name="p2pile">#REF!</definedName>
    <definedName name="P2X">#REF!</definedName>
    <definedName name="P2Z">[103]FOOTING단면력!#REF!</definedName>
    <definedName name="p3pile">#REF!</definedName>
    <definedName name="p4pile">#REF!</definedName>
    <definedName name="p5pile">#REF!</definedName>
    <definedName name="p6pile">#REF!</definedName>
    <definedName name="p7pile">#REF!</definedName>
    <definedName name="p8pile">#REF!</definedName>
    <definedName name="p9pile">#REF!</definedName>
    <definedName name="Pa">#REF!</definedName>
    <definedName name="PAGE1">#N/A</definedName>
    <definedName name="PAGE11">#N/A</definedName>
    <definedName name="PAGE12">#N/A</definedName>
    <definedName name="PAGE2">#N/A</definedName>
    <definedName name="PAGE21">#N/A</definedName>
    <definedName name="PAGE22">#N/A</definedName>
    <definedName name="PAGE3">#N/A</definedName>
    <definedName name="PAGE31">#N/A</definedName>
    <definedName name="PAGE32">#N/A</definedName>
    <definedName name="PAGE41">#N/A</definedName>
    <definedName name="PAGE42">#N/A</definedName>
    <definedName name="pai">#REF!</definedName>
    <definedName name="papaap">#REF!</definedName>
    <definedName name="PASS">#REF!</definedName>
    <definedName name="pa삼">#REF!</definedName>
    <definedName name="Pa오">#REF!</definedName>
    <definedName name="pb">#REF!</definedName>
    <definedName name="PB_2">'[48]IMPEADENCE MAP 취수장'!#REF!</definedName>
    <definedName name="PC">#REF!</definedName>
    <definedName name="pcase">#REF!</definedName>
    <definedName name="pcaseout">#REF!</definedName>
    <definedName name="pcm">'[94]설계명세서(선로)'!#REF!</definedName>
    <definedName name="PCO">#REF!</definedName>
    <definedName name="PD">#REF!</definedName>
    <definedName name="PDP">[37]소요자재!$H$26</definedName>
    <definedName name="PE">#REF!</definedName>
    <definedName name="PE100C">[65]단가!#REF!</definedName>
    <definedName name="PE16C">[65]단가!#REF!</definedName>
    <definedName name="PE22C">[65]단가!#REF!</definedName>
    <definedName name="pe22c1">#REF!</definedName>
    <definedName name="pe22c2">#REF!</definedName>
    <definedName name="PE28C">[65]단가!#REF!</definedName>
    <definedName name="PE36C">[65]단가!#REF!</definedName>
    <definedName name="PE42C">[65]단가!#REF!</definedName>
    <definedName name="PE54C">[65]단가!#REF!</definedName>
    <definedName name="PEA">#REF!</definedName>
    <definedName name="PEE">[122]DATA!$N$4:$P$12</definedName>
    <definedName name="Period_Const">#REF!</definedName>
    <definedName name="PE공정">#REF!</definedName>
    <definedName name="PE내관2난연">#REF!</definedName>
    <definedName name="PE내관2일반">#REF!</definedName>
    <definedName name="PE내관3난연">#REF!</definedName>
    <definedName name="PE내관3일반">#REF!</definedName>
    <definedName name="PE내관난연">#REF!</definedName>
    <definedName name="PE내관일반">#REF!</definedName>
    <definedName name="PE내관포설1">#REF!</definedName>
    <definedName name="PF">#REF!</definedName>
    <definedName name="PFD">#REF!</definedName>
    <definedName name="PFG">#REF!</definedName>
    <definedName name="PFP류">#REF!</definedName>
    <definedName name="PFS">#REF!</definedName>
    <definedName name="PG">#REF!</definedName>
    <definedName name="PH">#REF!</definedName>
    <definedName name="PHASE">#N/A</definedName>
    <definedName name="PHG">#REF!</definedName>
    <definedName name="phi">#REF!</definedName>
    <definedName name="PhiH">#REF!</definedName>
    <definedName name="PhiJ">#REF!</definedName>
    <definedName name="PhiT">#REF!</definedName>
    <definedName name="phiVn">#REF!</definedName>
    <definedName name="pi_e">#REF!</definedName>
    <definedName name="pi_ea">#REF!</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ece">#REF!</definedName>
    <definedName name="piiuer" hidden="1">#REF!</definedName>
    <definedName name="pile_s">[70]말뚝지지력산정!$F$116</definedName>
    <definedName name="PILE규격">#REF!</definedName>
    <definedName name="pile길이">#REF!</definedName>
    <definedName name="pile연결">#REF!</definedName>
    <definedName name="PIP" localSheetId="4">#REF!,#REF!</definedName>
    <definedName name="PIP">#REF!,#REF!</definedName>
    <definedName name="PIPE">#REF!</definedName>
    <definedName name="PITCH">#REF!</definedName>
    <definedName name="pj" localSheetId="4">BlankMacro1</definedName>
    <definedName name="pj">BlankMacro1</definedName>
    <definedName name="PJG" localSheetId="4">[0]!NNF</definedName>
    <definedName name="PJG">[0]!NNF</definedName>
    <definedName name="PJT">#N/A</definedName>
    <definedName name="pl">'[94]설계명세서(선로)'!#REF!</definedName>
    <definedName name="PLANT_JE_GWAN_GONG" localSheetId="4">#REF!</definedName>
    <definedName name="PLANT_JE_GWAN_GONG">#REF!</definedName>
    <definedName name="PLATE_12t_단중">#REF!</definedName>
    <definedName name="PLATE_19t_단중">#REF!</definedName>
    <definedName name="PLATE_6t_단중">#REF!</definedName>
    <definedName name="PLATE_9t_단중">#REF!</definedName>
    <definedName name="PLATE6T">[51]가격조사서!$E$8</definedName>
    <definedName name="PLINT_TITLES">#REF!</definedName>
    <definedName name="plk" localSheetId="4">[0]!EGERG</definedName>
    <definedName name="plk">[0]!EGERG</definedName>
    <definedName name="plo" localSheetId="4">[0]!ㅠㅜㅎ</definedName>
    <definedName name="plo">[0]!ㅠㅜㅎ</definedName>
    <definedName name="PLT" localSheetId="4">[0]!ㅗㅠㅎㄹ</definedName>
    <definedName name="PLT">[0]!ㅗㅠㅎㄹ</definedName>
    <definedName name="PLUG">#REF!</definedName>
    <definedName name="PM" localSheetId="4">#REF!</definedName>
    <definedName name="PM">#REF!</definedName>
    <definedName name="pmax" localSheetId="4">#REF!</definedName>
    <definedName name="pmax">#REF!</definedName>
    <definedName name="pmin">#REF!</definedName>
    <definedName name="pmin3">#REF!</definedName>
    <definedName name="PN">#REF!</definedName>
    <definedName name="PNLW10">[41]부하계산서!#REF!</definedName>
    <definedName name="PNLW8">[41]부하계산서!#REF!</definedName>
    <definedName name="poa1RTRTpoa2RTRT">#REF!</definedName>
    <definedName name="poaaRTRTpobbRTRT">#REF!</definedName>
    <definedName name="poaaRTRTpobbRTRTpoccRTRTpoddRTR">#REF!</definedName>
    <definedName name="POARTM0TB0TB0TB0TB4.8TB55TB200R">#REF!</definedName>
    <definedName name="POARTSQKS15C5LRTRT">#REF!</definedName>
    <definedName name="pog">[74]특별교실!Macro9</definedName>
    <definedName name="poi" localSheetId="4">건축원가계산서!HBHG</definedName>
    <definedName name="POI" localSheetId="0" hidden="1">#REF!</definedName>
    <definedName name="POI" hidden="1">#REF!</definedName>
    <definedName name="pojjRTRTpoiiRTRTpohhRTRT" localSheetId="4">#REF!</definedName>
    <definedName name="pojjRTRTpoiiRTRTpohhRTRT">#REF!</definedName>
    <definedName name="POL" localSheetId="4">건축원가계산서!HGG</definedName>
    <definedName name="POL">[0]!HGG</definedName>
    <definedName name="POP" localSheetId="4">#REF!,#REF!</definedName>
    <definedName name="POP">#REF!,#REF!</definedName>
    <definedName name="POR121175C2054RTSKS15C6LRTHDLRT">#REF!</definedName>
    <definedName name="POR3C37R54C40RTSQLBP2PRTHDLTBDL">[123]조건!#REF!</definedName>
    <definedName name="POR3C41R52C44RTSKS13C5LRTHDLTBD">#REF!</definedName>
    <definedName name="POR3C56R44C76RTSKS15C5LRTHDLTBD">#REF!</definedName>
    <definedName name="POR3C77R61C83RTSKS15C5LRTHDLTBD">[123]조건!#REF!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[123]조건!#REF!</definedName>
    <definedName name="POR7C77R72C83RTSKS13C5LRTHDLTBD">#REF!</definedName>
    <definedName name="por840c3542RTsks12c4lRTm1TB0TB5">#REF!</definedName>
    <definedName name="POR8C46R200C54RTSKS13C6LRTHR3C4">#REF!</definedName>
    <definedName name="POT_BEARING">#REF!</definedName>
    <definedName name="pound">#REF!</definedName>
    <definedName name="pp">#REF!,#REF!</definedName>
    <definedName name="PPC">#REF!</definedName>
    <definedName name="Ppf">#REF!</definedName>
    <definedName name="ppl" localSheetId="4">[0]!jhg</definedName>
    <definedName name="ppl">[0]!jhg</definedName>
    <definedName name="PPP" localSheetId="4">#REF!</definedName>
    <definedName name="PPP" hidden="1">#REF!</definedName>
    <definedName name="ppppp" localSheetId="4" hidden="1">{"'자리배치도'!$AG$1:$CI$28"}</definedName>
    <definedName name="ppppp" hidden="1">{"'자리배치도'!$AG$1:$CI$28"}</definedName>
    <definedName name="pppppp">#N/A</definedName>
    <definedName name="PQ">#REF!</definedName>
    <definedName name="pqoeir">#REF!</definedName>
    <definedName name="Pr" localSheetId="4">#REF!</definedName>
    <definedName name="Pr">#REF!</definedName>
    <definedName name="PRDump">#REF!</definedName>
    <definedName name="prin">#REF!</definedName>
    <definedName name="PRIN_TITLES">#REF!</definedName>
    <definedName name="print">#REF!</definedName>
    <definedName name="PRINT.TIELES">#REF!</definedName>
    <definedName name="PRINT.TITELS">#REF!</definedName>
    <definedName name="PRINT.TITLES">#REF!</definedName>
    <definedName name="_xlnm.Print_Area" localSheetId="4">건축원가계산서!$A$1:$N$48</definedName>
    <definedName name="_xlnm.Print_Area" localSheetId="5">공종별집계표!$A$1:$M$29</definedName>
    <definedName name="_xlnm.Print_Area" localSheetId="6">내역서!$A$1:$M$445</definedName>
    <definedName name="_xlnm.Print_Area" localSheetId="2">'설계서 '!$A$1:$N$21</definedName>
    <definedName name="_xlnm.Print_Area" localSheetId="0">'설계서(1)'!$A$1:$Y$19</definedName>
    <definedName name="_xlnm.Print_Area" localSheetId="3">'전체총괄원가(분리발주)'!$A$1:$Y$55</definedName>
    <definedName name="_xlnm.Print_Area" localSheetId="1">총괄설계서!$A$1:$N$32</definedName>
    <definedName name="_xlnm.Print_Area">#REF!</definedName>
    <definedName name="PRINT_AREA_MI" localSheetId="4">#REF!</definedName>
    <definedName name="Print_Area_MI">#REF!</definedName>
    <definedName name="PRINT_AREA_MI1" localSheetId="4">#REF!</definedName>
    <definedName name="PRINT_AREA_MI1">#REF!</definedName>
    <definedName name="Print_Area_Mi2">#REF!</definedName>
    <definedName name="Print_files">#REF!</definedName>
    <definedName name="print_sd">#N/A</definedName>
    <definedName name="PRINT_T">#REF!</definedName>
    <definedName name="print_tieles">#REF!</definedName>
    <definedName name="Print_Tiles">#REF!</definedName>
    <definedName name="PRINT_TILIES" localSheetId="4">#REF!,#REF!,#REF!,#REF!,#REF!</definedName>
    <definedName name="PRINT_TILIES">#REF!,#REF!,#REF!,#REF!,#REF!</definedName>
    <definedName name="PRINT_TILLES">[124]우수!$1:$3,[124]우수!$A:$D</definedName>
    <definedName name="PRINT_TILTES">#REF!</definedName>
    <definedName name="print_tital">#REF!</definedName>
    <definedName name="PRINT_TITEL">#REF!</definedName>
    <definedName name="print_titele">#REF!</definedName>
    <definedName name="PRINT_TITELES">#REF!</definedName>
    <definedName name="print_titil">#REF!</definedName>
    <definedName name="print_title" localSheetId="4">#REF!</definedName>
    <definedName name="print_title">#REF!</definedName>
    <definedName name="PRINT_TITLEN">#REF!</definedName>
    <definedName name="_xlnm.Print_Titles" localSheetId="5">공종별집계표!$1:$4</definedName>
    <definedName name="_xlnm.Print_Titles" localSheetId="6">내역서!$1:$3</definedName>
    <definedName name="_xlnm.Print_Titles" localSheetId="3">'전체총괄원가(분리발주)'!$1:$3</definedName>
    <definedName name="_xlnm.Print_Titles">[125]공량산출서!$A$1:$IV$1</definedName>
    <definedName name="PRINT_TITLES_MI" localSheetId="4">#REF!</definedName>
    <definedName name="PRINT_TITLES_MI">#REF!</definedName>
    <definedName name="PRINT_TITLES_MI1" localSheetId="4">#REF!</definedName>
    <definedName name="PRINT_TITLES_MI1">#REF!</definedName>
    <definedName name="print_titls">#REF!</definedName>
    <definedName name="PRINT_TITS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N">#REF!</definedName>
    <definedName name="prnit_titles">#REF!</definedName>
    <definedName name="PRO">#REF!</definedName>
    <definedName name="PS" localSheetId="4">#REF!</definedName>
    <definedName name="PS">#REF!</definedName>
    <definedName name="PS15C4LRTOR5C1R1000C10RTHR3C1R4">#REF!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tint_titles">#REF!</definedName>
    <definedName name="PTOT">#REF!</definedName>
    <definedName name="PUMP">#REF!</definedName>
    <definedName name="PVC">#REF!</definedName>
    <definedName name="PVC류">#REF!</definedName>
    <definedName name="PWP">#REF!</definedName>
    <definedName name="PWS">#REF!</definedName>
    <definedName name="PWW">#REF!</definedName>
    <definedName name="pwwc1">#REF!</definedName>
    <definedName name="pwwc2">#REF!</definedName>
    <definedName name="PY">#REF!</definedName>
    <definedName name="PYUUYF" localSheetId="4">BlankMacro1</definedName>
    <definedName name="PYUUYF">BlankMacro1</definedName>
    <definedName name="q" localSheetId="4">#REF!</definedName>
    <definedName name="Q" localSheetId="0" hidden="1">#REF!</definedName>
    <definedName name="Q" hidden="1">#REF!</definedName>
    <definedName name="Q3WEE" localSheetId="4" hidden="1">{#N/A,#N/A,FALSE,"조골재"}</definedName>
    <definedName name="Q3WEE" hidden="1">{#N/A,#N/A,FALSE,"조골재"}</definedName>
    <definedName name="Q91A">#REF!</definedName>
    <definedName name="q91b">#REF!</definedName>
    <definedName name="QA">#REF!</definedName>
    <definedName name="QAE">#REF!</definedName>
    <definedName name="QAQA">'[126]ABUT수량-A1'!$T$25</definedName>
    <definedName name="qas" localSheetId="4">[0]!ㅁㄴㄹㅇㄹ</definedName>
    <definedName name="qas">[0]!ㅁㄴㄹㅇㄹ</definedName>
    <definedName name="qdr" localSheetId="4">[0]!REEG</definedName>
    <definedName name="qdr">[0]!REEG</definedName>
    <definedName name="qerqwerqwrqwr" localSheetId="4">#REF!</definedName>
    <definedName name="qerqwerqwrqwr">#REF!</definedName>
    <definedName name="Qe앨" localSheetId="4">#REF!</definedName>
    <definedName name="Qe앨">#REF!</definedName>
    <definedName name="QFQF" localSheetId="0" hidden="1">#REF!</definedName>
    <definedName name="QFQF" hidden="1">#REF!</definedName>
    <definedName name="QGC">#REF!</definedName>
    <definedName name="QGR">#REF!</definedName>
    <definedName name="qi">[2]설계조건!#REF!</definedName>
    <definedName name="qk" localSheetId="4" hidden="1">{"'자리배치도'!$AG$1:$CI$28"}</definedName>
    <definedName name="qk" hidden="1">{"'자리배치도'!$AG$1:$CI$28"}</definedName>
    <definedName name="QKF">'[127]Macro(차단기)'!$B$1</definedName>
    <definedName name="qkqh1" localSheetId="4" hidden="1">{#N/A,#N/A,FALSE,"명세표"}</definedName>
    <definedName name="qkqh1" localSheetId="0" hidden="1">{#N/A,#N/A,FALSE,"명세표"}</definedName>
    <definedName name="qkqh1" hidden="1">{#N/A,#N/A,FALSE,"명세표"}</definedName>
    <definedName name="qkrtm">#REF!</definedName>
    <definedName name="QLQL">#REF!</definedName>
    <definedName name="qoeio">#REF!</definedName>
    <definedName name="QPPP">#REF!</definedName>
    <definedName name="qq" localSheetId="4">#REF!</definedName>
    <definedName name="qq">#REF!</definedName>
    <definedName name="QQA" localSheetId="4">건축원가계산서!QQA</definedName>
    <definedName name="QQA">[0]!QQA</definedName>
    <definedName name="qqaa">'[115]ABUT수량-A1'!$T$25</definedName>
    <definedName name="qqq">'[128]ABUT수량-A1'!$T$25</definedName>
    <definedName name="QQQQ">'[129]ABUT수량-A1'!$T$25</definedName>
    <definedName name="QQQQQ">[130]내역서!$G$49</definedName>
    <definedName name="qqqqqq">[131]내역서!#REF!</definedName>
    <definedName name="QREWQ">#N/A</definedName>
    <definedName name="QSR" localSheetId="4">건축원가계산서!CDD</definedName>
    <definedName name="QSR">[0]!CDD</definedName>
    <definedName name="QSS" localSheetId="4">[0]!MATRO</definedName>
    <definedName name="QSS">[0]!MATRO</definedName>
    <definedName name="Qten" localSheetId="4">#REF!</definedName>
    <definedName name="Qten">#REF!</definedName>
    <definedName name="QTY">#N/A</definedName>
    <definedName name="QU" localSheetId="4">#REF!</definedName>
    <definedName name="qu">#REF!</definedName>
    <definedName name="QUADE1">[37]소요자재!$H$56</definedName>
    <definedName name="QUADT1">[37]소요자재!$H$55</definedName>
    <definedName name="QUIT" localSheetId="4">[0]!ㅗㅠㅎㄹ</definedName>
    <definedName name="QUIT">[0]!ㅗㅠㅎㄹ</definedName>
    <definedName name="qw" localSheetId="4" hidden="1">{#N/A,#N/A,FALSE,"단가표지"}</definedName>
    <definedName name="qw" localSheetId="0" hidden="1">{#N/A,#N/A,FALSE,"단가표지"}</definedName>
    <definedName name="qw" hidden="1">{#N/A,#N/A,FALSE,"단가표지"}</definedName>
    <definedName name="qwe">#REF!</definedName>
    <definedName name="QWEQ" localSheetId="4">건축원가계산서!QWEQ</definedName>
    <definedName name="QWEQ">[0]!QWEQ</definedName>
    <definedName name="qweqwqweedghd">#REF!</definedName>
    <definedName name="QWER" localSheetId="4" hidden="1">{#N/A,#N/A,FALSE,"이태원철근"}</definedName>
    <definedName name="QWER" hidden="1">{#N/A,#N/A,FALSE,"이태원철근"}</definedName>
    <definedName name="qwerqerwr" hidden="1">#REF!</definedName>
    <definedName name="qwertyuuj">#REF!</definedName>
    <definedName name="QWQW">'[126]ABUT수량-A1'!$T$25</definedName>
    <definedName name="qwqwwqw">#REF!</definedName>
    <definedName name="QWS" hidden="1">#REF!</definedName>
    <definedName name="q디">#REF!</definedName>
    <definedName name="q앨">#REF!</definedName>
    <definedName name="R_">#REF!</definedName>
    <definedName name="R_I_Q_A_S">#N/A</definedName>
    <definedName name="RA">[0]!RA</definedName>
    <definedName name="RACK">#REF!</definedName>
    <definedName name="rack18">[37]소요자재!$H$21</definedName>
    <definedName name="RACK1800">#REF!</definedName>
    <definedName name="rack18001">[37]소요자재!$H$43</definedName>
    <definedName name="RACK2000">#REF!</definedName>
    <definedName name="rack22">[37]소요자재!$H$22</definedName>
    <definedName name="RACK2200">#REF!</definedName>
    <definedName name="rack22001">[37]소요자재!$H$44</definedName>
    <definedName name="RACKXXX">#REF!</definedName>
    <definedName name="RAD">#REF!</definedName>
    <definedName name="Radius">#REF!</definedName>
    <definedName name="RANGE">#REF!</definedName>
    <definedName name="RANGE1">#REF!</definedName>
    <definedName name="RANGE2">#REF!</definedName>
    <definedName name="RANGE3">#REF!</definedName>
    <definedName name="RANGE4">#REF!</definedName>
    <definedName name="RANGE5">#REF!</definedName>
    <definedName name="rank">#N/A</definedName>
    <definedName name="RASCO__3">#N/A</definedName>
    <definedName name="RASCO__A">#N/A</definedName>
    <definedName name="RATE">#REF!</definedName>
    <definedName name="RawAgencyPrice">#REF!</definedName>
    <definedName name="RBData">#REF!</definedName>
    <definedName name="Rcrown">#REF!</definedName>
    <definedName name="RCU">[37]소요자재!$H$120</definedName>
    <definedName name="RD">#REF!</definedName>
    <definedName name="Re">#REF!</definedName>
    <definedName name="RE_SIZE">#REF!</definedName>
    <definedName name="RealAs">#REF!</definedName>
    <definedName name="realfs">#REF!</definedName>
    <definedName name="realp">#REF!</definedName>
    <definedName name="REBAR">#REF!</definedName>
    <definedName name="_xlnm.Recorder">#REF!</definedName>
    <definedName name="RECTAG">#REF!</definedName>
    <definedName name="RED">#REF!</definedName>
    <definedName name="REEG">#N/A</definedName>
    <definedName name="REFF">#REF!</definedName>
    <definedName name="REG" hidden="1">#REF!</definedName>
    <definedName name="REGSVTEB">#N/A</definedName>
    <definedName name="reinftype">#REF!</definedName>
    <definedName name="REM">#N/A</definedName>
    <definedName name="ReqAs">#REF!</definedName>
    <definedName name="reqbar">#REF!</definedName>
    <definedName name="Reselects">#REF!</definedName>
    <definedName name="resum">#REF!</definedName>
    <definedName name="ret">#N/A</definedName>
    <definedName name="retr" localSheetId="4">BlankMacro1</definedName>
    <definedName name="retr">BlankMacro1</definedName>
    <definedName name="REUIHGURI" localSheetId="4">건축원가계산서!REUIHGURI</definedName>
    <definedName name="REUIHGURI">[0]!REUIHGURI</definedName>
    <definedName name="reyt">#N/A</definedName>
    <definedName name="RF" localSheetId="4">BlankMacro1</definedName>
    <definedName name="RF">BlankMacro1</definedName>
    <definedName name="RFG" localSheetId="4">#REF!,#REF!,#REF!</definedName>
    <definedName name="RFG">#REF!,#REF!,#REF!</definedName>
    <definedName name="RFWE" localSheetId="4">건축원가계산서!GDF</definedName>
    <definedName name="RFWE">[0]!GDF</definedName>
    <definedName name="rgfg" localSheetId="4">[0]!jhg</definedName>
    <definedName name="rgfg">[0]!jhg</definedName>
    <definedName name="rgr" localSheetId="4">BlankMacro1</definedName>
    <definedName name="RGR">[0]!GDF</definedName>
    <definedName name="RGVBF" localSheetId="4">건축원가계산서!RGVBF</definedName>
    <definedName name="RGVBF">[0]!RGVBF</definedName>
    <definedName name="RH">'[112]실행내역서 '!#REF!</definedName>
    <definedName name="RHDK" localSheetId="4" hidden="1">{#N/A,#N/A,FALSE,"이태원철근"}</definedName>
    <definedName name="RHDK" hidden="1">{#N/A,#N/A,FALSE,"이태원철근"}</definedName>
    <definedName name="rho">#REF!</definedName>
    <definedName name="riipd">#REF!</definedName>
    <definedName name="RJRJ" localSheetId="4">BlankMacro1</definedName>
    <definedName name="RJRJ">BlankMacro1</definedName>
    <definedName name="RJRKJRKJR" localSheetId="4">BlankMacro1</definedName>
    <definedName name="RJRKJRKJR">BlankMacro1</definedName>
    <definedName name="RK" hidden="1">[132]수량산출!#REF!</definedName>
    <definedName name="rkdkd" localSheetId="4" hidden="1">{#N/A,#N/A,FALSE,"2~8번"}</definedName>
    <definedName name="rkdkd" hidden="1">{#N/A,#N/A,FALSE,"2~8번"}</definedName>
    <definedName name="RKFL">#REF!</definedName>
    <definedName name="RKQWL">#REF!</definedName>
    <definedName name="rkstjs">#N/A</definedName>
    <definedName name="RL" localSheetId="4">#REF!</definedName>
    <definedName name="RL">BlankMacro1</definedName>
    <definedName name="RL1D" localSheetId="4">#REF!</definedName>
    <definedName name="RL1D">#REF!</definedName>
    <definedName name="RL2D" localSheetId="4">#REF!</definedName>
    <definedName name="RL2D">#REF!</definedName>
    <definedName name="RL3D" localSheetId="4">#REF!</definedName>
    <definedName name="RL3D">#REF!</definedName>
    <definedName name="RL4D">#REF!</definedName>
    <definedName name="RL5D">#REF!</definedName>
    <definedName name="RL6D">#REF!</definedName>
    <definedName name="RL7D">#REF!</definedName>
    <definedName name="RLA">[133]터파기및재료!#REF!</definedName>
    <definedName name="RLD">#REF!</definedName>
    <definedName name="rlr">#REF!</definedName>
    <definedName name="RLTJD" localSheetId="4">BlankMacro1</definedName>
    <definedName name="RLTJD">BlankMacro1</definedName>
    <definedName name="Rl이" localSheetId="4">#REF!</definedName>
    <definedName name="Rl이">#REF!</definedName>
    <definedName name="Rl일" localSheetId="4">#REF!</definedName>
    <definedName name="Rl일">#REF!</definedName>
    <definedName name="Rn">#REF!</definedName>
    <definedName name="RNG">#REF!</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erdf">#REF!</definedName>
    <definedName name="rog">#REF!</definedName>
    <definedName name="ROOF">#REF!</definedName>
    <definedName name="Royalty" localSheetId="4" hidden="1">{#N/A,#N/A,FALSE,"Sheet1"}</definedName>
    <definedName name="Royalty" localSheetId="0" hidden="1">{#N/A,#N/A,FALSE,"Sheet1"}</definedName>
    <definedName name="Royalty" hidden="1">{#N/A,#N/A,FALSE,"Sheet1"}</definedName>
    <definedName name="Royalty1">#REF!</definedName>
    <definedName name="RPE">#REF!</definedName>
    <definedName name="RR" localSheetId="4">#REF!</definedName>
    <definedName name="rr">#REF!</definedName>
    <definedName name="RRE" localSheetId="4">#REF!,#REF!</definedName>
    <definedName name="RRE">#REF!,#REF!</definedName>
    <definedName name="RRER">#REF!</definedName>
    <definedName name="RRR">#REF!</definedName>
    <definedName name="RRRRR">#REF!</definedName>
    <definedName name="rrrrrr" localSheetId="4" hidden="1">{"'자리배치도'!$AG$1:$CI$28"}</definedName>
    <definedName name="rrrrrr" hidden="1">{"'자리배치도'!$AG$1:$CI$28"}</definedName>
    <definedName name="rryry" localSheetId="4">BlankMacro1</definedName>
    <definedName name="rryry">BlankMacro1</definedName>
    <definedName name="rt" localSheetId="4">BlankMacro1</definedName>
    <definedName name="RT" hidden="1">{#N/A,#N/A,FALSE,"이태원철근"}</definedName>
    <definedName name="RT5G" localSheetId="4">건축원가계산서!RT5G</definedName>
    <definedName name="RT5G">[0]!RT5G</definedName>
    <definedName name="rtb" localSheetId="4">BlankMacro1</definedName>
    <definedName name="rtb">BlankMacro1</definedName>
    <definedName name="RTCLCRDLCRCRCRCRCRDLRT" localSheetId="4">#REF!</definedName>
    <definedName name="RTCLCRDLCRCRCRCRCRDLRT">#REF!</definedName>
    <definedName name="Rten" localSheetId="4">#REF!</definedName>
    <definedName name="Rten">#REF!</definedName>
    <definedName name="RTG" localSheetId="4">건축원가계산서!EEDD</definedName>
    <definedName name="RTG">[0]!EEDD</definedName>
    <definedName name="rth" hidden="1">#REF!</definedName>
    <definedName name="rthrtu" localSheetId="4">[0]!juyjuy</definedName>
    <definedName name="rthrtu">[0]!juyjuy</definedName>
    <definedName name="RTHT" localSheetId="4">[0]!TTHG</definedName>
    <definedName name="RTHT">[0]!TTHG</definedName>
    <definedName name="RTPNT">#N/A</definedName>
    <definedName name="RTR" localSheetId="4">#REF!</definedName>
    <definedName name="RTR">#REF!</definedName>
    <definedName name="rtret" localSheetId="4">BlankMacro1</definedName>
    <definedName name="rtret">BlankMacro1</definedName>
    <definedName name="rtrj" localSheetId="4">BlankMacro1</definedName>
    <definedName name="rtrj">BlankMacro1</definedName>
    <definedName name="RTS">[54]주형!#REF!</definedName>
    <definedName name="RTU" localSheetId="4">#REF!,#REF!</definedName>
    <definedName name="RTU">#REF!,#REF!</definedName>
    <definedName name="rty" localSheetId="4">#REF!,#REF!</definedName>
    <definedName name="rty">#REF!,#REF!</definedName>
    <definedName name="rtyhrtyhtrrty" localSheetId="4">BlankMacro1</definedName>
    <definedName name="rtyhrtyhtrrty">BlankMacro1</definedName>
    <definedName name="rtyujt" localSheetId="4">BlankMacro1</definedName>
    <definedName name="rtyujt">BlankMacro1</definedName>
    <definedName name="RU" localSheetId="4">{"Book1","예술의전당.xls"}</definedName>
    <definedName name="RU">{"Book1","예술의전당.xls"}</definedName>
    <definedName name="ruswjrsodur" localSheetId="4">#REF!</definedName>
    <definedName name="ruswjrsodur">#REF!</definedName>
    <definedName name="Rx" localSheetId="4">#REF!</definedName>
    <definedName name="Rx">#REF!</definedName>
    <definedName name="Rxw" localSheetId="4">#REF!</definedName>
    <definedName name="Rxw">#REF!</definedName>
    <definedName name="Ry">#REF!</definedName>
    <definedName name="ryr" localSheetId="4">BlankMacro1</definedName>
    <definedName name="ryr">BlankMacro1</definedName>
    <definedName name="Ryw" localSheetId="4">#REF!</definedName>
    <definedName name="Ryw">#REF!</definedName>
    <definedName name="S">[111]DATE!$I$24:$I$85</definedName>
    <definedName name="s_1" localSheetId="4">#REF!</definedName>
    <definedName name="s_1">#REF!</definedName>
    <definedName name="S_10">#REF!</definedName>
    <definedName name="S_11">#REF!</definedName>
    <definedName name="s_2" localSheetId="4">#REF!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#REF!</definedName>
    <definedName name="S_B1">'[48]IMPEADENCE MAP 취수장'!#REF!</definedName>
    <definedName name="S_BB">#REF!</definedName>
    <definedName name="S_BU">#REF!</definedName>
    <definedName name="S_EF">#REF!</definedName>
    <definedName name="S_G">#REF!</definedName>
    <definedName name="S_G1">'[48]IMPEADENCE MAP 취수장'!#REF!</definedName>
    <definedName name="S_L">#REF!</definedName>
    <definedName name="S_M_D_S">#N/A</definedName>
    <definedName name="S_R">#REF!</definedName>
    <definedName name="S_R1">'[48]IMPEADENCE MAP 취수장'!#REF!</definedName>
    <definedName name="S_TO">#REF!</definedName>
    <definedName name="S_W_시험기사">#REF!</definedName>
    <definedName name="s_w시험">#REF!</definedName>
    <definedName name="S_X">#REF!</definedName>
    <definedName name="S_X1">'[48]IMPEADENCE MAP 취수장'!#REF!</definedName>
    <definedName name="S_Y">#REF!</definedName>
    <definedName name="S_Y1">'[48]IMPEADENCE MAP 취수장'!#REF!</definedName>
    <definedName name="S_Z">#REF!</definedName>
    <definedName name="S_Z1">'[48]IMPEADENCE MAP 취수장'!#REF!</definedName>
    <definedName name="S_본">#REF!</definedName>
    <definedName name="S14731843">#REF!</definedName>
    <definedName name="S2L" localSheetId="4">#REF!</definedName>
    <definedName name="S2L">#REF!</definedName>
    <definedName name="SACDASV">[7]발전기!#REF!</definedName>
    <definedName name="sad" localSheetId="4">BlankMacro1</definedName>
    <definedName name="sad">BlankMacro1</definedName>
    <definedName name="SADE" localSheetId="4">#REF!</definedName>
    <definedName name="SADE">#REF!</definedName>
    <definedName name="saerad" localSheetId="4">#REF!</definedName>
    <definedName name="saerad">#REF!</definedName>
    <definedName name="SAF">#N/A</definedName>
    <definedName name="SALESPLAN" localSheetId="4">#REF!</definedName>
    <definedName name="SALESPLAN">#REF!</definedName>
    <definedName name="SALI">#REF!</definedName>
    <definedName name="sallow">#REF!</definedName>
    <definedName name="sample">#REF!</definedName>
    <definedName name="SAN">#N/A</definedName>
    <definedName name="sanch_2" localSheetId="4">#REF!</definedName>
    <definedName name="sanch_2">#REF!</definedName>
    <definedName name="sanch_3">#REF!</definedName>
    <definedName name="sanch_4">#REF!</definedName>
    <definedName name="sand">#REF!,#REF!</definedName>
    <definedName name="SAPBEXdnldView" hidden="1">"41JLQUL0YNPVK3OX98UIGJGNP"</definedName>
    <definedName name="SAPBEXsysID" hidden="1">"BWP"</definedName>
    <definedName name="satta">#REF!</definedName>
    <definedName name="sbarea">#REF!</definedName>
    <definedName name="SCAC">[7]발전기!#REF!</definedName>
    <definedName name="scbl">'[94]설계명세서(선로)'!#REF!</definedName>
    <definedName name="SChonsei">#REF!</definedName>
    <definedName name="SCK" localSheetId="4">#REF!</definedName>
    <definedName name="sck">#REF!</definedName>
    <definedName name="SDAFSDF">#REF!</definedName>
    <definedName name="SDAGG" localSheetId="4">BlankMacro1</definedName>
    <definedName name="SDAGG">BlankMacro1</definedName>
    <definedName name="sdakfj">#REF!</definedName>
    <definedName name="SDAVF" localSheetId="4">[0]!GVHBG</definedName>
    <definedName name="SDAVF">[0]!GVHBG</definedName>
    <definedName name="SDBSJD">[7]발전기!#REF!</definedName>
    <definedName name="SDC" localSheetId="4">#REF!,#REF!</definedName>
    <definedName name="SDC">#REF!,#REF!</definedName>
    <definedName name="SdcdF" localSheetId="4">[0]!NBBV</definedName>
    <definedName name="SdcdF">[0]!NBBV</definedName>
    <definedName name="sdd" localSheetId="4" hidden="1">{#N/A,#N/A,FALSE,"전력간선"}</definedName>
    <definedName name="sdd" hidden="1">{#N/A,#N/A,FALSE,"전력간선"}</definedName>
    <definedName name="SDF">#REF!</definedName>
    <definedName name="SDF___0">#REF!</definedName>
    <definedName name="SDF___11">#REF!</definedName>
    <definedName name="SDF___12">#REF!</definedName>
    <definedName name="SDF___8">#REF!</definedName>
    <definedName name="SDFF" localSheetId="4">BlankMacro1</definedName>
    <definedName name="SDFF">BlankMacro1</definedName>
    <definedName name="sdfg">'[115]ABUT수량-A1'!$T$25</definedName>
    <definedName name="sdfgdfsdgn">#REF!</definedName>
    <definedName name="SDFGFGDFGDFGDFG">#REF!</definedName>
    <definedName name="SDFHK">#REF!</definedName>
    <definedName name="sdfjk">#REF!</definedName>
    <definedName name="sdfr4">#REF!</definedName>
    <definedName name="sdfsgd" localSheetId="4" hidden="1">{#N/A,#N/A,FALSE,"이태원철근"}</definedName>
    <definedName name="sdfsgd" hidden="1">{#N/A,#N/A,FALSE,"이태원철근"}</definedName>
    <definedName name="sdfujujin">#REF!</definedName>
    <definedName name="sdg" hidden="1">#REF!</definedName>
    <definedName name="sdgwer" localSheetId="4">{"Book1","예술의전당.xls"}</definedName>
    <definedName name="sdgwer">{"Book1","예술의전당.xls"}</definedName>
    <definedName name="sdjfkl">#REF!</definedName>
    <definedName name="SDJI">#REF!</definedName>
    <definedName name="SDJUI">#REF!</definedName>
    <definedName name="SDK" localSheetId="4">#REF!,#REF!</definedName>
    <definedName name="SDK">#REF!,#REF!</definedName>
    <definedName name="SDL">#N/A</definedName>
    <definedName name="sdodoisois">#REF!</definedName>
    <definedName name="SDRFE" localSheetId="4">건축원가계산서!SDRFE</definedName>
    <definedName name="SDRFE">[0]!SDRFE</definedName>
    <definedName name="SDS" localSheetId="4" hidden="1">{#N/A,#N/A,FALSE,"2~8번"}</definedName>
    <definedName name="SDS" hidden="1">{#N/A,#N/A,FALSE,"2~8번"}</definedName>
    <definedName name="sdsa" localSheetId="4">BlankMacro1</definedName>
    <definedName name="sdsa">BlankMacro1</definedName>
    <definedName name="sdsd" localSheetId="4">[0]!jhg</definedName>
    <definedName name="sdsd">[0]!jhg</definedName>
    <definedName name="sdsss" localSheetId="4">#REF!</definedName>
    <definedName name="sdsss">#REF!</definedName>
    <definedName name="sdtstsdz" localSheetId="4">#REF!</definedName>
    <definedName name="sdtstsdz">#REF!</definedName>
    <definedName name="sdv" localSheetId="4">[0]!uiy</definedName>
    <definedName name="sdv">[0]!uiy</definedName>
    <definedName name="SDVF">#N/A</definedName>
    <definedName name="SE" localSheetId="4">BlankMacro1</definedName>
    <definedName name="SE">BlankMacro1</definedName>
    <definedName name="SELECT">#N/A</definedName>
    <definedName name="select_gj">#N/A</definedName>
    <definedName name="select_gs">#N/A</definedName>
    <definedName name="select_ij1">#N/A</definedName>
    <definedName name="select_ij2">#N/A</definedName>
    <definedName name="select_ij3">#N/A</definedName>
    <definedName name="select_ti">#N/A</definedName>
    <definedName name="SER" localSheetId="4">#REF!</definedName>
    <definedName name="SER">#REF!</definedName>
    <definedName name="SERT" localSheetId="4">#REF!</definedName>
    <definedName name="SERT">#REF!</definedName>
    <definedName name="serts">#REF!</definedName>
    <definedName name="SERVICE" localSheetId="4" hidden="1">{#N/A,#N/A,FALSE,"이태원철근"}</definedName>
    <definedName name="SERVICE" hidden="1">{#N/A,#N/A,FALSE,"이태원철근"}</definedName>
    <definedName name="SET">#REF!</definedName>
    <definedName name="SETP">#REF!</definedName>
    <definedName name="SEZ" localSheetId="4">BlankMacro1</definedName>
    <definedName name="SEZ">BlankMacro1</definedName>
    <definedName name="SF">#N/A</definedName>
    <definedName name="SF_1">#REF!</definedName>
    <definedName name="SF_2">#REF!</definedName>
    <definedName name="SF_3">#REF!</definedName>
    <definedName name="SF_4">#REF!</definedName>
    <definedName name="SF_5">#REF!</definedName>
    <definedName name="SF_6">#REF!</definedName>
    <definedName name="sfd" localSheetId="4">건축원가계산서!sfd</definedName>
    <definedName name="sfd">[0]!sfd</definedName>
    <definedName name="sfdbd">[57]!Macro9</definedName>
    <definedName name="SFDG" localSheetId="4">BlankMacro1</definedName>
    <definedName name="SFDG">BlankMacro1</definedName>
    <definedName name="SFDGHG" localSheetId="4">BlankMacro1</definedName>
    <definedName name="SFDGHG">BlankMacro1</definedName>
    <definedName name="SFG" localSheetId="4">BlankMacro1</definedName>
    <definedName name="SFG">BlankMacro1</definedName>
    <definedName name="SFH" localSheetId="4">[0]!ㅗㅠㅎㄹ</definedName>
    <definedName name="SFH">[0]!ㅗㅠㅎㄹ</definedName>
    <definedName name="SfLower">#REF!</definedName>
    <definedName name="SFT">#N/A</definedName>
    <definedName name="SfUpper">#REF!</definedName>
    <definedName name="SFW" localSheetId="4">BlankMacro1</definedName>
    <definedName name="SFW">BlankMacro1</definedName>
    <definedName name="sgfsdfe" localSheetId="4" hidden="1">#REF!</definedName>
    <definedName name="sgfsdfe" hidden="1">#REF!</definedName>
    <definedName name="SGP">#REF!</definedName>
    <definedName name="sh" localSheetId="4">#REF!</definedName>
    <definedName name="sh">#REF!</definedName>
    <definedName name="SHDLAEKSRKTNWJD">#N/A</definedName>
    <definedName name="SHDR">#N/A</definedName>
    <definedName name="shear">#REF!</definedName>
    <definedName name="SHEET">#REF!</definedName>
    <definedName name="sheet1">#REF!</definedName>
    <definedName name="SHEET56">#REF!</definedName>
    <definedName name="SHT">#REF!</definedName>
    <definedName name="SI">#REF!</definedName>
    <definedName name="SIDE">#REF!</definedName>
    <definedName name="sigma">#REF!</definedName>
    <definedName name="SigmaL">#REF!</definedName>
    <definedName name="sigmaLcon">#REF!</definedName>
    <definedName name="sigy">#REF!</definedName>
    <definedName name="SIL">[81]데이타!$R$23:$S$32</definedName>
    <definedName name="sinchook">#REF!</definedName>
    <definedName name="SIS" localSheetId="4">[0]!NNF</definedName>
    <definedName name="SIS">[0]!NNF</definedName>
    <definedName name="sitdts" localSheetId="4">#REF!</definedName>
    <definedName name="sitdts">#REF!</definedName>
    <definedName name="size" localSheetId="4">#REF!</definedName>
    <definedName name="size">#REF!</definedName>
    <definedName name="SIZEC">#REF!</definedName>
    <definedName name="sjhgs" localSheetId="4">BlankMacro1</definedName>
    <definedName name="sjhgs">BlankMacro1</definedName>
    <definedName name="SJR" localSheetId="4">#REF!</definedName>
    <definedName name="SJR">#REF!</definedName>
    <definedName name="sjrhei">#REF!</definedName>
    <definedName name="SK" localSheetId="4">#REF!</definedName>
    <definedName name="SK">#REF!</definedName>
    <definedName name="skadjf">#REF!</definedName>
    <definedName name="skdfsk" hidden="1">#REF!</definedName>
    <definedName name="SKE">#REF!</definedName>
    <definedName name="SKEW">#REF!</definedName>
    <definedName name="SKIN">#REF!</definedName>
    <definedName name="skskdbsz">#REF!</definedName>
    <definedName name="slab">#REF!</definedName>
    <definedName name="SLAB1">#REF!</definedName>
    <definedName name="SLAB11">#REF!</definedName>
    <definedName name="SLAB2">#REF!</definedName>
    <definedName name="SLAB3">#REF!</definedName>
    <definedName name="slabt">#REF!</definedName>
    <definedName name="SLEEVE">#REF!</definedName>
    <definedName name="SLFE">#REF!</definedName>
    <definedName name="SLFO">#REF!</definedName>
    <definedName name="SLID">#REF!</definedName>
    <definedName name="slo">#REF!</definedName>
    <definedName name="SMP">#REF!</definedName>
    <definedName name="SOC" localSheetId="4">건축원가계산서!OIU</definedName>
    <definedName name="SOC">[0]!OIU</definedName>
    <definedName name="SOCKET" localSheetId="4">#REF!</definedName>
    <definedName name="SOCKET">#REF!</definedName>
    <definedName name="soidowoe32" localSheetId="4">#REF!</definedName>
    <definedName name="soidowoe32">#REF!</definedName>
    <definedName name="SOL">#REF!</definedName>
    <definedName name="solver_cvg" hidden="1">0.001</definedName>
    <definedName name="solver_drv" hidden="1">1</definedName>
    <definedName name="solver_est" hidden="1">1</definedName>
    <definedName name="solver_itr" hidden="1">100</definedName>
    <definedName name="solver_lin" localSheetId="4" hidden="1">2</definedName>
    <definedName name="solver_lin" hidden="1">0</definedName>
    <definedName name="solver_neg" hidden="1">2</definedName>
    <definedName name="solver_num" localSheetId="4" hidden="1">0</definedName>
    <definedName name="solver_num" hidden="1">1</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#REF!</definedName>
    <definedName name="SORTCODE">#N/A</definedName>
    <definedName name="SOS" localSheetId="4">[0]!MATRO</definedName>
    <definedName name="SOS">[0]!MATRO</definedName>
    <definedName name="SP">#REF!</definedName>
    <definedName name="sp.sys" localSheetId="4">#REF!</definedName>
    <definedName name="sp.sys">#REF!</definedName>
    <definedName name="SPA">#REF!</definedName>
    <definedName name="SPACE" localSheetId="4">#REF!</definedName>
    <definedName name="SPACE">#REF!</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Q">#REF!</definedName>
    <definedName name="sr" localSheetId="4">#REF!,#REF!</definedName>
    <definedName name="sr">#REF!,#REF!</definedName>
    <definedName name="SS" localSheetId="4">#REF!</definedName>
    <definedName name="ss">#REF!</definedName>
    <definedName name="SS___0">#REF!</definedName>
    <definedName name="SS___11">#REF!</definedName>
    <definedName name="SS___12">#REF!</definedName>
    <definedName name="SS___8">#REF!</definedName>
    <definedName name="SSD">#N/A</definedName>
    <definedName name="SSDD">[7]Sheet13!$B$2</definedName>
    <definedName name="ssddgra">#REF!</definedName>
    <definedName name="SSDSAFD">[7]간선!$D$1:$Z$25</definedName>
    <definedName name="SSec1MMax">#REF!</definedName>
    <definedName name="SSec1MMin">#REF!</definedName>
    <definedName name="SSec1PMax">#REF!</definedName>
    <definedName name="SSec1PMin">#REF!</definedName>
    <definedName name="SSec1SMax">#REF!</definedName>
    <definedName name="SSec1SMin">#REF!</definedName>
    <definedName name="SSec2MMax">#REF!</definedName>
    <definedName name="SSec2MMin">#REF!</definedName>
    <definedName name="SSec2PMax">#REF!</definedName>
    <definedName name="SSec2PMin">#REF!</definedName>
    <definedName name="SSec2SMax">#REF!</definedName>
    <definedName name="SSec2SMin">#REF!</definedName>
    <definedName name="SSec3MMax">#REF!</definedName>
    <definedName name="SSec3MMin">#REF!</definedName>
    <definedName name="SSec3PMax">#REF!</definedName>
    <definedName name="SSec3PMin">#REF!</definedName>
    <definedName name="SSec3SMax">#REF!</definedName>
    <definedName name="SSec3SMin">#REF!</definedName>
    <definedName name="SSec4MMax">#REF!</definedName>
    <definedName name="SSec4MMin">#REF!</definedName>
    <definedName name="SSec4PMax">#REF!</definedName>
    <definedName name="SSec4PMin">#REF!</definedName>
    <definedName name="SSec4SMax">#REF!</definedName>
    <definedName name="SSec4SMin">#REF!</definedName>
    <definedName name="SSec5MMax">#REF!</definedName>
    <definedName name="SSec5MMin">#REF!</definedName>
    <definedName name="SSec5PMax">#REF!</definedName>
    <definedName name="SSec5PMin">#REF!</definedName>
    <definedName name="SSec5SMax">#REF!</definedName>
    <definedName name="SSec5SMin">#REF!</definedName>
    <definedName name="SSec6MMax">#REF!</definedName>
    <definedName name="SSec6MMin">#REF!</definedName>
    <definedName name="SSec6PMax">#REF!</definedName>
    <definedName name="SSec6PMin">#REF!</definedName>
    <definedName name="SSec6SMax">#REF!</definedName>
    <definedName name="SSec6SMin">#REF!</definedName>
    <definedName name="SSec7MMax">#REF!</definedName>
    <definedName name="SSec7MMin">#REF!</definedName>
    <definedName name="SSec7PMax">#REF!</definedName>
    <definedName name="SSec7PMin">#REF!</definedName>
    <definedName name="SSec7SMax">#REF!</definedName>
    <definedName name="SSec7SMin">#REF!</definedName>
    <definedName name="SSR">#N/A</definedName>
    <definedName name="SSS" localSheetId="4">#REF!</definedName>
    <definedName name="SSS">#REF!</definedName>
    <definedName name="SSS___0">#REF!</definedName>
    <definedName name="SSS___11">#REF!</definedName>
    <definedName name="SSS___12">#REF!</definedName>
    <definedName name="SSS___8">#REF!</definedName>
    <definedName name="SSSC" localSheetId="4">건축원가계산서!CCF</definedName>
    <definedName name="SSSC">[0]!CCF</definedName>
    <definedName name="SSSS">#REF!</definedName>
    <definedName name="SSSS___0">#REF!</definedName>
    <definedName name="SSSS___11">#REF!</definedName>
    <definedName name="SSSS___12">#REF!</definedName>
    <definedName name="SSSS___8">#REF!</definedName>
    <definedName name="SSSSDD" localSheetId="4" hidden="1">{"'자리배치도'!$AG$1:$CI$28"}</definedName>
    <definedName name="SSSSDD" hidden="1">{"'자리배치도'!$AG$1:$CI$28"}</definedName>
    <definedName name="SSSSS">#REF!</definedName>
    <definedName name="SSSSS___0">#REF!</definedName>
    <definedName name="SSSSS___11">#REF!</definedName>
    <definedName name="SSSSS___12">#REF!</definedName>
    <definedName name="SSSSS___8">#REF!</definedName>
    <definedName name="SSSSSS">#REF!</definedName>
    <definedName name="SSSSSS___0">#REF!</definedName>
    <definedName name="SSSSSS___11">#REF!</definedName>
    <definedName name="SSSSSS___12">#REF!</definedName>
    <definedName name="SSSSSS___8">#REF!</definedName>
    <definedName name="sssssssss" localSheetId="4">[0]!Common [0]!DataBase.xls</definedName>
    <definedName name="sssssssss">[0]!Common [0]!DataBase.xls</definedName>
    <definedName name="SSSSSSSSSSS" localSheetId="4" hidden="1">{#N/A,#N/A,FALSE,"이태원철근"}</definedName>
    <definedName name="SSSSSSSSSSS" hidden="1">{#N/A,#N/A,FALSE,"이태원철근"}</definedName>
    <definedName name="ssssssssssss" localSheetId="4">[0]!Common [0]!DataBase.xls</definedName>
    <definedName name="ssssssssssss">[0]!Common [0]!DataBase.xls</definedName>
    <definedName name="SSSSVDSD">[7]간선!$I$18</definedName>
    <definedName name="SSVS">#REF!</definedName>
    <definedName name="SSVSS" hidden="1">[7]Sheet14!$M$201:$M$270</definedName>
    <definedName name="SSW" localSheetId="4">#REF!,#REF!</definedName>
    <definedName name="SSW">#REF!,#REF!</definedName>
    <definedName name="SSX">#N/A</definedName>
    <definedName name="ST">#REF!</definedName>
    <definedName name="START">#REF!</definedName>
    <definedName name="start1">#REF!</definedName>
    <definedName name="STATION">#REF!</definedName>
    <definedName name="STCODE">#REF!</definedName>
    <definedName name="steam_trap">#REF!</definedName>
    <definedName name="STEEL_GUTTER">#REF!</definedName>
    <definedName name="STEP">#REF!</definedName>
    <definedName name="stmin">#REF!</definedName>
    <definedName name="Story_Total">#REF!</definedName>
    <definedName name="Strand가닥수">#REF!</definedName>
    <definedName name="Strand단면적">#REF!</definedName>
    <definedName name="Strand직경">#REF!</definedName>
    <definedName name="stratio">#REF!</definedName>
    <definedName name="Struct_Type">#REF!</definedName>
    <definedName name="STRUT">#REF!</definedName>
    <definedName name="STRUT_E">#REF!</definedName>
    <definedName name="STRUT_EA">#REF!</definedName>
    <definedName name="STRUT_EA1">#REF!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 localSheetId="4">#REF!</definedName>
    <definedName name="su">#REF!</definedName>
    <definedName name="SubDic">#REF!</definedName>
    <definedName name="SUBT1">#REF!</definedName>
    <definedName name="SUBT2">#REF!</definedName>
    <definedName name="SUBT3">#REF!</definedName>
    <definedName name="SUM">#REF!</definedName>
    <definedName name="SUM_A">[61]!SUM_A</definedName>
    <definedName name="summary">#REF!</definedName>
    <definedName name="sung">#N/A</definedName>
    <definedName name="SUO_REA">#REF!</definedName>
    <definedName name="SUO_TOE">#REF!</definedName>
    <definedName name="SUP">#REF!</definedName>
    <definedName name="SUYO">#N/A</definedName>
    <definedName name="sv" localSheetId="4">#REF!</definedName>
    <definedName name="SV">#REF!</definedName>
    <definedName name="SVFGSF" localSheetId="4">건축원가계산서!KJH</definedName>
    <definedName name="SVFGSF">[0]!KJH</definedName>
    <definedName name="SW">[37]소요자재!$H$78</definedName>
    <definedName name="SWL" localSheetId="4">#REF!</definedName>
    <definedName name="SWL">#REF!</definedName>
    <definedName name="SWR" localSheetId="4">#REF!</definedName>
    <definedName name="SWR">#REF!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XXS">#N/A</definedName>
    <definedName name="SY" localSheetId="4">#REF!</definedName>
    <definedName name="sy">#REF!</definedName>
    <definedName name="sys">'[94]설계명세서(선로)'!#REF!</definedName>
    <definedName name="szdf" localSheetId="4" hidden="1">{#N/A,#N/A,FALSE,"지침";#N/A,#N/A,FALSE,"환경분석";#N/A,#N/A,FALSE,"Sheet16"}</definedName>
    <definedName name="szdf" hidden="1">{#N/A,#N/A,FALSE,"지침";#N/A,#N/A,FALSE,"환경분석";#N/A,#N/A,FALSE,"Sheet16"}</definedName>
    <definedName name="SZVFGG" localSheetId="4">[0]!REEG</definedName>
    <definedName name="SZVFGG">[0]!REEG</definedName>
    <definedName name="T">[64]원형1호맨홀토공수량!#REF!</definedName>
    <definedName name="T._A._B_____공___사">#REF!</definedName>
    <definedName name="T_2">#N/A</definedName>
    <definedName name="T_3">#N/A</definedName>
    <definedName name="T_4">#N/A</definedName>
    <definedName name="T_AMOUNT">#N/A</definedName>
    <definedName name="T_PIECE_67" localSheetId="4">#REF!</definedName>
    <definedName name="T_PIECE_67">#REF!</definedName>
    <definedName name="T_PIECE_87" localSheetId="4">#REF!</definedName>
    <definedName name="T_PIECE_87">#REF!</definedName>
    <definedName name="T_UPRICE">#N/A</definedName>
    <definedName name="T0">#REF!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E">#REF!</definedName>
    <definedName name="T1M">#REF!</definedName>
    <definedName name="T1P">#REF!</definedName>
    <definedName name="T1S">#REF!</definedName>
    <definedName name="T1카드">[37]소요자재!$H$10</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E">#REF!</definedName>
    <definedName name="T2M">#REF!</definedName>
    <definedName name="T2P">#REF!</definedName>
    <definedName name="T2S">#REF!</definedName>
    <definedName name="T3A1P">#REF!</definedName>
    <definedName name="t3a1t">#REF!</definedName>
    <definedName name="t3a2p">#REF!</definedName>
    <definedName name="t3a2t">#REF!</definedName>
    <definedName name="T3P">#REF!</definedName>
    <definedName name="T3S">#REF!</definedName>
    <definedName name="T4M">#REF!</definedName>
    <definedName name="T4P">#REF!</definedName>
    <definedName name="t4t4" localSheetId="4">BlankMacro1</definedName>
    <definedName name="t4t4">BlankMacro1</definedName>
    <definedName name="t4tgtdrgr" localSheetId="4">BlankMacro1</definedName>
    <definedName name="t4tgtdrgr">BlankMacro1</definedName>
    <definedName name="T5M" localSheetId="4">#REF!</definedName>
    <definedName name="T5M">#REF!</definedName>
    <definedName name="T5P" localSheetId="4">#REF!</definedName>
    <definedName name="T5P">#REF!</definedName>
    <definedName name="T6M" localSheetId="4">#REF!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K">#REF!</definedName>
    <definedName name="TANB">#REF!</definedName>
    <definedName name="TB" localSheetId="4">#REF!</definedName>
    <definedName name="Tb">#REF!</definedName>
    <definedName name="Tba">#REF!</definedName>
    <definedName name="TBM">#REF!</definedName>
    <definedName name="tc">#REF!</definedName>
    <definedName name="TCA">#REF!</definedName>
    <definedName name="TCARD">[37]소요자재!$H$141</definedName>
    <definedName name="TCB">#REF!</definedName>
    <definedName name="TChonsei">#REF!</definedName>
    <definedName name="tcw">#REF!</definedName>
    <definedName name="tcwds">#REF!</definedName>
    <definedName name="TD">#REF!</definedName>
    <definedName name="TDcon">#REF!</definedName>
    <definedName name="TDeposit">#REF!</definedName>
    <definedName name="tdl">#REF!</definedName>
    <definedName name="tdlp">#REF!</definedName>
    <definedName name="Te">#REF!</definedName>
    <definedName name="teb">#REF!</definedName>
    <definedName name="Ted">#REF!</definedName>
    <definedName name="TEE">#REF!</definedName>
    <definedName name="teg" localSheetId="4">BlankMacro1</definedName>
    <definedName name="teg">BlankMacro1</definedName>
    <definedName name="tel" localSheetId="4">#REF!</definedName>
    <definedName name="Tel">#REF!</definedName>
    <definedName name="telp" localSheetId="4">#REF!</definedName>
    <definedName name="telp">#REF!</definedName>
    <definedName name="telp1">#REF!</definedName>
    <definedName name="telp2">#REF!</definedName>
    <definedName name="telp3">#REF!</definedName>
    <definedName name="tem">'[19]#REF'!$A$1</definedName>
    <definedName name="temp">#REF!</definedName>
    <definedName name="temp_strainer">#REF!</definedName>
    <definedName name="temp2">#REF!</definedName>
    <definedName name="Tendon단면적">#REF!</definedName>
    <definedName name="tesbs">#REF!</definedName>
    <definedName name="TEST">#REF!</definedName>
    <definedName name="Tf">#REF!</definedName>
    <definedName name="TFG">#REF!,#REF!</definedName>
    <definedName name="TGG">[107]!Macro8</definedName>
    <definedName name="TGGG">#N/A</definedName>
    <definedName name="tgh" localSheetId="4">BlankMacro1</definedName>
    <definedName name="tgh">BlankMacro1</definedName>
    <definedName name="tgrgr" localSheetId="4">BlankMacro1</definedName>
    <definedName name="tgrgr">BlankMacro1</definedName>
    <definedName name="th" localSheetId="4">BlankMacro1</definedName>
    <definedName name="th">#REF!</definedName>
    <definedName name="thftyr" localSheetId="4">BlankMacro1</definedName>
    <definedName name="thftyr">BlankMacro1</definedName>
    <definedName name="thgh" localSheetId="4">BlankMacro1</definedName>
    <definedName name="thgh">BlankMacro1</definedName>
    <definedName name="THK">#REF!</definedName>
    <definedName name="thrth" localSheetId="4">BlankMacro1</definedName>
    <definedName name="thrth">BlankMacro1</definedName>
    <definedName name="THRU">[37]소요자재!$H$77</definedName>
    <definedName name="thth" localSheetId="4">BlankMacro1</definedName>
    <definedName name="thth">BlankMacro1</definedName>
    <definedName name="thtjhgj" localSheetId="4">BlankMacro1</definedName>
    <definedName name="thtjhgj">BlankMacro1</definedName>
    <definedName name="thwru" localSheetId="4">#REF!</definedName>
    <definedName name="thwru">#REF!</definedName>
    <definedName name="TIT" localSheetId="4">#REF!</definedName>
    <definedName name="TIT">#REF!</definedName>
    <definedName name="TITLE">#REF!</definedName>
    <definedName name="TITLE_AEAR">[134]우수공!$1:$3,[134]우수공!$A:$D</definedName>
    <definedName name="TITLE1">#REF!</definedName>
    <definedName name="TITLES_PRINT">#REF!</definedName>
    <definedName name="tk" localSheetId="4" hidden="1">{#N/A,#N/A,FALSE,"견적갑지";#N/A,#N/A,FALSE,"총괄표";#N/A,#N/A,FALSE,"철골공사";#N/A,#N/A,FALSE,"토목공사";#N/A,#N/A,FALSE,"판넬전기공사"}</definedName>
    <definedName name="tk" hidden="1">{#N/A,#N/A,FALSE,"견적갑지";#N/A,#N/A,FALSE,"총괄표";#N/A,#N/A,FALSE,"철골공사";#N/A,#N/A,FALSE,"토목공사";#N/A,#N/A,FALSE,"판넬전기공사"}</definedName>
    <definedName name="TKG" localSheetId="4">#REF!,#REF!</definedName>
    <definedName name="TKG">#REF!,#REF!</definedName>
    <definedName name="Tl" localSheetId="4">#REF!</definedName>
    <definedName name="Tl">#REF!</definedName>
    <definedName name="TLFTN">#N/A</definedName>
    <definedName name="tll">#REF!</definedName>
    <definedName name="tllp">#REF!</definedName>
    <definedName name="TMO" localSheetId="4">#REF!</definedName>
    <definedName name="TMO">#REF!</definedName>
    <definedName name="tn" localSheetId="4" hidden="1">{#N/A,#N/A,FALSE,"견적갑지";#N/A,#N/A,FALSE,"총괄표";#N/A,#N/A,FALSE,"철골공사";#N/A,#N/A,FALSE,"토목공사";#N/A,#N/A,FALSE,"판넬전기공사"}</definedName>
    <definedName name="tn" hidden="1">{#N/A,#N/A,FALSE,"견적갑지";#N/A,#N/A,FALSE,"총괄표";#N/A,#N/A,FALSE,"철골공사";#N/A,#N/A,FALSE,"토목공사";#N/A,#N/A,FALSE,"판넬전기공사"}</definedName>
    <definedName name="tnfidtkscnftj">#REF!</definedName>
    <definedName name="TO">#REF!</definedName>
    <definedName name="TOKONG">#REF!</definedName>
    <definedName name="TOL">#REF!</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ONG">#REF!</definedName>
    <definedName name="tongtray">[8]약전닥트!$M$3</definedName>
    <definedName name="TOO">#N/A</definedName>
    <definedName name="top">#REF!</definedName>
    <definedName name="TOPMENU">#REF!</definedName>
    <definedName name="tot">#REF!</definedName>
    <definedName name="Total_Floor_Area">#REF!</definedName>
    <definedName name="TOTAL1">#REF!</definedName>
    <definedName name="TOTAL2">#REF!</definedName>
    <definedName name="TOTAL3">#REF!</definedName>
    <definedName name="TOTAL4">#REF!</definedName>
    <definedName name="TPDNJS">#REF!</definedName>
    <definedName name="tr" localSheetId="4">BlankMacro1</definedName>
    <definedName name="tr" hidden="1">#REF!</definedName>
    <definedName name="TR_R" localSheetId="4">#REF!</definedName>
    <definedName name="TR_R">#REF!</definedName>
    <definedName name="TR_X">#REF!</definedName>
    <definedName name="Tra" localSheetId="4">#REF!</definedName>
    <definedName name="Tra">#REF!</definedName>
    <definedName name="TRent">#REF!</definedName>
    <definedName name="TRR" localSheetId="4">건축원가계산서!TRR</definedName>
    <definedName name="TRR">[0]!TRR</definedName>
    <definedName name="TRRR" localSheetId="4">건축원가계산서!TRRR</definedName>
    <definedName name="TRRR">[0]!TRRR</definedName>
    <definedName name="trt" localSheetId="4">BlankMacro1</definedName>
    <definedName name="trt">BlankMacro1</definedName>
    <definedName name="trunc" localSheetId="4">#REF!</definedName>
    <definedName name="trunc">#REF!</definedName>
    <definedName name="tryr" localSheetId="4">BlankMacro1</definedName>
    <definedName name="tryr">BlankMacro1</definedName>
    <definedName name="tryrtg" localSheetId="4">건축원가계산서!bvvc</definedName>
    <definedName name="tryrtg">[0]!bvvc</definedName>
    <definedName name="TS" localSheetId="4">#REF!</definedName>
    <definedName name="TS">#REF!</definedName>
    <definedName name="Tsa" localSheetId="4">#REF!</definedName>
    <definedName name="Tsa">#REF!</definedName>
    <definedName name="TSI">[37]소요자재!$H$76</definedName>
    <definedName name="TSS">[110]우각부보강!#REF!</definedName>
    <definedName name="tt" localSheetId="4" hidden="1">{#N/A,#N/A,FALSE,"단가표지"}</definedName>
    <definedName name="tt" hidden="1">{#N/A,#N/A,FALSE,"단가표지"}</definedName>
    <definedName name="TTHG">#N/A</definedName>
    <definedName name="TTI">#REF!,#REF!,#REF!</definedName>
    <definedName name="TTR" localSheetId="4">[0]!ㅁㄴㄹㅇㄹ</definedName>
    <definedName name="TTR">[0]!ㅁㄴㄹㅇㄹ</definedName>
    <definedName name="TTT" localSheetId="4">#REF!</definedName>
    <definedName name="TTT">#REF!</definedName>
    <definedName name="TTTG">#REF!,#REF!</definedName>
    <definedName name="TTTT" localSheetId="0" hidden="1">#REF!</definedName>
    <definedName name="TTTT" hidden="1">#REF!</definedName>
    <definedName name="tttttt" localSheetId="4" hidden="1">{"'자리배치도'!$AG$1:$CI$28"}</definedName>
    <definedName name="tttttt" hidden="1">{"'자리배치도'!$AG$1:$CI$28"}</definedName>
    <definedName name="tttu">#REF!</definedName>
    <definedName name="TU">#REF!</definedName>
    <definedName name="TUNVS" localSheetId="4">[0]!ㄷㄹㅈ</definedName>
    <definedName name="TUNVS">[0]!ㄷㄹㅈ</definedName>
    <definedName name="TUR" hidden="1">#REF!</definedName>
    <definedName name="tuu" localSheetId="4">건축원가계산서!frt</definedName>
    <definedName name="tuu">[0]!frt</definedName>
    <definedName name="TV" localSheetId="4">#REF!</definedName>
    <definedName name="TV">#REF!</definedName>
    <definedName name="TV공량">#REF!</definedName>
    <definedName name="TW" localSheetId="4">#REF!</definedName>
    <definedName name="TW">#REF!</definedName>
    <definedName name="TWA">#REF!</definedName>
    <definedName name="TWL">#REF!</definedName>
    <definedName name="TWR">#REF!</definedName>
    <definedName name="TWW">#REF!</definedName>
    <definedName name="ty" localSheetId="4">BlankMacro1</definedName>
    <definedName name="ty">BlankMacro1</definedName>
    <definedName name="Ty1H1" localSheetId="4">#REF!</definedName>
    <definedName name="Ty1H1">#REF!</definedName>
    <definedName name="Ty1H2" localSheetId="4">#REF!</definedName>
    <definedName name="Ty1H2">#REF!</definedName>
    <definedName name="Ty1H3" localSheetId="4">#REF!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 localSheetId="4">BlankMacro1</definedName>
    <definedName name="TYH">[0]!TYH</definedName>
    <definedName name="tyj">#N/A</definedName>
    <definedName name="tyjykr" localSheetId="4">BlankMacro1</definedName>
    <definedName name="tyjykr">BlankMacro1</definedName>
    <definedName name="TYPE" localSheetId="4">#REF!</definedName>
    <definedName name="TYPE">#REF!</definedName>
    <definedName name="tyty" localSheetId="4">BlankMacro1</definedName>
    <definedName name="tyty">BlankMacro1</definedName>
    <definedName name="TYU" localSheetId="4">#REF!,#REF!</definedName>
    <definedName name="TYU">#REF!,#REF!</definedName>
    <definedName name="tyutk" localSheetId="4">BlankMacro1</definedName>
    <definedName name="tyutk">BlankMacro1</definedName>
    <definedName name="tyy" localSheetId="4">BlankMacro1</definedName>
    <definedName name="tyy">[0]!reyt</definedName>
    <definedName name="U" localSheetId="4">#REF!</definedName>
    <definedName name="U">#REF!</definedName>
    <definedName name="U_CHANNEL_41×41×2.6T_200L">#REF!</definedName>
    <definedName name="U_CHANNEL_41×41×2.6T_300L">#REF!</definedName>
    <definedName name="U19042704">#REF!</definedName>
    <definedName name="udst">#REF!</definedName>
    <definedName name="ue____I¨￡">#N/A</definedName>
    <definedName name="ue____Iª">#N/A</definedName>
    <definedName name="ùê____Íª">#N/A</definedName>
    <definedName name="UI" hidden="1">#REF!</definedName>
    <definedName name="uiy">#N/A</definedName>
    <definedName name="ujdffdf" localSheetId="4" hidden="1">{#N/A,#N/A,FALSE,"단가표지"}</definedName>
    <definedName name="ujdffdf" hidden="1">{#N/A,#N/A,FALSE,"단가표지"}</definedName>
    <definedName name="UJJ" localSheetId="4">[0]!YHG</definedName>
    <definedName name="UJJ">[0]!YHG</definedName>
    <definedName name="ujjfff" localSheetId="4">BlankMacro1</definedName>
    <definedName name="ujjfff">BlankMacro1</definedName>
    <definedName name="ujy" localSheetId="4">[0]!ret</definedName>
    <definedName name="ujy">[0]!ret</definedName>
    <definedName name="ul">[2]설계조건!#REF!</definedName>
    <definedName name="um">[2]설계조건!#REF!</definedName>
    <definedName name="UMh" localSheetId="4">#REF!</definedName>
    <definedName name="UMh">#REF!</definedName>
    <definedName name="UMv" localSheetId="4">#REF!</definedName>
    <definedName name="UMv">#REF!</definedName>
    <definedName name="UNIA형">[37]소요자재!$H$99</definedName>
    <definedName name="UNIB형">[37]소요자재!$H$100</definedName>
    <definedName name="UNIC형">[37]소요자재!$H$101</definedName>
    <definedName name="UNID형">[37]소요자재!$H$102</definedName>
    <definedName name="UNIE형">[37]소요자재!$H$103</definedName>
    <definedName name="UNIF형">[37]소요자재!$H$104</definedName>
    <definedName name="UNION">#REF!</definedName>
    <definedName name="UNIT">#REF!</definedName>
    <definedName name="UNIT_1">#REF!</definedName>
    <definedName name="UNIT_3">#REF!</definedName>
    <definedName name="UNITA">[41]부하계산서!#REF!</definedName>
    <definedName name="UNITAA">[41]부하계산서!#REF!</definedName>
    <definedName name="UNITB">[41]부하계산서!#REF!</definedName>
    <definedName name="UNITBB">[41]부하계산서!#REF!</definedName>
    <definedName name="UNITC">[41]부하계산서!#REF!</definedName>
    <definedName name="UNITC1">[41]부하계산서!#REF!</definedName>
    <definedName name="UNITCA">[41]부하계산서!#REF!</definedName>
    <definedName name="UNITD">[41]부하계산서!#REF!</definedName>
    <definedName name="UNITDA">[41]부하계산서!#REF!</definedName>
    <definedName name="unj">[74]!Macro8</definedName>
    <definedName name="uo" localSheetId="4">BlankMacro1</definedName>
    <definedName name="uo">BlankMacro1</definedName>
    <definedName name="UPS" localSheetId="4">#REF!</definedName>
    <definedName name="UPS">#REF!</definedName>
    <definedName name="UPSR">[41]부하계산서!#REF!</definedName>
    <definedName name="UT" localSheetId="4">#REF!</definedName>
    <definedName name="UT">#REF!</definedName>
    <definedName name="UTPNT">#N/A</definedName>
    <definedName name="uu">[135]data!$B$4:$F$495</definedName>
    <definedName name="UUU" localSheetId="4">건축원가계산서!UUU</definedName>
    <definedName name="UUU">[0]!UUU</definedName>
    <definedName name="uuuuuu" localSheetId="4" hidden="1">{"'자리배치도'!$AG$1:$CI$28"}</definedName>
    <definedName name="uuuuuu" hidden="1">{"'자리배치도'!$AG$1:$CI$28"}</definedName>
    <definedName name="UVh" localSheetId="4">#REF!</definedName>
    <definedName name="UVh">#REF!</definedName>
    <definedName name="UVv" localSheetId="4">#REF!</definedName>
    <definedName name="UVv">#REF!</definedName>
    <definedName name="uw">[2]설계조건!#REF!</definedName>
    <definedName name="UY">#REF!</definedName>
    <definedName name="uyj" localSheetId="4">[0]!tyj</definedName>
    <definedName name="uyj">[0]!tyj</definedName>
    <definedName name="uykjgh" localSheetId="4">#REF!</definedName>
    <definedName name="uykjgh">#REF!</definedName>
    <definedName name="UYUY" localSheetId="4">건축원가계산서!DGRT</definedName>
    <definedName name="UYUY">[0]!DGRT</definedName>
    <definedName name="U측구">#REF!</definedName>
    <definedName name="U형수로">'[136]집수정(600-700)'!$P$4</definedName>
    <definedName name="V" localSheetId="4">#REF!</definedName>
    <definedName name="V">#REF!</definedName>
    <definedName name="V.35">[37]소요자재!$H$54</definedName>
    <definedName name="V35CARD">[37]소요자재!$H$143</definedName>
    <definedName name="VAFP">#REF!</definedName>
    <definedName name="VAT">#REF!</definedName>
    <definedName name="VB">#REF!</definedName>
    <definedName name="VB_2">'[48]IMPEADENCE MAP 취수장'!#REF!</definedName>
    <definedName name="vbc" localSheetId="4">[0]!REGSVTEB</definedName>
    <definedName name="vbc">[0]!REGSVTEB</definedName>
    <definedName name="vbdfgg">[57]!Macro7</definedName>
    <definedName name="VBGDH" localSheetId="4">건축원가계산서!HBHG</definedName>
    <definedName name="VBGDH">[0]!HBHG</definedName>
    <definedName name="VBN" localSheetId="4" hidden="1">{#N/A,#N/A,FALSE,"이태원철근"}</definedName>
    <definedName name="VBN" hidden="1">{#N/A,#N/A,FALSE,"이태원철근"}</definedName>
    <definedName name="vbnh" localSheetId="4">[0]!ㅗㅠㅎㄹ</definedName>
    <definedName name="vbnh">[0]!ㅗㅠㅎㄹ</definedName>
    <definedName name="VBV" localSheetId="4">#REF!</definedName>
    <definedName name="VBV">#REF!</definedName>
    <definedName name="VBVDA">[7]Sheet13!$H$2</definedName>
    <definedName name="VCR">#REF!</definedName>
    <definedName name="vcx" localSheetId="4">[0]!ㅗㅠㅎㄹ</definedName>
    <definedName name="vcx">[0]!ㅗㅠㅎㄹ</definedName>
    <definedName name="VCXZ" localSheetId="4">#REF!</definedName>
    <definedName name="VCXZ">#REF!</definedName>
    <definedName name="vdsfv" localSheetId="4">BlankMacro1</definedName>
    <definedName name="vdsfv">BlankMacro1</definedName>
    <definedName name="VDSVP" localSheetId="4">#REF!</definedName>
    <definedName name="VDSVP">#REF!</definedName>
    <definedName name="vfeg" localSheetId="4">BlankMacro1</definedName>
    <definedName name="vfeg">BlankMacro1</definedName>
    <definedName name="VFJKEH" localSheetId="4">건축원가계산서!DDC</definedName>
    <definedName name="VFJKEH">[0]!DDC</definedName>
    <definedName name="VFV" localSheetId="4">[0]!ㄷㄹㅈ</definedName>
    <definedName name="VFV">[0]!ㄷㄹㅈ</definedName>
    <definedName name="VGF" localSheetId="4">건축원가계산서!VGF</definedName>
    <definedName name="VGF">[0]!VGF</definedName>
    <definedName name="vgh">[74]!Macro2</definedName>
    <definedName name="VHAF" localSheetId="4">#REF!</definedName>
    <definedName name="VHAF">#REF!</definedName>
    <definedName name="vhdl1">#REF!</definedName>
    <definedName name="vhel1">#REF!</definedName>
    <definedName name="vhel2">#REF!</definedName>
    <definedName name="vhel3">#REF!</definedName>
    <definedName name="vhj" localSheetId="4">#REF!,#REF!</definedName>
    <definedName name="vhj">#REF!,#REF!</definedName>
    <definedName name="vhll1">#REF!</definedName>
    <definedName name="VHMF">#REF!</definedName>
    <definedName name="vhpe2">#REF!</definedName>
    <definedName name="vhpw">#REF!</definedName>
    <definedName name="vhw">#REF!</definedName>
    <definedName name="VIP" localSheetId="4">[0]!홁ㅎ</definedName>
    <definedName name="VIP">[0]!홁ㅎ</definedName>
    <definedName name="VIR">[137]!Macro7</definedName>
    <definedName name="VIS">[137]!Macro9</definedName>
    <definedName name="vlo" localSheetId="4">[0]!juyjuy</definedName>
    <definedName name="vlo">[0]!juyjuy</definedName>
    <definedName name="VMAX">#N/A</definedName>
    <definedName name="VMF" localSheetId="4">#REF!</definedName>
    <definedName name="VMF">#REF!</definedName>
    <definedName name="VMOTOR">#REF!</definedName>
    <definedName name="vnb">#N/A</definedName>
    <definedName name="VNJ" localSheetId="4">건축원가계산서!VNJ</definedName>
    <definedName name="VNJ">[0]!VNJ</definedName>
    <definedName name="VPUMP" localSheetId="4">#REF!</definedName>
    <definedName name="VPUMP">#REF!</definedName>
    <definedName name="VSV">#REF!</definedName>
    <definedName name="Vu">#REF!</definedName>
    <definedName name="VV" localSheetId="4" hidden="1">{"'자리배치도'!$AG$1:$CI$28"}</definedName>
    <definedName name="VV" hidden="1">{"'자리배치도'!$AG$1:$CI$28"}</definedName>
    <definedName name="VVAFP">#REF!</definedName>
    <definedName name="vvb" localSheetId="4">[0]!ㅌㅊㅍ</definedName>
    <definedName name="vvb">[0]!ㅌㅊㅍ</definedName>
    <definedName name="vvdl1" localSheetId="4">#REF!</definedName>
    <definedName name="vvdl1">#REF!</definedName>
    <definedName name="vvel1" localSheetId="4">#REF!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#REF!</definedName>
    <definedName name="VVVDS">[7]간선!$G$18</definedName>
    <definedName name="vvvj" localSheetId="4">BlankMacro1</definedName>
    <definedName name="vvvj">BlankMacro1</definedName>
    <definedName name="vvw" localSheetId="4">#REF!</definedName>
    <definedName name="vvw">#REF!</definedName>
    <definedName name="VWEI" localSheetId="4">#REF!</definedName>
    <definedName name="VWEI">#REF!</definedName>
    <definedName name="w" localSheetId="4">BlankMacro1</definedName>
    <definedName name="w">BlankMacro1</definedName>
    <definedName name="w_m" localSheetId="4">#REF!</definedName>
    <definedName name="w_m">#REF!</definedName>
    <definedName name="w_m1" localSheetId="4">#REF!</definedName>
    <definedName name="w_m1">#REF!</definedName>
    <definedName name="w_m2" localSheetId="4">#REF!</definedName>
    <definedName name="w_m2">#REF!</definedName>
    <definedName name="w_m22">#REF!</definedName>
    <definedName name="W1C">#REF!</definedName>
    <definedName name="W2C">#REF!</definedName>
    <definedName name="W3C">#REF!</definedName>
    <definedName name="WA">#REF!</definedName>
    <definedName name="WALE">#REF!</definedName>
    <definedName name="wale_e">#REF!</definedName>
    <definedName name="wale_ea">#REF!</definedName>
    <definedName name="WALL">[2]설계조건!#REF!</definedName>
    <definedName name="WATER_BOX">#REF!</definedName>
    <definedName name="wb">#N/A</definedName>
    <definedName name="wbeta">#REF!</definedName>
    <definedName name="WC" localSheetId="4">#REF!</definedName>
    <definedName name="WC">#REF!</definedName>
    <definedName name="WCC">#REF!</definedName>
    <definedName name="Wcon">#REF!</definedName>
    <definedName name="WCP">#REF!</definedName>
    <definedName name="WD">#REF!</definedName>
    <definedName name="WD_P">#REF!</definedName>
    <definedName name="WD_W">#REF!</definedName>
    <definedName name="WDDSF">#REF!,#REF!,#REF!</definedName>
    <definedName name="wddw" localSheetId="4">[0]!ㅈㄷㅂㄹ</definedName>
    <definedName name="wddw">[0]!ㅈㄷㅂㄹ</definedName>
    <definedName name="wdes" localSheetId="4">건축원가계산서!VBN</definedName>
    <definedName name="wdes">[0]!VBN</definedName>
    <definedName name="WDF" localSheetId="4">건축원가계산서!QQA</definedName>
    <definedName name="WDF">[0]!QQA</definedName>
    <definedName name="WDFG" localSheetId="4">#REF!,#REF!</definedName>
    <definedName name="WDFG">#REF!,#REF!</definedName>
    <definedName name="WDGNM">[77]건축집계표!$E$32</definedName>
    <definedName name="WDV" localSheetId="4">건축원가계산서!WDV</definedName>
    <definedName name="WDV">[0]!WDV</definedName>
    <definedName name="we" localSheetId="4">#REF!</definedName>
    <definedName name="we">#REF!</definedName>
    <definedName name="WEF" localSheetId="4">#REF!,#REF!</definedName>
    <definedName name="WEF">#REF!,#REF!</definedName>
    <definedName name="WEFDS" localSheetId="4">[0]!MATRO</definedName>
    <definedName name="WEFDS">[0]!MATRO</definedName>
    <definedName name="WEI" localSheetId="4">#REF!</definedName>
    <definedName name="WEI">#REF!</definedName>
    <definedName name="WEQ">#REF!</definedName>
    <definedName name="wer" localSheetId="4" hidden="1">{#N/A,#N/A,FALSE,"골재소요량";#N/A,#N/A,FALSE,"골재소요량"}</definedName>
    <definedName name="wer" hidden="1">{#N/A,#N/A,FALSE,"골재소요량";#N/A,#N/A,FALSE,"골재소요량"}</definedName>
    <definedName name="WERE">[7]발전기!#REF!</definedName>
    <definedName name="wererr" localSheetId="4" hidden="1">{#N/A,#N/A,FALSE,"운반시간"}</definedName>
    <definedName name="wererr" hidden="1">{#N/A,#N/A,FALSE,"운반시간"}</definedName>
    <definedName name="werewr" localSheetId="4" hidden="1">{#N/A,#N/A,FALSE,"골재소요량";#N/A,#N/A,FALSE,"골재소요량"}</definedName>
    <definedName name="werewr" hidden="1">{#N/A,#N/A,FALSE,"골재소요량";#N/A,#N/A,FALSE,"골재소요량"}</definedName>
    <definedName name="werfew" localSheetId="4">BlankMacro1</definedName>
    <definedName name="werfew">BlankMacro1</definedName>
    <definedName name="werwerdff" localSheetId="4">#REF!</definedName>
    <definedName name="werwerdff">#REF!</definedName>
    <definedName name="wesbs" localSheetId="4">#REF!</definedName>
    <definedName name="wesbs">#REF!</definedName>
    <definedName name="wessdd" localSheetId="4">#REF!</definedName>
    <definedName name="wessdd">#REF!</definedName>
    <definedName name="wetuyre" localSheetId="4">BlankMacro1</definedName>
    <definedName name="wetuyre">BlankMacro1</definedName>
    <definedName name="WEUH" localSheetId="4">#REF!</definedName>
    <definedName name="WEUH">#REF!</definedName>
    <definedName name="WEW" localSheetId="4">#REF!</definedName>
    <definedName name="WEW">#REF!</definedName>
    <definedName name="WF">#REF!</definedName>
    <definedName name="WFF">#REF!</definedName>
    <definedName name="WFG" localSheetId="4">[0]!MATRO</definedName>
    <definedName name="WFG">[0]!MATRO</definedName>
    <definedName name="WfpCon">#REF!</definedName>
    <definedName name="wfs" localSheetId="4">#REF!</definedName>
    <definedName name="wfs">#REF!</definedName>
    <definedName name="wh" localSheetId="4">#REF!</definedName>
    <definedName name="WH">#REF!</definedName>
    <definedName name="WIDE">#REF!</definedName>
    <definedName name="wing_l">#REF!</definedName>
    <definedName name="WING_T">#REF!</definedName>
    <definedName name="WIRE">#N/A</definedName>
    <definedName name="WIRE_1">#REF!</definedName>
    <definedName name="WIRE_3">#REF!</definedName>
    <definedName name="WIRUY" localSheetId="4">건축원가계산서!WIRUY</definedName>
    <definedName name="WIRUY">[0]!WIRUY</definedName>
    <definedName name="WJDDJ" localSheetId="4">#REF!</definedName>
    <definedName name="WJDDJ">#REF!</definedName>
    <definedName name="WK">#REF!</definedName>
    <definedName name="wkdry" localSheetId="4">{"Book1","수시.XLS"}</definedName>
    <definedName name="wkdry">{"Book1","수시.XLS"}</definedName>
    <definedName name="wkqcjf">#REF!</definedName>
    <definedName name="WL">#REF!</definedName>
    <definedName name="wla">[2]설계조건!#REF!</definedName>
    <definedName name="WLQ" localSheetId="4" hidden="1">{#N/A,#N/A,FALSE,"명세표"}</definedName>
    <definedName name="WLQ" localSheetId="0" hidden="1">{#N/A,#N/A,FALSE,"명세표"}</definedName>
    <definedName name="WLQ" hidden="1">{#N/A,#N/A,FALSE,"명세표"}</definedName>
    <definedName name="Wm">[2]설계조건!#REF!</definedName>
    <definedName name="wm.조골재1" localSheetId="4" hidden="1">{#N/A,#N/A,FALSE,"조골재"}</definedName>
    <definedName name="wm.조골재1" localSheetId="0" hidden="1">{#N/A,#N/A,FALSE,"조골재"}</definedName>
    <definedName name="wm.조골재1" hidden="1">{#N/A,#N/A,FALSE,"조골재"}</definedName>
    <definedName name="wn">[2]설계조건!#REF!</definedName>
    <definedName name="woekzd">#REF!</definedName>
    <definedName name="WOL">#REF!</definedName>
    <definedName name="WON">#REF!</definedName>
    <definedName name="woogi" hidden="1">#REF!</definedName>
    <definedName name="woogi2" hidden="1">#REF!</definedName>
    <definedName name="WP_1">#REF!</definedName>
    <definedName name="WP_2">#REF!</definedName>
    <definedName name="WP_3">#REF!</definedName>
    <definedName name="WP_4">#REF!</definedName>
    <definedName name="WPP">#REF!</definedName>
    <definedName name="wqd" localSheetId="4">[0]!ㅗㅠㅎㄹ</definedName>
    <definedName name="wqd">[0]!ㅗㅠㅎㄹ</definedName>
    <definedName name="WQR" localSheetId="4" hidden="1">{#N/A,#N/A,FALSE,"Sheet1"}</definedName>
    <definedName name="WQR" hidden="1">{#N/A,#N/A,FALSE,"Sheet1"}</definedName>
    <definedName name="WRITE" localSheetId="4" hidden="1">{#N/A,#N/A,FALSE,"CCTV"}</definedName>
    <definedName name="WRITE" localSheetId="0" hidden="1">{#N/A,#N/A,FALSE,"CCTV"}</definedName>
    <definedName name="WRITE" hidden="1">{#N/A,#N/A,FALSE,"CCTV"}</definedName>
    <definedName name="WRM" localSheetId="4" hidden="1">{#N/A,#N/A,FALSE,"전력간선"}</definedName>
    <definedName name="WRM" hidden="1">{#N/A,#N/A,FALSE,"전력간선"}</definedName>
    <definedName name="wrn.2번." localSheetId="4" hidden="1">{#N/A,#N/A,FALSE,"2~8번"}</definedName>
    <definedName name="wrn.2번." localSheetId="0" hidden="1">{#N/A,#N/A,FALSE,"2~8번"}</definedName>
    <definedName name="wrn.2번." hidden="1">{#N/A,#N/A,FALSE,"2~8번"}</definedName>
    <definedName name="wrn.97." localSheetId="4" hidden="1">{#N/A,#N/A,FALSE,"지침";#N/A,#N/A,FALSE,"환경분석";#N/A,#N/A,FALSE,"Sheet16"}</definedName>
    <definedName name="wrn.97." hidden="1">{#N/A,#N/A,FALSE,"지침";#N/A,#N/A,FALSE,"환경분석";#N/A,#N/A,FALSE,"Sheet16"}</definedName>
    <definedName name="WRN.98." localSheetId="4" hidden="1">{#N/A,#N/A,FALSE,"지침";#N/A,#N/A,FALSE,"환경분석";#N/A,#N/A,FALSE,"Sheet16"}</definedName>
    <definedName name="WRN.98." hidden="1">{#N/A,#N/A,FALSE,"지침";#N/A,#N/A,FALSE,"환경분석";#N/A,#N/A,FALSE,"Sheet16"}</definedName>
    <definedName name="wrn.BM." localSheetId="4" hidden="1">{#N/A,#N/A,FALSE,"CCTV"}</definedName>
    <definedName name="wrn.BM." localSheetId="0" hidden="1">{#N/A,#N/A,FALSE,"CCTV"}</definedName>
    <definedName name="wrn.BM." hidden="1">{#N/A,#N/A,FALSE,"CCTV"}</definedName>
    <definedName name="wrn.test1." localSheetId="4" hidden="1">{#N/A,#N/A,FALSE,"명세표"}</definedName>
    <definedName name="wrn.test1." localSheetId="0" hidden="1">{#N/A,#N/A,FALSE,"명세표"}</definedName>
    <definedName name="wrn.test1." hidden="1">{#N/A,#N/A,FALSE,"명세표"}</definedName>
    <definedName name="wrn.건물기초." localSheetId="4"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4"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골재소요량." localSheetId="4"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육청." localSheetId="4" hidden="1">{#N/A,#N/A,FALSE,"전력간선"}</definedName>
    <definedName name="wrn.교육청." localSheetId="0" hidden="1">{#N/A,#N/A,FALSE,"전력간선"}</definedName>
    <definedName name="wrn.교육청." hidden="1">{#N/A,#N/A,FALSE,"전력간선"}</definedName>
    <definedName name="wrn.구조2." localSheetId="4" hidden="1">{#N/A,#N/A,FALSE,"구조2"}</definedName>
    <definedName name="wrn.구조2." localSheetId="0" hidden="1">{#N/A,#N/A,FALSE,"구조2"}</definedName>
    <definedName name="wrn.구조2." hidden="1">{#N/A,#N/A,FALSE,"구조2"}</definedName>
    <definedName name="wrn.단가표지." localSheetId="4" hidden="1">{#N/A,#N/A,FALSE,"단가표지"}</definedName>
    <definedName name="wrn.단가표지." localSheetId="0" hidden="1">{#N/A,#N/A,FALSE,"단가표지"}</definedName>
    <definedName name="wrn.단가표지." hidden="1">{#N/A,#N/A,FALSE,"단가표지"}</definedName>
    <definedName name="wrn.배수1." localSheetId="4" hidden="1">{#N/A,#N/A,FALSE,"배수1"}</definedName>
    <definedName name="wrn.배수1." localSheetId="0" hidden="1">{#N/A,#N/A,FALSE,"배수1"}</definedName>
    <definedName name="wrn.배수1." hidden="1">{#N/A,#N/A,FALSE,"배수1"}</definedName>
    <definedName name="wrn.배수2." localSheetId="4" hidden="1">{#N/A,#N/A,FALSE,"배수2"}</definedName>
    <definedName name="wrn.배수2." localSheetId="0" hidden="1">{#N/A,#N/A,FALSE,"배수2"}</definedName>
    <definedName name="wrn.배수2." hidden="1">{#N/A,#N/A,FALSE,"배수2"}</definedName>
    <definedName name="wrn.변경예산." localSheetId="4"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4" hidden="1">{#N/A,#N/A,FALSE,"부대1"}</definedName>
    <definedName name="wrn.부대1." localSheetId="0" hidden="1">{#N/A,#N/A,FALSE,"부대1"}</definedName>
    <definedName name="wrn.부대1." hidden="1">{#N/A,#N/A,FALSE,"부대1"}</definedName>
    <definedName name="wrn.부대2." localSheetId="4" hidden="1">{#N/A,#N/A,FALSE,"부대2"}</definedName>
    <definedName name="wrn.부대2." localSheetId="0" hidden="1">{#N/A,#N/A,FALSE,"부대2"}</definedName>
    <definedName name="wrn.부대2." hidden="1">{#N/A,#N/A,FALSE,"부대2"}</definedName>
    <definedName name="wrn.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4"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4" hidden="1">{#N/A,#N/A,FALSE,"속도"}</definedName>
    <definedName name="wrn.속도." localSheetId="0" hidden="1">{#N/A,#N/A,FALSE,"속도"}</definedName>
    <definedName name="wrn.속도." hidden="1">{#N/A,#N/A,FALSE,"속도"}</definedName>
    <definedName name="wrn.손익보고." localSheetId="4"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4" hidden="1">{#N/A,#N/A,TRUE,"토적및재료집계";#N/A,#N/A,TRUE,"토적및재료집계";#N/A,#N/A,TRUE,"단위량"}</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예상손익." localSheetId="4"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4" hidden="1">{#N/A,#N/A,FALSE,"운반시간"}</definedName>
    <definedName name="wrn.운반시간." localSheetId="0" hidden="1">{#N/A,#N/A,FALSE,"운반시간"}</definedName>
    <definedName name="wrn.운반시간." hidden="1">{#N/A,#N/A,FALSE,"운반시간"}</definedName>
    <definedName name="wrn.이정표." localSheetId="4" hidden="1">{#N/A,#N/A,FALSE,"이정표"}</definedName>
    <definedName name="wrn.이정표." localSheetId="0" hidden="1">{#N/A,#N/A,FALSE,"이정표"}</definedName>
    <definedName name="wrn.이정표." hidden="1">{#N/A,#N/A,FALSE,"이정표"}</definedName>
    <definedName name="wrn.이태원._.철근." localSheetId="4" hidden="1">{#N/A,#N/A,FALSE,"이태원철근"}</definedName>
    <definedName name="wrn.이태원._.철근." hidden="1">{#N/A,#N/A,FALSE,"이태원철근"}</definedName>
    <definedName name="wrn.조골재." localSheetId="4" hidden="1">{#N/A,#N/A,FALSE,"조골재"}</definedName>
    <definedName name="wrn.조골재." localSheetId="0" hidden="1">{#N/A,#N/A,FALSE,"조골재"}</definedName>
    <definedName name="wrn.조골재." hidden="1">{#N/A,#N/A,FALSE,"조골재"}</definedName>
    <definedName name="wrn.중공업군포견적서." localSheetId="4"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철골집계표._.5칸." localSheetId="4" hidden="1">{#N/A,#N/A,FALSE,"Sheet1"}</definedName>
    <definedName name="wrn.철골집계표._.5칸." hidden="1">{#N/A,#N/A,FALSE,"Sheet1"}</definedName>
    <definedName name="wrn.토공1." localSheetId="4" hidden="1">{#N/A,#N/A,FALSE,"구조1"}</definedName>
    <definedName name="wrn.토공1." localSheetId="0" hidden="1">{#N/A,#N/A,FALSE,"구조1"}</definedName>
    <definedName name="wrn.토공1." hidden="1">{#N/A,#N/A,FALSE,"구조1"}</definedName>
    <definedName name="wrn.토공2." localSheetId="4" hidden="1">{#N/A,#N/A,FALSE,"토공2"}</definedName>
    <definedName name="wrn.토공2." localSheetId="0" hidden="1">{#N/A,#N/A,FALSE,"토공2"}</definedName>
    <definedName name="wrn.토공2." hidden="1">{#N/A,#N/A,FALSE,"토공2"}</definedName>
    <definedName name="wrn.포장1." localSheetId="4" hidden="1">{#N/A,#N/A,FALSE,"포장1";#N/A,#N/A,FALSE,"포장1"}</definedName>
    <definedName name="wrn.포장1." localSheetId="0" hidden="1">{#N/A,#N/A,FALSE,"포장1";#N/A,#N/A,FALSE,"포장1"}</definedName>
    <definedName name="wrn.포장1." hidden="1">{#N/A,#N/A,FALSE,"포장1";#N/A,#N/A,FALSE,"포장1"}</definedName>
    <definedName name="wrn.포장2." localSheetId="4" hidden="1">{#N/A,#N/A,FALSE,"포장2"}</definedName>
    <definedName name="wrn.포장2." localSheetId="0" hidden="1">{#N/A,#N/A,FALSE,"포장2"}</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4" hidden="1">{#N/A,#N/A,FALSE,"표지목차"}</definedName>
    <definedName name="wrn.표지목차." localSheetId="0" hidden="1">{#N/A,#N/A,FALSE,"표지목차"}</definedName>
    <definedName name="wrn.표지목차." hidden="1">{#N/A,#N/A,FALSE,"표지목차"}</definedName>
    <definedName name="wrn.혼합골재." localSheetId="4" hidden="1">{#N/A,#N/A,FALSE,"혼합골재"}</definedName>
    <definedName name="wrn.혼합골재." localSheetId="0" hidden="1">{#N/A,#N/A,FALSE,"혼합골재"}</definedName>
    <definedName name="wrn.혼합골재." hidden="1">{#N/A,#N/A,FALSE,"혼합골재"}</definedName>
    <definedName name="WS" localSheetId="4">#REF!</definedName>
    <definedName name="ws" hidden="1">{#N/A,#N/A,FALSE,"지침";#N/A,#N/A,FALSE,"환경분석";#N/A,#N/A,FALSE,"Sheet16"}</definedName>
    <definedName name="wsdf" localSheetId="4">[0]!ret</definedName>
    <definedName name="wsdf">[0]!ret</definedName>
    <definedName name="wsg" localSheetId="4">#REF!,#REF!</definedName>
    <definedName name="wsg">#REF!,#REF!</definedName>
    <definedName name="WSO" localSheetId="4">#REF!</definedName>
    <definedName name="WSO">#REF!</definedName>
    <definedName name="WSS" localSheetId="4">[0]!ㅁㄴㄹㅇㄹ</definedName>
    <definedName name="WSS">[0]!ㅁㄴㄹㅇㄹ</definedName>
    <definedName name="WSUM" localSheetId="4">#REF!</definedName>
    <definedName name="WSUM">#REF!</definedName>
    <definedName name="WSVE">#REF!</definedName>
    <definedName name="WSX" localSheetId="4">[0]!WWF</definedName>
    <definedName name="WSX">[0]!WWF</definedName>
    <definedName name="Ws삼" localSheetId="4">#REF!</definedName>
    <definedName name="Ws삼">#REF!</definedName>
    <definedName name="Ws이" localSheetId="4">#REF!</definedName>
    <definedName name="Ws이">#REF!</definedName>
    <definedName name="Ws일" localSheetId="4">#REF!</definedName>
    <definedName name="Ws일">#REF!</definedName>
    <definedName name="WT">#REF!</definedName>
    <definedName name="WTR">[7]간선!#REF!</definedName>
    <definedName name="WTT">[101]원형1호맨홀토공수량!#REF!</definedName>
    <definedName name="WW">#REF!</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F">#N/A</definedName>
    <definedName name="WWQ" localSheetId="4">[0]!ㄷㄹㅈ</definedName>
    <definedName name="WWQ">[0]!ㄷㄹㅈ</definedName>
    <definedName name="WWR" localSheetId="4">[0]!uiy</definedName>
    <definedName name="WWR">[0]!uiy</definedName>
    <definedName name="WWT" localSheetId="4">건축원가계산서!WWT</definedName>
    <definedName name="WWT">[0]!WWT</definedName>
    <definedName name="WWU" localSheetId="4">[0]!ㅈㄷㅂㄹ</definedName>
    <definedName name="WWU">[0]!ㅈㄷㅂㄹ</definedName>
    <definedName name="www">'[115]ABUT수량-A1'!$T$25</definedName>
    <definedName name="wwww" localSheetId="4">[0]!Common [0]!DataBase.xls</definedName>
    <definedName name="wwww">[0]!Common [0]!DataBase.xls</definedName>
    <definedName name="WWWWW" localSheetId="4" hidden="1">{#N/A,#N/A,FALSE,"Sheet1"}</definedName>
    <definedName name="WWWWW" localSheetId="0" hidden="1">{#N/A,#N/A,FALSE,"Sheet1"}</definedName>
    <definedName name="WWWWW" hidden="1">{#N/A,#N/A,FALSE,"Sheet1"}</definedName>
    <definedName name="wwwwww" localSheetId="4" hidden="1">{"'자리배치도'!$AG$1:$CI$28"}</definedName>
    <definedName name="wwwwww" hidden="1">{"'자리배치도'!$AG$1:$CI$28"}</definedName>
    <definedName name="WZ" localSheetId="4">BlankMacro1</definedName>
    <definedName name="WZ">BlankMacro1</definedName>
    <definedName name="x">#REF!</definedName>
    <definedName name="X_D">[7]발전기!#REF!</definedName>
    <definedName name="X9701D_일위대가_List">#REF!</definedName>
    <definedName name="xcc" localSheetId="4">[0]!ㅁㄴㄹㅇㄹ</definedName>
    <definedName name="xcc">[0]!ㅁㄴㄹㅇㄹ</definedName>
    <definedName name="xcf">#N/A</definedName>
    <definedName name="XCXC">#N/A</definedName>
    <definedName name="xdd" localSheetId="4">[0]!jytr</definedName>
    <definedName name="xdd">[0]!jytr</definedName>
    <definedName name="XDE" localSheetId="4">[0]!ㅗㅠㅎㄹ</definedName>
    <definedName name="XDE">[0]!ㅗㅠㅎㄹ</definedName>
    <definedName name="XDF" localSheetId="4">[0]!xcf</definedName>
    <definedName name="XDF">[0]!xcf</definedName>
    <definedName name="XDR" localSheetId="4">[0]!ㅈㄷㅂㄹ</definedName>
    <definedName name="XDR">[0]!ㅈㄷㅂㄹ</definedName>
    <definedName name="XDS" localSheetId="4">[0]!NNF</definedName>
    <definedName name="XDS">[0]!NNF</definedName>
    <definedName name="xdtiyh" localSheetId="4">#REF!</definedName>
    <definedName name="xdtiyh">#REF!</definedName>
    <definedName name="xend" localSheetId="4">#REF!</definedName>
    <definedName name="xend">#REF!</definedName>
    <definedName name="xgap1">#REF!</definedName>
    <definedName name="xhd" localSheetId="4">건축원가계산서!xhd</definedName>
    <definedName name="xhd">[0]!xhd</definedName>
    <definedName name="xlen1" localSheetId="4">#REF!</definedName>
    <definedName name="xlen1">#REF!</definedName>
    <definedName name="xlen2" localSheetId="4">#REF!</definedName>
    <definedName name="xlen2">#REF!</definedName>
    <definedName name="XLPIPE">#REF!</definedName>
    <definedName name="XNUM1">#REF!</definedName>
    <definedName name="XSD" localSheetId="4">[0]!MATRO</definedName>
    <definedName name="XSD">[0]!MATRO</definedName>
    <definedName name="XSFDGH">[77]건축집계표!$E$35</definedName>
    <definedName name="XX" localSheetId="4">#REF!</definedName>
    <definedName name="XX">#REF!</definedName>
    <definedName name="XXD" localSheetId="4">#REF!,#REF!</definedName>
    <definedName name="XXD">#REF!,#REF!</definedName>
    <definedName name="xxx" localSheetId="4">#REF!</definedName>
    <definedName name="xxx">#REF!</definedName>
    <definedName name="xxxx">#REF!</definedName>
    <definedName name="xxxxxxxxx">#REF!</definedName>
    <definedName name="y" localSheetId="4">#REF!</definedName>
    <definedName name="y">#REF!</definedName>
    <definedName name="Y.S.KIM" localSheetId="4">#REF!,#REF!,#REF!,#REF!,#REF!,#REF!,#REF!,#REF!,#REF!,#REF!,#REF!,#REF!,#REF!,#REF!,#REF!,#REF!,#REF!,#REF!,#REF!</definedName>
    <definedName name="Y.S.KIM">#REF!,#REF!,#REF!,#REF!,#REF!,#REF!,#REF!,#REF!,#REF!,#REF!,#REF!,#REF!,#REF!,#REF!,#REF!,#REF!,#REF!,#REF!,#REF!</definedName>
    <definedName name="y_strainer">#REF!</definedName>
    <definedName name="Y≫iþ">#REF!</definedName>
    <definedName name="Y6U" localSheetId="4">건축원가계산서!Y6U</definedName>
    <definedName name="Y6U">[0]!Y6U</definedName>
    <definedName name="YA">[138]약품공급2!#REF!</definedName>
    <definedName name="YC" localSheetId="4">#REF!</definedName>
    <definedName name="YC">#REF!</definedName>
    <definedName name="YE">#N/A</definedName>
    <definedName name="yed" localSheetId="4">BlankMacro1</definedName>
    <definedName name="yed">BlankMacro1</definedName>
    <definedName name="YEKA">#N/A</definedName>
    <definedName name="YES" localSheetId="4">#REF!</definedName>
    <definedName name="YES">#REF!</definedName>
    <definedName name="YHG">#N/A</definedName>
    <definedName name="YHGG" localSheetId="4">건축원가계산서!HTD</definedName>
    <definedName name="YHGG">[0]!HTD</definedName>
    <definedName name="YHJ" localSheetId="4">#REF!</definedName>
    <definedName name="YHJ">#REF!</definedName>
    <definedName name="yhr" localSheetId="4">BlankMacro1</definedName>
    <definedName name="yhr">BlankMacro1</definedName>
    <definedName name="yhrtu" localSheetId="4">BlankMacro1</definedName>
    <definedName name="yhrtu">BlankMacro1</definedName>
    <definedName name="YIP" localSheetId="4">건축원가계산서!QQA</definedName>
    <definedName name="YIP">[0]!QQA</definedName>
    <definedName name="yiulk" localSheetId="4">BlankMacro1</definedName>
    <definedName name="yiulk">BlankMacro1</definedName>
    <definedName name="YJH" localSheetId="4">건축원가계산서!YJH</definedName>
    <definedName name="YJH">[0]!YJH</definedName>
    <definedName name="yjy" localSheetId="4">[0]!jytr</definedName>
    <definedName name="yjy">[0]!jytr</definedName>
    <definedName name="YOO">'[43]01'!#REF!</definedName>
    <definedName name="yoo10" localSheetId="4">#REF!</definedName>
    <definedName name="yoo10">#REF!</definedName>
    <definedName name="yoo2" localSheetId="4">#REF!</definedName>
    <definedName name="yoo2">#REF!</definedName>
    <definedName name="yoo3">#REF!</definedName>
    <definedName name="yoo4">#REF!</definedName>
    <definedName name="YOO5">'[43]01'!#REF!</definedName>
    <definedName name="YOO6">'[43]01'!#REF!</definedName>
    <definedName name="YOO7">'[43]01'!#REF!</definedName>
    <definedName name="yoo8">#REF!</definedName>
    <definedName name="YOO9">'[43]01'!#REF!</definedName>
    <definedName name="YOON">'[43]01'!#REF!</definedName>
    <definedName name="YOON2">'[43]01'!#REF!</definedName>
    <definedName name="YOON3">'[43]01'!#REF!</definedName>
    <definedName name="YOON4">'[43]01'!#REF!</definedName>
    <definedName name="YOUNG">#REF!</definedName>
    <definedName name="yr" localSheetId="4">BlankMacro1</definedName>
    <definedName name="yr">BlankMacro1</definedName>
    <definedName name="ysu" localSheetId="4">#REF!</definedName>
    <definedName name="ysu">#REF!</definedName>
    <definedName name="yth">#N/A</definedName>
    <definedName name="ytjuy">#N/A</definedName>
    <definedName name="yuiyi" localSheetId="4">BlankMacro1</definedName>
    <definedName name="yuiyi">BlankMacro1</definedName>
    <definedName name="YUKOL">[77]건축집계표!$E$40</definedName>
    <definedName name="yy" localSheetId="4">#REF!</definedName>
    <definedName name="yy">#REF!</definedName>
    <definedName name="yyjkyk" localSheetId="4">BlankMacro1</definedName>
    <definedName name="yyjkyk">BlankMacro1</definedName>
    <definedName name="YYY" localSheetId="4">#REF!</definedName>
    <definedName name="YYY">#REF!</definedName>
    <definedName name="yyyuj" localSheetId="4">BlankMacro1</definedName>
    <definedName name="yyyuj">BlankMacro1</definedName>
    <definedName name="yyyyyy" localSheetId="4" hidden="1">{"'자리배치도'!$AG$1:$CI$28"}</definedName>
    <definedName name="yyyyyy" hidden="1">{"'자리배치도'!$AG$1:$CI$28"}</definedName>
    <definedName name="Z" localSheetId="4">#REF!</definedName>
    <definedName name="Z">#REF!</definedName>
    <definedName name="Z_4F74ED08_7DE6_11D4_BC29_005004C1F3AD_.wvu.PrintTitles" localSheetId="0" hidden="1">#REF!</definedName>
    <definedName name="Z_4F74ED08_7DE6_11D4_BC29_005004C1F3AD_.wvu.PrintTitles" hidden="1">#REF!</definedName>
    <definedName name="Z_L_I_T_E_N">#N/A</definedName>
    <definedName name="Z1형">[37]소요자재!$H$42</definedName>
    <definedName name="ZA" localSheetId="4">BlankMacro1</definedName>
    <definedName name="ZA">BlankMacro1</definedName>
    <definedName name="ZB">#REF!</definedName>
    <definedName name="ZB_2">'[48]IMPEADENCE MAP 취수장'!#REF!</definedName>
    <definedName name="ZFVGFDHB" localSheetId="4">건축원가계산서!AVGHBD</definedName>
    <definedName name="ZFVGFDHB">[0]!AVGHBD</definedName>
    <definedName name="ZK" localSheetId="4">[0]!BlankMacro1</definedName>
    <definedName name="ZK">[0]!BlankMacro1</definedName>
    <definedName name="ZLO" localSheetId="4">건축원가계산서!QQA</definedName>
    <definedName name="ZLO">[0]!QQA</definedName>
    <definedName name="ZM" localSheetId="4">[0]!BlankMacro1</definedName>
    <definedName name="ZM">[0]!BlankMacro1</definedName>
    <definedName name="ZP" localSheetId="4">#REF!</definedName>
    <definedName name="ZP">#REF!</definedName>
    <definedName name="zsb" localSheetId="4">[0]!GVHBG</definedName>
    <definedName name="zsb">[0]!GVHBG</definedName>
    <definedName name="zsd" localSheetId="4">[0]!ㅈㄷㅂㄹ</definedName>
    <definedName name="zsd">[0]!ㅈㄷㅂㄹ</definedName>
    <definedName name="ZSFAF">#N/A</definedName>
    <definedName name="ZSQ" localSheetId="4">BlankMacro1</definedName>
    <definedName name="ZSQ">BlankMacro1</definedName>
    <definedName name="zx" localSheetId="4" hidden="1">{#N/A,#N/A,FALSE,"지침";#N/A,#N/A,FALSE,"환경분석";#N/A,#N/A,FALSE,"Sheet16"}</definedName>
    <definedName name="zx" hidden="1">{#N/A,#N/A,FALSE,"지침";#N/A,#N/A,FALSE,"환경분석";#N/A,#N/A,FALSE,"Sheet16"}</definedName>
    <definedName name="ZXC" localSheetId="4" hidden="1">{#N/A,#N/A,FALSE,"이태원철근"}</definedName>
    <definedName name="ZXC" hidden="1">{#N/A,#N/A,FALSE,"이태원철근"}</definedName>
    <definedName name="zxcf" localSheetId="4">건축원가계산서!zxcf</definedName>
    <definedName name="zxcf">[0]!zxcf</definedName>
    <definedName name="zxcvbnnm" localSheetId="4">#REF!</definedName>
    <definedName name="zxcvbnnm">#REF!</definedName>
    <definedName name="zxd" localSheetId="4">건축원가계산서!zxd</definedName>
    <definedName name="zxd">[0]!zxd</definedName>
    <definedName name="zz" localSheetId="4" hidden="1">{#N/A,#N/A,FALSE,"견적갑지";#N/A,#N/A,FALSE,"총괄표";#N/A,#N/A,FALSE,"철골공사";#N/A,#N/A,FALSE,"토목공사";#N/A,#N/A,FALSE,"판넬전기공사"}</definedName>
    <definedName name="zz" hidden="1">{#N/A,#N/A,FALSE,"견적갑지";#N/A,#N/A,FALSE,"총괄표";#N/A,#N/A,FALSE,"철골공사";#N/A,#N/A,FALSE,"토목공사";#N/A,#N/A,FALSE,"판넬전기공사"}</definedName>
    <definedName name="zzS11111">#REF!</definedName>
    <definedName name="zzsszz">#REF!</definedName>
    <definedName name="zzz">#REF!</definedName>
    <definedName name="zzzz">#REF!</definedName>
    <definedName name="zzzzzz">#REF!</definedName>
    <definedName name="Z형">[37]소요자재!$H$20</definedName>
    <definedName name="ㄱ" localSheetId="4">#REF!</definedName>
    <definedName name="ㄱ">#REF!</definedName>
    <definedName name="ㄱ1">#REF!</definedName>
    <definedName name="ㄱ25x25x3t_단중">#REF!</definedName>
    <definedName name="ㄱ30x30x5t_단중">#REF!</definedName>
    <definedName name="ㄱ34" localSheetId="4">건축원가계산서!ㄱ34</definedName>
    <definedName name="ㄱ34">[0]!ㄱ34</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4" hidden="1">{#N/A,#N/A,FALSE,"명세표"}</definedName>
    <definedName name="ㄱㄱ" localSheetId="0" hidden="1">{#N/A,#N/A,FALSE,"명세표"}</definedName>
    <definedName name="ㄱㄱ" hidden="1">{#N/A,#N/A,FALSE,"명세표"}</definedName>
    <definedName name="ㄱㄱㄱ">#REF!</definedName>
    <definedName name="ㄱㄱㄱㄱ" localSheetId="4" hidden="1">{#N/A,#N/A,FALSE,"이태원철근"}</definedName>
    <definedName name="ㄱㄱㄱㄱ" hidden="1">{#N/A,#N/A,FALSE,"이태원철근"}</definedName>
    <definedName name="ㄱㄱㄱㄱㄱ">#REF!</definedName>
    <definedName name="ㄱㄷㄱㄷ" localSheetId="4" hidden="1">{#N/A,#N/A,FALSE,"2~8번"}</definedName>
    <definedName name="ㄱㄷㄱㄷ" hidden="1">{#N/A,#N/A,FALSE,"2~8번"}</definedName>
    <definedName name="ㄱㅀㅍㅇ" localSheetId="4">[0]!ㅝㅗ허</definedName>
    <definedName name="ㄱㅀㅍㅇ">[0]!ㅝㅗ허</definedName>
    <definedName name="ㄱ쇽숏교" localSheetId="4" hidden="1">{#N/A,#N/A,FALSE,"이태원철근"}</definedName>
    <definedName name="ㄱ쇽숏교" hidden="1">{#N/A,#N/A,FALSE,"이태원철근"}</definedName>
    <definedName name="ㄱ숏ㄱ요오헐" localSheetId="4" hidden="1">{#N/A,#N/A,FALSE,"이태원철근"}</definedName>
    <definedName name="ㄱ숏ㄱ요오헐" hidden="1">{#N/A,#N/A,FALSE,"이태원철근"}</definedName>
    <definedName name="ㄱㅈㅎ" hidden="1">#REF!</definedName>
    <definedName name="ㄱㅎ" localSheetId="4">BlankMacro1</definedName>
    <definedName name="ㄱㅎ">BlankMacro1</definedName>
    <definedName name="가" localSheetId="4">#REF!</definedName>
    <definedName name="가" hidden="1">{"'Sheet1'!$A$4","'Sheet1'!$A$9:$G$28"}</definedName>
    <definedName name="가.건축공사">#REF!</definedName>
    <definedName name="가.공원시설물공">#REF!</definedName>
    <definedName name="가_드_레_일__개_소_별_명_세">#REF!</definedName>
    <definedName name="가_드_레_일_수_량_집_계">#REF!</definedName>
    <definedName name="가_설_공_사">#REF!</definedName>
    <definedName name="가A">#REF!</definedName>
    <definedName name="가B">#REF!</definedName>
    <definedName name="가C">#REF!</definedName>
    <definedName name="가D">#REF!</definedName>
    <definedName name="가E">#REF!</definedName>
    <definedName name="가F">#REF!</definedName>
    <definedName name="가갸" localSheetId="4" hidden="1">{#N/A,#N/A,FALSE,"이태원철근"}</definedName>
    <definedName name="가갸" hidden="1">{#N/A,#N/A,FALSE,"이태원철근"}</definedName>
    <definedName name="가건물손료">#REF!</definedName>
    <definedName name="가격">#REF!</definedName>
    <definedName name="가격_목록">[139]코드!$D$4:$F$13</definedName>
    <definedName name="가공12C">[37]소요자재!$H$156</definedName>
    <definedName name="가공24C">[37]소요자재!$H$157</definedName>
    <definedName name="가공36C">[37]소요자재!$H$158</definedName>
    <definedName name="가공48C">[37]소요자재!$H$159</definedName>
    <definedName name="가공6C">[37]소요자재!$H$155</definedName>
    <definedName name="가공거리">#REF!</definedName>
    <definedName name="가나" localSheetId="4">#REF!</definedName>
    <definedName name="가나">#REF!</definedName>
    <definedName name="가나다">#N/A</definedName>
    <definedName name="가나다라마바사" localSheetId="4" hidden="1">{#N/A,#N/A,FALSE,"명세표"}</definedName>
    <definedName name="가나다라마바사" localSheetId="0" hidden="1">{#N/A,#N/A,FALSE,"명세표"}</definedName>
    <definedName name="가나다라마바사" hidden="1">{#N/A,#N/A,FALSE,"명세표"}</definedName>
    <definedName name="가노" localSheetId="4">#REF!</definedName>
    <definedName name="가노">#REF!</definedName>
    <definedName name="가라" localSheetId="4">#REF!</definedName>
    <definedName name="가라">#REF!</definedName>
    <definedName name="가라라" localSheetId="4">{"Book1","많다.xls"}</definedName>
    <definedName name="가라라">{"Book1","많다.xls"}</definedName>
    <definedName name="가로" localSheetId="4" hidden="1">{#N/A,#N/A,FALSE,"전력간선"}</definedName>
    <definedName name="가로" localSheetId="0" hidden="1">{#N/A,#N/A,FALSE,"전력간선"}</definedName>
    <definedName name="가로" hidden="1">{#N/A,#N/A,FALSE,"전력간선"}</definedName>
    <definedName name="가로등">#N/A</definedName>
    <definedName name="가로등부표1">[140]!Macro13</definedName>
    <definedName name="가로등부표2">#REF!,#REF!</definedName>
    <definedName name="가로등입력">#N/A</definedName>
    <definedName name="가로등점멸기">[141]일위!#REF!</definedName>
    <definedName name="가로등주">#REF!</definedName>
    <definedName name="가링">#REF!</definedName>
    <definedName name="가바공조경">[142]GAS!#REF!</definedName>
    <definedName name="가바공조인">[142]GAS!#REF!</definedName>
    <definedName name="가바공조자">[142]GAS!#REF!</definedName>
    <definedName name="가바배관경">[142]GAS!#REF!</definedName>
    <definedName name="가바배관인">[142]GAS!#REF!</definedName>
    <definedName name="가바배관자">[142]GAS!#REF!</definedName>
    <definedName name="가바벤트경">[142]GAS!#REF!</definedName>
    <definedName name="가바벤트인">[142]GAS!#REF!</definedName>
    <definedName name="가바벤트자">[142]GAS!#REF!</definedName>
    <definedName name="가샐행견적서">#REF!</definedName>
    <definedName name="가설건물면적">#REF!</definedName>
    <definedName name="가설경비">#REF!</definedName>
    <definedName name="가설공사">#REF!</definedName>
    <definedName name="가설공사비">#REF!</definedName>
    <definedName name="가설노무비">#REF!</definedName>
    <definedName name="가설재료비">#REF!</definedName>
    <definedName name="가설하품">#N/A</definedName>
    <definedName name="가솔린">#REF!</definedName>
    <definedName name="가스설비1">#REF!</definedName>
    <definedName name="가스창고">#REF!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[143]데이타!$E$2</definedName>
    <definedName name="가시나무R5">[143]데이타!$E$3</definedName>
    <definedName name="가시나무R6">[143]데이타!$E$4</definedName>
    <definedName name="가시나무R8">[143]데이타!$E$5</definedName>
    <definedName name="가시나무노무8" localSheetId="4">#REF!</definedName>
    <definedName name="가시나무노무8">#REF!</definedName>
    <definedName name="가시나무재료8" localSheetId="4">#REF!</definedName>
    <definedName name="가시나무재료8">#REF!</definedName>
    <definedName name="가식장" localSheetId="4">#REF!</definedName>
    <definedName name="가식장">#REF!</definedName>
    <definedName name="가실행">#REF!</definedName>
    <definedName name="가실행1">#REF!</definedName>
    <definedName name="가아" hidden="1">[144]수량산출!#REF!</definedName>
    <definedName name="가요전선관">#REF!</definedName>
    <definedName name="가이즈까향1204">[143]데이타!$E$6</definedName>
    <definedName name="가이즈까향1505">[143]데이타!$E$7</definedName>
    <definedName name="가이즈까향2006">[143]데이타!$E$8</definedName>
    <definedName name="가이즈까향2008">[143]데이타!$E$9</definedName>
    <definedName name="가이즈까향2510">[143]데이타!$E$10</definedName>
    <definedName name="가입" localSheetId="4">건축원가계산서!가입</definedName>
    <definedName name="가입">[0]!가입</definedName>
    <definedName name="가자표" localSheetId="4" hidden="1">{#N/A,#N/A,FALSE,"이태원철근"}</definedName>
    <definedName name="가자표" hidden="1">{#N/A,#N/A,FALSE,"이태원철근"}</definedName>
    <definedName name="가제당경비">#REF!</definedName>
    <definedName name="가제당노무비">#REF!</definedName>
    <definedName name="가제당재료비">#REF!</definedName>
    <definedName name="가중나무B10">[143]데이타!$E$19</definedName>
    <definedName name="가중나무B4">[143]데이타!$E$15</definedName>
    <definedName name="가중나무B5">[143]데이타!$E$16</definedName>
    <definedName name="가중나무B6">[143]데이타!$E$17</definedName>
    <definedName name="가중나무B8">[143]데이타!$E$18</definedName>
    <definedName name="가직접" localSheetId="4">#REF!</definedName>
    <definedName name="가직접">#REF!</definedName>
    <definedName name="각재">'[145]단가 및 재료비'!$S$171</definedName>
    <definedName name="각종함" localSheetId="4">#REF!</definedName>
    <definedName name="각종함">#REF!</definedName>
    <definedName name="간" localSheetId="4">#REF!</definedName>
    <definedName name="간" localSheetId="0" hidden="1">{#N/A,#N/A,FALSE,"명세표"}</definedName>
    <definedName name="간" hidden="1">{#N/A,#N/A,FALSE,"명세표"}</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공">[56]표지!#REF!</definedName>
    <definedName name="간노">#REF!</definedName>
    <definedName name="간노비">#REF!</definedName>
    <definedName name="간노율">#N/A</definedName>
    <definedName name="간선">[146]DATA1!$A$3:$B$9</definedName>
    <definedName name="간선변경" localSheetId="4">BlankMacro1</definedName>
    <definedName name="간선변경">BlankMacro1</definedName>
    <definedName name="간재비">#REF!</definedName>
    <definedName name="간접">#REF!</definedName>
    <definedName name="간접공사비">#REF!</definedName>
    <definedName name="간접노무비" localSheetId="4">#REF!</definedName>
    <definedName name="간접노무비">#REF!</definedName>
    <definedName name="간접노무비2">#REF!</definedName>
    <definedName name="간접노무비4">#REF!</definedName>
    <definedName name="간접노무비요율">#REF!</definedName>
    <definedName name="간접노무비표">#REF!</definedName>
    <definedName name="간접율">#REF!</definedName>
    <definedName name="간접인건비__입력">[147]갑지!#REF!</definedName>
    <definedName name="간접인건비요율">[147]갑지!#REF!</definedName>
    <definedName name="간접재료비">#REF!</definedName>
    <definedName name="간지">#N/A</definedName>
    <definedName name="갈매기표지판_개소별명세">#REF!</definedName>
    <definedName name="갈빌1호">#REF!</definedName>
    <definedName name="갈빌2호">#REF!</definedName>
    <definedName name="갈빌3호">#REF!</definedName>
    <definedName name="감R10">[143]데이타!$E$24</definedName>
    <definedName name="감R12">[143]데이타!$E$25</definedName>
    <definedName name="감R15">[143]데이타!$E$26</definedName>
    <definedName name="감R5">[143]데이타!$E$20</definedName>
    <definedName name="감R6">[143]데이타!$E$21</definedName>
    <definedName name="감R7">[143]데이타!$E$22</definedName>
    <definedName name="감R8">[143]데이타!$E$23</definedName>
    <definedName name="감가상각비" localSheetId="4">#REF!</definedName>
    <definedName name="감가상각비">#REF!</definedName>
    <definedName name="감나무" localSheetId="4">#REF!</definedName>
    <definedName name="감나무">#REF!</definedName>
    <definedName name="감나무H2.5">#REF!</definedName>
    <definedName name="감나무H3.0">#REF!</definedName>
    <definedName name="감리상주" localSheetId="4" hidden="1">{#N/A,#N/A,FALSE,"지침";#N/A,#N/A,FALSE,"환경분석";#N/A,#N/A,FALSE,"Sheet16"}</definedName>
    <definedName name="감리상주" hidden="1">{#N/A,#N/A,FALSE,"지침";#N/A,#N/A,FALSE,"환경분석";#N/A,#N/A,FALSE,"Sheet16"}</definedName>
    <definedName name="감속턱수량" localSheetId="4">#REF!</definedName>
    <definedName name="감속턱수량">#REF!</definedName>
    <definedName name="감압밸브">#REF!</definedName>
    <definedName name="감지1" localSheetId="4">[0]!Common [0]!DataBase.xls</definedName>
    <definedName name="감지1">[0]!Common [0]!DataBase.xls</definedName>
    <definedName name="갑" localSheetId="4">BLCH</definedName>
    <definedName name="갑">BLCH</definedName>
    <definedName name="갑03" localSheetId="4">#REF!</definedName>
    <definedName name="갑03">#REF!</definedName>
    <definedName name="갑지" localSheetId="4">#REF!</definedName>
    <definedName name="갑지">#REF!</definedName>
    <definedName name="갑지8" localSheetId="4" hidden="1">{#N/A,#N/A,FALSE,"전력간선"}</definedName>
    <definedName name="갑지8" hidden="1">{#N/A,#N/A,FALSE,"전력간선"}</definedName>
    <definedName name="갑지변경" localSheetId="4" hidden="1">{#N/A,#N/A,FALSE,"전력간선"}</definedName>
    <definedName name="갑지변경" hidden="1">{#N/A,#N/A,FALSE,"전력간선"}</definedName>
    <definedName name="갑지변경1" localSheetId="4" hidden="1">{#N/A,#N/A,FALSE,"전력간선"}</definedName>
    <definedName name="갑지변경1" hidden="1">{#N/A,#N/A,FALSE,"전력간선"}</definedName>
    <definedName name="갑지변경2" localSheetId="4" hidden="1">{#N/A,#N/A,FALSE,"전력간선"}</definedName>
    <definedName name="갑지변경2" hidden="1">{#N/A,#N/A,FALSE,"전력간선"}</definedName>
    <definedName name="갑지변경3" localSheetId="4" hidden="1">{#N/A,#N/A,FALSE,"전력간선"}</definedName>
    <definedName name="갑지변경3" hidden="1">{#N/A,#N/A,FALSE,"전력간선"}</definedName>
    <definedName name="갑지변경4" localSheetId="4" hidden="1">{#N/A,#N/A,FALSE,"전력간선"}</definedName>
    <definedName name="갑지변경4" hidden="1">{#N/A,#N/A,FALSE,"전력간선"}</definedName>
    <definedName name="갑지변경5" localSheetId="4" hidden="1">{#N/A,#N/A,FALSE,"전력간선"}</definedName>
    <definedName name="갑지변경5" hidden="1">{#N/A,#N/A,FALSE,"전력간선"}</definedName>
    <definedName name="갑지변경6" localSheetId="4" hidden="1">{#N/A,#N/A,FALSE,"전력간선"}</definedName>
    <definedName name="갑지변경6" hidden="1">{#N/A,#N/A,FALSE,"전력간선"}</definedName>
    <definedName name="갑지변경7" localSheetId="4" hidden="1">{#N/A,#N/A,FALSE,"전력간선"}</definedName>
    <definedName name="갑지변경7" hidden="1">{#N/A,#N/A,FALSE,"전력간선"}</definedName>
    <definedName name="갑지변경8" localSheetId="4" hidden="1">{#N/A,#N/A,FALSE,"전력간선"}</definedName>
    <definedName name="갑지변경8" hidden="1">{#N/A,#N/A,FALSE,"전력간선"}</definedName>
    <definedName name="갑지변경9" localSheetId="4" hidden="1">{#N/A,#N/A,FALSE,"전력간선"}</definedName>
    <definedName name="갑지변경9" hidden="1">{#N/A,#N/A,FALSE,"전력간선"}</definedName>
    <definedName name="갑지양재승">#REF!</definedName>
    <definedName name="갑지총계">#REF!</definedName>
    <definedName name="강">#N/A</definedName>
    <definedName name="강1">#REF!</definedName>
    <definedName name="강2">#REF!</definedName>
    <definedName name="강3">#REF!</definedName>
    <definedName name="강강">#REF!</definedName>
    <definedName name="강관말뚝공">#REF!</definedName>
    <definedName name="강교" localSheetId="4" hidden="1">{#N/A,#N/A,FALSE,"포장2"}</definedName>
    <definedName name="강교" hidden="1">{#N/A,#N/A,FALSE,"포장2"}</definedName>
    <definedName name="강교스치로폴_채움">#REF!</definedName>
    <definedName name="강구조물" localSheetId="4" hidden="1">{#N/A,#N/A,FALSE,"포장1";#N/A,#N/A,FALSE,"포장1"}</definedName>
    <definedName name="강구조물" hidden="1">{#N/A,#N/A,FALSE,"포장1";#N/A,#N/A,FALSE,"포장1"}</definedName>
    <definedName name="강단면적">#REF!</definedName>
    <definedName name="강당내역">#REF!</definedName>
    <definedName name="강릉IJP">#REF!</definedName>
    <definedName name="강릉광분배함">#REF!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성3Span">#REF!</definedName>
    <definedName name="강아지" localSheetId="0" hidden="1">#REF!</definedName>
    <definedName name="강아지" hidden="1">#REF!</definedName>
    <definedName name="강연선90">#REF!</definedName>
    <definedName name="강의">#REF!</definedName>
    <definedName name="강재DATA">[86]단위수량!$A$4:$Z$7</definedName>
    <definedName name="강재거푸집">#REF!</definedName>
    <definedName name="강재규격">[86]단위수량!$B$4:$B$7</definedName>
    <definedName name="강재운반">[86]가시설수량!$AE$235</definedName>
    <definedName name="강탄성계수" localSheetId="4">#REF!</definedName>
    <definedName name="강탄성계수">#REF!</definedName>
    <definedName name="개_보_수_증_축_공_사_비">[148]정공공사!#REF!</definedName>
    <definedName name="개나리" localSheetId="4">#REF!</definedName>
    <definedName name="개나리">#REF!</definedName>
    <definedName name="개나리12">[143]데이타!$E$31</definedName>
    <definedName name="개나리3">[143]데이타!$E$27</definedName>
    <definedName name="개나리5">[143]데이타!$E$28</definedName>
    <definedName name="개나리7">[143]데이타!$E$29</definedName>
    <definedName name="개나리9">[143]데이타!$E$30</definedName>
    <definedName name="개발양수도3" localSheetId="4">#REF!</definedName>
    <definedName name="개발양수도3">#REF!</definedName>
    <definedName name="개보수" localSheetId="4">#REF!</definedName>
    <definedName name="개보수">#REF!</definedName>
    <definedName name="개비온" localSheetId="4">BlankMacro1</definedName>
    <definedName name="개비온">BlankMacro1</definedName>
    <definedName name="개산분" localSheetId="4">#REF!</definedName>
    <definedName name="개산분">#REF!</definedName>
    <definedName name="개소" localSheetId="4">#REF!</definedName>
    <definedName name="개소">#REF!</definedName>
    <definedName name="개소당">#REF!</definedName>
    <definedName name="개소별명세표" localSheetId="4" hidden="1">{#N/A,#N/A,FALSE,"명세표"}</definedName>
    <definedName name="개소별명세표" localSheetId="0" hidden="1">{#N/A,#N/A,FALSE,"명세표"}</definedName>
    <definedName name="개소별명세표" hidden="1">{#N/A,#N/A,FALSE,"명세표"}</definedName>
    <definedName name="개수">#REF!</definedName>
    <definedName name="개쉬땅1204">[143]데이타!$E$32</definedName>
    <definedName name="개쉬땅1506">[143]데이타!$E$33</definedName>
    <definedName name="개요2">[148]정공공사!#REF!</definedName>
    <definedName name="갱부" localSheetId="4">#REF!</definedName>
    <definedName name="갱부">#REF!</definedName>
    <definedName name="갱부001" localSheetId="4">#REF!</definedName>
    <definedName name="갱부001">#REF!</definedName>
    <definedName name="갱부002" localSheetId="4">#REF!</definedName>
    <definedName name="갱부002">#REF!</definedName>
    <definedName name="갱부011">#REF!</definedName>
    <definedName name="갱부982">#REF!</definedName>
    <definedName name="갱부991">#REF!</definedName>
    <definedName name="갱부992">#REF!</definedName>
    <definedName name="거">#REF!</definedName>
    <definedName name="거_4">#REF!</definedName>
    <definedName name="거_5">#REF!</definedName>
    <definedName name="거_6">#REF!</definedName>
    <definedName name="거래가격">#REF!</definedName>
    <definedName name="거래처_목록">[139]코드!$I$4:$I$13</definedName>
    <definedName name="거리">'[149]H-PILE수량집계'!#REF!</definedName>
    <definedName name="거리1">#REF!</definedName>
    <definedName name="거리2">#REF!</definedName>
    <definedName name="거리3">#REF!</definedName>
    <definedName name="거리4">#REF!</definedName>
    <definedName name="거리5">#REF!</definedName>
    <definedName name="거제" localSheetId="4" hidden="1">{#N/A,#N/A,FALSE,"이태원철근"}</definedName>
    <definedName name="거제" hidden="1">{#N/A,#N/A,FALSE,"이태원철근"}</definedName>
    <definedName name="거제2" localSheetId="4" hidden="1">{#N/A,#N/A,FALSE,"이태원철근"}</definedName>
    <definedName name="거제2" hidden="1">{#N/A,#N/A,FALSE,"이태원철근"}</definedName>
    <definedName name="거제현장" localSheetId="4" hidden="1">{#N/A,#N/A,FALSE,"이태원철근"}</definedName>
    <definedName name="거제현장" hidden="1">{#N/A,#N/A,FALSE,"이태원철근"}</definedName>
    <definedName name="거추서" localSheetId="4" hidden="1">{#N/A,#N/A,FALSE,"견적갑지";#N/A,#N/A,FALSE,"총괄표";#N/A,#N/A,FALSE,"철골공사";#N/A,#N/A,FALSE,"토목공사";#N/A,#N/A,FALSE,"판넬전기공사"}</definedName>
    <definedName name="거추서" hidden="1">{#N/A,#N/A,FALSE,"견적갑지";#N/A,#N/A,FALSE,"총괄표";#N/A,#N/A,FALSE,"철골공사";#N/A,#N/A,FALSE,"토목공사";#N/A,#N/A,FALSE,"판넬전기공사"}</definedName>
    <definedName name="거친마감">#REF!</definedName>
    <definedName name="거푸집">#REF!</definedName>
    <definedName name="거푸집소운반비">#REF!</definedName>
    <definedName name="거ㅏ" hidden="1">[150]수량산출!$A$3:$H$8539</definedName>
    <definedName name="건">#REF!</definedName>
    <definedName name="건3" localSheetId="4" hidden="1">{#N/A,#N/A,FALSE,"견적갑지";#N/A,#N/A,FALSE,"총괄표";#N/A,#N/A,FALSE,"철골공사";#N/A,#N/A,FALSE,"토목공사";#N/A,#N/A,FALSE,"판넬전기공사"}</definedName>
    <definedName name="건3" hidden="1">{#N/A,#N/A,FALSE,"견적갑지";#N/A,#N/A,FALSE,"총괄표";#N/A,#N/A,FALSE,"철골공사";#N/A,#N/A,FALSE,"토목공사";#N/A,#N/A,FALSE,"판넬전기공사"}</definedName>
    <definedName name="건444" localSheetId="4" hidden="1">{#N/A,#N/A,FALSE,"견적갑지";#N/A,#N/A,FALSE,"총괄표";#N/A,#N/A,FALSE,"철골공사";#N/A,#N/A,FALSE,"토목공사";#N/A,#N/A,FALSE,"판넬전기공사"}</definedName>
    <definedName name="건444" hidden="1">{#N/A,#N/A,FALSE,"견적갑지";#N/A,#N/A,FALSE,"총괄표";#N/A,#N/A,FALSE,"철골공사";#N/A,#N/A,FALSE,"토목공사";#N/A,#N/A,FALSE,"판넬전기공사"}</definedName>
    <definedName name="건검" localSheetId="4" hidden="1">{#N/A,#N/A,FALSE,"견적갑지";#N/A,#N/A,FALSE,"총괄표";#N/A,#N/A,FALSE,"철골공사";#N/A,#N/A,FALSE,"토목공사";#N/A,#N/A,FALSE,"판넬전기공사"}</definedName>
    <definedName name="건검" hidden="1">{#N/A,#N/A,FALSE,"견적갑지";#N/A,#N/A,FALSE,"총괄표";#N/A,#N/A,FALSE,"철골공사";#N/A,#N/A,FALSE,"토목공사";#N/A,#N/A,FALSE,"판넬전기공사"}</definedName>
    <definedName name="건설기계운전기사">[151]기본단가표!$K$12</definedName>
    <definedName name="건설기계운전기사001" localSheetId="4">#REF!</definedName>
    <definedName name="건설기계운전기사001">#REF!</definedName>
    <definedName name="건설기계운전기사002" localSheetId="4">#REF!</definedName>
    <definedName name="건설기계운전기사002">#REF!</definedName>
    <definedName name="건설기계운전기사011" localSheetId="4">#REF!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사">[152]일위!#REF!</definedName>
    <definedName name="건설기계운전조수">[151]기본단가표!$K$14</definedName>
    <definedName name="건설기계운전조수001" localSheetId="4">#REF!</definedName>
    <definedName name="건설기계운전조수001">#REF!</definedName>
    <definedName name="건설기계운전조수002" localSheetId="4">#REF!</definedName>
    <definedName name="건설기계운전조수002">#REF!</definedName>
    <definedName name="건설기계운전조수011" localSheetId="4">#REF!</definedName>
    <definedName name="건설기계운전조수011">#REF!</definedName>
    <definedName name="건설기계운전조수982">#REF!</definedName>
    <definedName name="건설기계운전조수991">#REF!</definedName>
    <definedName name="건설기계운전조수992">#REF!</definedName>
    <definedName name="건설기계조수">[152]일위!#REF!</definedName>
    <definedName name="건설기계조장">[151]기본단가표!$K$13</definedName>
    <definedName name="건설기계조장001" localSheetId="4">#REF!</definedName>
    <definedName name="건설기계조장001">#REF!</definedName>
    <definedName name="건설기계조장002" localSheetId="4">#REF!</definedName>
    <definedName name="건설기계조장002">#REF!</definedName>
    <definedName name="건설기계조장011" localSheetId="4">#REF!</definedName>
    <definedName name="건설기계조장011">#REF!</definedName>
    <definedName name="건설기계조장982">#REF!</definedName>
    <definedName name="건설기계조장991">#REF!</definedName>
    <definedName name="건설기계조장992">#REF!</definedName>
    <definedName name="건접노무비4">#REF!</definedName>
    <definedName name="건조수축율">#REF!</definedName>
    <definedName name="건추" localSheetId="4" hidden="1">{#N/A,#N/A,FALSE,"견적갑지";#N/A,#N/A,FALSE,"총괄표";#N/A,#N/A,FALSE,"철골공사";#N/A,#N/A,FALSE,"토목공사";#N/A,#N/A,FALSE,"판넬전기공사"}</definedName>
    <definedName name="건추" hidden="1">{#N/A,#N/A,FALSE,"견적갑지";#N/A,#N/A,FALSE,"총괄표";#N/A,#N/A,FALSE,"철골공사";#N/A,#N/A,FALSE,"토목공사";#N/A,#N/A,FALSE,"판넬전기공사"}</definedName>
    <definedName name="건축">#REF!</definedName>
    <definedName name="건축1">#REF!</definedName>
    <definedName name="건축간접비">#REF!</definedName>
    <definedName name="건축공사">'[153]내역서 제출'!#REF!</definedName>
    <definedName name="건축면적">#REF!</definedName>
    <definedName name="건축목공" localSheetId="4">[154]기본단가표!$L$10</definedName>
    <definedName name="건축목공">#REF!</definedName>
    <definedName name="건축목공001" localSheetId="4">#REF!</definedName>
    <definedName name="건축목공001">#REF!</definedName>
    <definedName name="건축목공002" localSheetId="4">#REF!</definedName>
    <definedName name="건축목공002">#REF!</definedName>
    <definedName name="건축목공011">#REF!</definedName>
    <definedName name="건축목공982">#REF!</definedName>
    <definedName name="건축목공991">#REF!</definedName>
    <definedName name="건축목공992">#REF!</definedName>
    <definedName name="건축서비스">#N/A</definedName>
    <definedName name="건축원가" hidden="1">[155]전기!$B$4:$B$163</definedName>
    <definedName name="검사내역" hidden="1">{"'Sheet1'!$A$1:$H$49"}</definedName>
    <definedName name="검사조서" localSheetId="4">{"Book1","많다.xls"}</definedName>
    <definedName name="검사조서">{"Book1","많다.xls"}</definedName>
    <definedName name="검사조서2" localSheetId="4">{"Book1","많다.xls"}</definedName>
    <definedName name="검사조서2">{"Book1","많다.xls"}</definedName>
    <definedName name="겉표지">#REF!</definedName>
    <definedName name="겨">#REF!</definedName>
    <definedName name="겨울">#REF!</definedName>
    <definedName name="견">#REF!,#REF!</definedName>
    <definedName name="견1">#REF!</definedName>
    <definedName name="견적">#REF!</definedName>
    <definedName name="견적2"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가">#REF!</definedName>
    <definedName name="견적갑">#REF!</definedName>
    <definedName name="견적갑지">#REF!</definedName>
    <definedName name="견적내역">#REF!</definedName>
    <definedName name="견적단가">[156]견적단가!$A$3:$K$131</definedName>
    <definedName name="견적대비" localSheetId="4">BlankMacro1</definedName>
    <definedName name="견적대비" localSheetId="0" hidden="1">#REF!</definedName>
    <definedName name="견적대비" hidden="1">#REF!</definedName>
    <definedName name="견적대비2">'[157]코스모공장 (어음)'!$A$81</definedName>
    <definedName name="견적대비권">#REF!</definedName>
    <definedName name="견적대비표">[158]판매시설!#REF!</definedName>
    <definedName name="견적및기타">#REF!</definedName>
    <definedName name="견적서" localSheetId="4">#REF!</definedName>
    <definedName name="견적서">#REF!</definedName>
    <definedName name="견적서1" localSheetId="4">#REF!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서레코드">#REF!</definedName>
    <definedName name="견적시스템">#REF!</definedName>
    <definedName name="견적의뢰">#REF!</definedName>
    <definedName name="견적제출보고서">#REF!</definedName>
    <definedName name="견적조건" localSheetId="4" hidden="1">{#N/A,#N/A,FALSE,"CCTV"}</definedName>
    <definedName name="견적조건" localSheetId="0" hidden="1">{#N/A,#N/A,FALSE,"CCTV"}</definedName>
    <definedName name="견적조건" hidden="1">{#N/A,#N/A,FALSE,"CCTV"}</definedName>
    <definedName name="견적조건1">#REF!</definedName>
    <definedName name="견적조건3" localSheetId="4">{"Book1","도곡1실행.xls"}</definedName>
    <definedName name="견적조건3">{"Book1","도곡1실행.xls"}</definedName>
    <definedName name="견적조건8" localSheetId="4" hidden="1">{#N/A,#N/A,FALSE,"CCTV"}</definedName>
    <definedName name="견적조건8" localSheetId="0" hidden="1">{#N/A,#N/A,FALSE,"CCTV"}</definedName>
    <definedName name="견적조건8" hidden="1">{#N/A,#N/A,FALSE,"CCTV"}</definedName>
    <definedName name="견적조건보고서">#REF!</definedName>
    <definedName name="견적탱크">#REF!</definedName>
    <definedName name="견적토목">#REF!</definedName>
    <definedName name="견적협력업체3" localSheetId="4">#REF!,#REF!,#REF!,#REF!,#REF!,#REF!,#REF!,#REF!,#REF!,#REF!,#REF!,#REF!,#REF!,#REF!,#REF!,#REF!,#REF!,#REF!,#REF!</definedName>
    <definedName name="견적협력업체3">#REF!,#REF!,#REF!,#REF!,#REF!,#REF!,#REF!,#REF!,#REF!,#REF!,#REF!,#REF!,#REF!,#REF!,#REF!,#REF!,#REF!,#REF!,#REF!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localSheetId="4" hidden="1">{#N/A,#N/A,FALSE,"포장2"}</definedName>
    <definedName name="결" hidden="1">{#N/A,#N/A,FALSE,"포장2"}</definedName>
    <definedName name="결과" localSheetId="4" hidden="1">{#N/A,#N/A,FALSE,"포장2"}</definedName>
    <definedName name="결과" hidden="1">{#N/A,#N/A,FALSE,"포장2"}</definedName>
    <definedName name="결로">#REF!</definedName>
    <definedName name="결속선">#REF!</definedName>
    <definedName name="결정치">#REF!</definedName>
    <definedName name="겹동백1002">[143]데이타!$E$145</definedName>
    <definedName name="겹동백1204">[143]데이타!$E$146</definedName>
    <definedName name="겹동백1506">[143]데이타!$E$147</definedName>
    <definedName name="겹벗R6">[143]데이타!$E$34</definedName>
    <definedName name="겹벗R8">[143]데이타!$E$35</definedName>
    <definedName name="겹철쭉0304">[143]데이타!$E$36</definedName>
    <definedName name="겹철쭉0506">[143]데이타!$E$37</definedName>
    <definedName name="겹철쭉0608">[143]데이타!$E$38</definedName>
    <definedName name="겹철쭉0810">[143]데이타!$E$39</definedName>
    <definedName name="겹철쭉0812">[143]데이타!$E$40</definedName>
    <definedName name="경" localSheetId="4" hidden="1">{#N/A,#N/A,FALSE,"견적갑지";#N/A,#N/A,FALSE,"총괄표";#N/A,#N/A,FALSE,"철골공사";#N/A,#N/A,FALSE,"토목공사";#N/A,#N/A,FALSE,"판넬전기공사"}</definedName>
    <definedName name="경" hidden="1">{#N/A,#N/A,FALSE,"견적갑지";#N/A,#N/A,FALSE,"총괄표";#N/A,#N/A,FALSE,"철골공사";#N/A,#N/A,FALSE,"토목공사";#N/A,#N/A,FALSE,"판넬전기공사"}</definedName>
    <definedName name="경_____________비">#REF!</definedName>
    <definedName name="경계블럭연장" hidden="1">[159]조명시설!#REF!</definedName>
    <definedName name="경과년수">#REF!</definedName>
    <definedName name="경관">#REF!</definedName>
    <definedName name="경기노임">#REF!</definedName>
    <definedName name="경동연선200">#REF!</definedName>
    <definedName name="경량"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량2">#REF!</definedName>
    <definedName name="경보점멸기">#REF!</definedName>
    <definedName name="경부선">#REF!</definedName>
    <definedName name="경비">#REF!</definedName>
    <definedName name="經費">#REF!</definedName>
    <definedName name="경비1">#REF!</definedName>
    <definedName name="경비2">#REF!</definedName>
    <definedName name="경비3">#REF!</definedName>
    <definedName name="경비4">#REF!</definedName>
    <definedName name="경비동">[160]판매시설!#REF!</definedName>
    <definedName name="경비율" localSheetId="4">#REF!</definedName>
    <definedName name="경비율">#REF!</definedName>
    <definedName name="경비율1" localSheetId="4">#REF!</definedName>
    <definedName name="경비율1">#REF!</definedName>
    <definedName name="경비합">#REF!</definedName>
    <definedName name="경사1">#REF!</definedName>
    <definedName name="경사2">#REF!</definedName>
    <definedName name="경사3">#REF!</definedName>
    <definedName name="경사4">#REF!</definedName>
    <definedName name="경사5">#REF!</definedName>
    <definedName name="경상대">#REF!</definedName>
    <definedName name="경상비1">#REF!</definedName>
    <definedName name="경성갑지">#N/A</definedName>
    <definedName name="경암">#REF!</definedName>
    <definedName name="경용" localSheetId="4">[0]!WWF</definedName>
    <definedName name="경용">[0]!WWF</definedName>
    <definedName name="경유">[151]기본단가표!$L$46</definedName>
    <definedName name="경유가격">#N/A</definedName>
    <definedName name="경풍">#REF!</definedName>
    <definedName name="계" localSheetId="4">#REF!</definedName>
    <definedName name="계">#REF!</definedName>
    <definedName name="계_장_공">#REF!</definedName>
    <definedName name="계산">#REF!</definedName>
    <definedName name="계산서2">#N/A</definedName>
    <definedName name="계산서총괄표">#N/A</definedName>
    <definedName name="계산조건">#REF!,#REF!</definedName>
    <definedName name="계산조건1">[57]!Macro6</definedName>
    <definedName name="계수">#REF!</definedName>
    <definedName name="계수1">#REF!</definedName>
    <definedName name="계수B5">[143]데이타!$E$41</definedName>
    <definedName name="계수B6">[143]데이타!$E$42</definedName>
    <definedName name="계수B8">[143]데이타!$E$43</definedName>
    <definedName name="계수나무6노무" localSheetId="4">#REF!</definedName>
    <definedName name="계수나무6노무">#REF!</definedName>
    <definedName name="계수나무6재료" localSheetId="4">#REF!</definedName>
    <definedName name="계수나무6재료">#REF!</definedName>
    <definedName name="계약공기">#REF!</definedName>
    <definedName name="계약방법">#REF!</definedName>
    <definedName name="계약보증금납부서">#REF!</definedName>
    <definedName name="계약서">#REF!</definedName>
    <definedName name="계약전력1">#N/A</definedName>
    <definedName name="계약전력11">#N/A</definedName>
    <definedName name="계약전력12">#N/A</definedName>
    <definedName name="계약전력2">#N/A</definedName>
    <definedName name="계약전력21">#N/A</definedName>
    <definedName name="계약전력22">#N/A</definedName>
    <definedName name="계약전력3">#N/A</definedName>
    <definedName name="계약전력31">#N/A</definedName>
    <definedName name="계약전력32">#N/A</definedName>
    <definedName name="계약전력33">#N/A</definedName>
    <definedName name="계약전력4">#N/A</definedName>
    <definedName name="계약전력41">#N/A</definedName>
    <definedName name="계약전력42">#N/A</definedName>
    <definedName name="계약전력43">#N/A</definedName>
    <definedName name="계장공">#REF!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장단가">[161]일위산출!$1:$1048576</definedName>
    <definedName name="계측기기"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#REF!</definedName>
    <definedName name="계획표">#REF!</definedName>
    <definedName name="고">#REF!</definedName>
    <definedName name="고강직경D13">#REF!</definedName>
    <definedName name="고강직경D16_25">#REF!</definedName>
    <definedName name="고강직경D29_35">#REF!</definedName>
    <definedName name="고광3">[143]데이타!$E$44</definedName>
    <definedName name="고광5">[143]데이타!$E$45</definedName>
    <definedName name="고급선원001" localSheetId="4">#REF!</definedName>
    <definedName name="고급선원001">#REF!</definedName>
    <definedName name="고급선원002" localSheetId="4">#REF!</definedName>
    <definedName name="고급선원002">#REF!</definedName>
    <definedName name="고급선원011" localSheetId="4">#REF!</definedName>
    <definedName name="고급선원011">#REF!</definedName>
    <definedName name="고급선원982">#REF!</definedName>
    <definedName name="고급선원991">#REF!</definedName>
    <definedName name="고급선원992">#REF!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려화학견적" localSheetId="4">{"Book1","수시.XLS"}</definedName>
    <definedName name="고려화학견적">{"Book1","수시.XLS"}</definedName>
    <definedName name="고배">[73]설계예산서!#REF!</definedName>
    <definedName name="고배단가2">[73]예산내역서!#REF!</definedName>
    <definedName name="고보">#REF!</definedName>
    <definedName name="고생월별">#REF!</definedName>
    <definedName name="고압">#REF!</definedName>
    <definedName name="고압1">#REF!</definedName>
    <definedName name="고압2">#REF!</definedName>
    <definedName name="고압블럭수량" localSheetId="4">#REF!</definedName>
    <definedName name="고압블럭수량">#REF!</definedName>
    <definedName name="고압전력요금">'[162]기초입력 DATA'!$E$47</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영서">#REF!</definedName>
    <definedName name="고용">#REF!</definedName>
    <definedName name="고용보험료" localSheetId="4">#REF!</definedName>
    <definedName name="고용보험료">#REF!</definedName>
    <definedName name="고용보험료2">#REF!</definedName>
    <definedName name="고재">#REF!</definedName>
    <definedName name="고정경비">#REF!</definedName>
    <definedName name="고정차고부속동신설수량">'[26]30집계표'!$A$4:$O$134</definedName>
    <definedName name="고철">#REF!</definedName>
    <definedName name="고케">#REF!</definedName>
    <definedName name="곤도라">#REF!</definedName>
    <definedName name="골간접">#REF!</definedName>
    <definedName name="골건설">#REF!</definedName>
    <definedName name="골경비">#REF!</definedName>
    <definedName name="골관리">#REF!</definedName>
    <definedName name="골보험">#REF!</definedName>
    <definedName name="골부가">#REF!</definedName>
    <definedName name="골안전">#REF!</definedName>
    <definedName name="골이윤">#REF!</definedName>
    <definedName name="골조">#REF!</definedName>
    <definedName name="골조공사">#REF!</definedName>
    <definedName name="골조상진">#REF!</definedName>
    <definedName name="골조우장">#REF!</definedName>
    <definedName name="곰솔2508">[158]데이타!$E$46</definedName>
    <definedName name="곰솔3010">[143]데이타!$E$47</definedName>
    <definedName name="곰솔H3.0xW1.0" localSheetId="4">#REF!</definedName>
    <definedName name="곰솔H3.0xW1.0">#REF!</definedName>
    <definedName name="곰솔H3.0xW1.2xR10" localSheetId="4">#REF!</definedName>
    <definedName name="곰솔H3.0xW1.2xR10">#REF!</definedName>
    <definedName name="곰솔H3.5xW1.5xR12" localSheetId="4">#REF!</definedName>
    <definedName name="곰솔H3.5xW1.5xR12">#REF!</definedName>
    <definedName name="곰솔R10">[143]데이타!$E$48</definedName>
    <definedName name="곰솔R12">[143]데이타!$E$49</definedName>
    <definedName name="곰솔R15">[143]데이타!$E$50</definedName>
    <definedName name="곱">[111]DATE!$I$24:$I$85</definedName>
    <definedName name="공" localSheetId="4">#REF!</definedName>
    <definedName name="공">#REF!</definedName>
    <definedName name="공______사______명">#REF!</definedName>
    <definedName name="공___사____원____가">#REF!</definedName>
    <definedName name="공_종_명">#REF!</definedName>
    <definedName name="공간노">#N/A</definedName>
    <definedName name="공공도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[56]표지!#REF!</definedName>
    <definedName name="공구관로번호" localSheetId="4">#REF!</definedName>
    <definedName name="공구관로번호">#REF!</definedName>
    <definedName name="공구도로명" localSheetId="4">#REF!</definedName>
    <definedName name="공구도로명">#REF!</definedName>
    <definedName name="공구및예비품">#REF!</definedName>
    <definedName name="공구별관로번호">[58]Sheet1!$A$4:$B$235</definedName>
    <definedName name="공구별도로명">[58]Sheet1!$D$3:$E$103</definedName>
    <definedName name="공구손료">3%</definedName>
    <definedName name="공급가">#REF!</definedName>
    <definedName name="공급가액">#REF!</definedName>
    <definedName name="공급가액2">#REF!</definedName>
    <definedName name="공급가액4">#REF!</definedName>
    <definedName name="공기">#REF!</definedName>
    <definedName name="공기1" hidden="1">[163]설계내역서!#REF!</definedName>
    <definedName name="공노단">[164]직재!#REF!</definedName>
    <definedName name="공동">#REF!</definedName>
    <definedName name="공동구공" localSheetId="4">#REF!</definedName>
    <definedName name="공동구공">#REF!</definedName>
    <definedName name="공동구공집계표">#REF!</definedName>
    <definedName name="공명">[165]도급예산내역서봉투!$C$5</definedName>
    <definedName name="공무팀">#REF!</definedName>
    <definedName name="공문">#REF!</definedName>
    <definedName name="공보">#REF!</definedName>
    <definedName name="공비">#REF!</definedName>
    <definedName name="공사1" localSheetId="4" hidden="1">{#N/A,#N/A,FALSE,"이태원철근"}</definedName>
    <definedName name="공사1" hidden="1">{#N/A,#N/A,FALSE,"이태원철근"}</definedName>
    <definedName name="공사감독">#REF!</definedName>
    <definedName name="공사감독자">#REF!</definedName>
    <definedName name="공사개요">#REF!</definedName>
    <definedName name="공사개요1" localSheetId="4" hidden="1">{#N/A,#N/A,FALSE,"지침";#N/A,#N/A,FALSE,"환경분석";#N/A,#N/A,FALSE,"Sheet16"}</definedName>
    <definedName name="공사개요1" hidden="1">{#N/A,#N/A,FALSE,"지침";#N/A,#N/A,FALSE,"환경분석";#N/A,#N/A,FALSE,"Sheet16"}</definedName>
    <definedName name="공사개요최종" localSheetId="4" hidden="1">{#N/A,#N/A,FALSE,"이태원철근"}</definedName>
    <definedName name="공사개요최종" hidden="1">{#N/A,#N/A,FALSE,"이태원철근"}</definedName>
    <definedName name="공사견적조건">#REF!</definedName>
    <definedName name="공사기간">#REF!</definedName>
    <definedName name="공사명" localSheetId="4">#REF!</definedName>
    <definedName name="공사명">#REF!</definedName>
    <definedName name="공사명____2001._도시고속도로_터널_지하차도_전기공사">#REF!</definedName>
    <definedName name="공사명__삼성본관_지하주차장_도장공사">#REF!</definedName>
    <definedName name="공사보험율">#REF!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내역">#REF!</definedName>
    <definedName name="공사비산출근거">#N/A</definedName>
    <definedName name="공사비집">#REF!</definedName>
    <definedName name="공사비총괄표">#REF!</definedName>
    <definedName name="공사비합계10">#REF!</definedName>
    <definedName name="공사비합계11">#REF!</definedName>
    <definedName name="공사비합계12">#REF!</definedName>
    <definedName name="공사비합계13">#REF!</definedName>
    <definedName name="공사비합계14">#REF!</definedName>
    <definedName name="공사비합계15">#REF!</definedName>
    <definedName name="공사비합계16">#REF!</definedName>
    <definedName name="공사비합계17">#REF!</definedName>
    <definedName name="공사비합계18">#REF!</definedName>
    <definedName name="공사비합계19">#REF!</definedName>
    <definedName name="공사비합계20">#REF!</definedName>
    <definedName name="공사비합계21">#REF!</definedName>
    <definedName name="공사비합계22">#REF!</definedName>
    <definedName name="공사비합계23">#REF!</definedName>
    <definedName name="공사비합계24">#REF!</definedName>
    <definedName name="공사비합계25">#REF!</definedName>
    <definedName name="공사비합계26">#REF!</definedName>
    <definedName name="공사비합계27">#REF!</definedName>
    <definedName name="공사비합계28">#REF!</definedName>
    <definedName name="공사비합계29">#REF!</definedName>
    <definedName name="공사비합계3">#REF!</definedName>
    <definedName name="공사비합계30">#REF!</definedName>
    <definedName name="공사비합계31">#REF!</definedName>
    <definedName name="공사비합계32">#REF!</definedName>
    <definedName name="공사비합계33">#REF!</definedName>
    <definedName name="공사비합계34">#REF!</definedName>
    <definedName name="공사비합계35">#REF!</definedName>
    <definedName name="공사비합계36">#REF!</definedName>
    <definedName name="공사비합계37">#REF!</definedName>
    <definedName name="공사비합계38">#REF!</definedName>
    <definedName name="공사비합계39">#REF!</definedName>
    <definedName name="공사비합계4">#REF!</definedName>
    <definedName name="공사비합계40">#REF!</definedName>
    <definedName name="공사비합계41">#REF!</definedName>
    <definedName name="공사비합계42">#REF!</definedName>
    <definedName name="공사비합계43">#REF!</definedName>
    <definedName name="공사비합계44">#REF!</definedName>
    <definedName name="공사비합계45">#REF!</definedName>
    <definedName name="공사비합계46">#REF!</definedName>
    <definedName name="공사비합계47">#REF!</definedName>
    <definedName name="공사비합계48">#REF!</definedName>
    <definedName name="공사비합계49">#REF!</definedName>
    <definedName name="공사비합계5">#REF!</definedName>
    <definedName name="공사비합계50">#REF!</definedName>
    <definedName name="공사비합계51">#REF!</definedName>
    <definedName name="공사비합계52">#REF!</definedName>
    <definedName name="공사비합계53">#REF!</definedName>
    <definedName name="공사비합계54">#REF!</definedName>
    <definedName name="공사비합계55">#REF!</definedName>
    <definedName name="공사비합계56">#REF!</definedName>
    <definedName name="공사비합계57">#REF!</definedName>
    <definedName name="공사비합계58">#REF!</definedName>
    <definedName name="공사비합계6">#REF!</definedName>
    <definedName name="공사비합계7">#REF!</definedName>
    <definedName name="공사비합계8">#REF!</definedName>
    <definedName name="공사비합계9">#REF!</definedName>
    <definedName name="공사사진대장" localSheetId="4">{"Book1","많다.xls"}</definedName>
    <definedName name="공사사진대장">{"Book1","많다.xls"}</definedName>
    <definedName name="공사손해보험료">#REF!</definedName>
    <definedName name="공사수준번호">#REF!</definedName>
    <definedName name="공사시방서" localSheetId="4" hidden="1">{#N/A,#N/A,FALSE,"명세표"}</definedName>
    <definedName name="공사시방서" localSheetId="0" hidden="1">{#N/A,#N/A,FALSE,"명세표"}</definedName>
    <definedName name="공사시방서" hidden="1">{#N/A,#N/A,FALSE,"명세표"}</definedName>
    <definedName name="공사시방서1" localSheetId="4" hidden="1">{#N/A,#N/A,FALSE,"명세표"}</definedName>
    <definedName name="공사시방서1" localSheetId="0" hidden="1">{#N/A,#N/A,FALSE,"명세표"}</definedName>
    <definedName name="공사시방서1" hidden="1">{#N/A,#N/A,FALSE,"명세표"}</definedName>
    <definedName name="공사원가">#REF!</definedName>
    <definedName name="공사원가계산서경비소계">[165]공사원가계산서!$C$22</definedName>
    <definedName name="공사원가계산서노무비">[165]공사원가계산서!$C$9</definedName>
    <definedName name="공사원가계산서재료비">[165]공사원가계산서!$C$6</definedName>
    <definedName name="공사원가명세서">#REF!</definedName>
    <definedName name="공사원가명세서분석표1">[166]경산!#REF!</definedName>
    <definedName name="공사책임자">#REF!</definedName>
    <definedName name="공사표" localSheetId="4" hidden="1">{#N/A,#N/A,FALSE,"이태원철근"}</definedName>
    <definedName name="공사표" hidden="1">{#N/A,#N/A,FALSE,"이태원철근"}</definedName>
    <definedName name="공사현장">#REF!</definedName>
    <definedName name="공사현황2" localSheetId="4" hidden="1">{#N/A,#N/A,FALSE,"이태원철근"}</definedName>
    <definedName name="공사현황2" hidden="1">{#N/A,#N/A,FALSE,"이태원철근"}</definedName>
    <definedName name="공산">#REF!</definedName>
    <definedName name="공산품">#REF!</definedName>
    <definedName name="공수1" localSheetId="4">BLCH</definedName>
    <definedName name="공수1">BLCH</definedName>
    <definedName name="공압축3.5간재">'[167]기계경비(시간당)'!$H$248</definedName>
    <definedName name="공압축3.5노무">'[167]기계경비(시간당)'!$H$244</definedName>
    <definedName name="공압축3.5노무야간">'[167]기계경비(시간당)'!$H$245</definedName>
    <definedName name="공압축3.5손료">'[167]기계경비(시간당)'!$H$243</definedName>
    <definedName name="공압축7.1간재">'[167]기계경비(시간당)'!$H$256</definedName>
    <definedName name="공압축7.1노무">'[167]기계경비(시간당)'!$H$252</definedName>
    <definedName name="공압축7.1노무야간">'[167]기계경비(시간당)'!$H$253</definedName>
    <definedName name="공압축7.1손료">'[167]기계경비(시간당)'!$H$251</definedName>
    <definedName name="공원등기초" localSheetId="4" hidden="1">{#N/A,#N/A,FALSE,"골재소요량";#N/A,#N/A,FALSE,"골재소요량"}</definedName>
    <definedName name="공원등기초" hidden="1">{#N/A,#N/A,FALSE,"골재소요량";#N/A,#N/A,FALSE,"골재소요량"}</definedName>
    <definedName name="공원식재공">#REF!</definedName>
    <definedName name="공원점멸기">[168]노임!$A$2:$B$27</definedName>
    <definedName name="공일">#REF!</definedName>
    <definedName name="공장동">'[169]코스모공장 (어음)'!$A$81</definedName>
    <definedName name="공정">#REF!</definedName>
    <definedName name="공정1">#REF!</definedName>
    <definedName name="공정2">#REF!</definedName>
    <definedName name="공정3">#REF!</definedName>
    <definedName name="공정4">#REF!</definedName>
    <definedName name="공정5">#REF!</definedName>
    <definedName name="공정6">#REF!</definedName>
    <definedName name="공정계획" localSheetId="4" hidden="1">{#N/A,#N/A,FALSE,"이태원철근"}</definedName>
    <definedName name="공정계획" hidden="1">{#N/A,#N/A,FALSE,"이태원철근"}</definedName>
    <definedName name="공정관리표">#REF!</definedName>
    <definedName name="공정량">#REF!</definedName>
    <definedName name="공정수량">#REF!</definedName>
    <definedName name="공정율" localSheetId="4">{"Book1","많다.xls"}</definedName>
    <definedName name="공정율">{"Book1","많다.xls"}</definedName>
    <definedName name="공정집계">#REF!</definedName>
    <definedName name="공정표">#REF!</definedName>
    <definedName name="공제" hidden="1">[170]조명시설!#REF!</definedName>
    <definedName name="공제길이">#REF!</definedName>
    <definedName name="공종">#REF!</definedName>
    <definedName name="공종갯수">#REF!</definedName>
    <definedName name="공종별증감대비표" localSheetId="4">BlankMacro1</definedName>
    <definedName name="공종별증감대비표">BlankMacro1</definedName>
    <definedName name="공종보기" localSheetId="4">건축원가계산서!공종보기</definedName>
    <definedName name="공종보기">[0]!공종보기</definedName>
    <definedName name="공종총괄" localSheetId="4">{#N/A,#N/A,FALSE,"골재소요량";#N/A,#N/A,FALSE,"골재소요량"}</definedName>
    <definedName name="공종총괄">{#N/A,#N/A,FALSE,"골재소요량";#N/A,#N/A,FALSE,"골재소요량"}</definedName>
    <definedName name="공지">#REF!</definedName>
    <definedName name="공통">#REF!</definedName>
    <definedName name="공통가설">#REF!</definedName>
    <definedName name="공통가설공사">#REF!</definedName>
    <definedName name="공통비" hidden="1">#REF!</definedName>
    <definedName name="공통비시영">#REF!</definedName>
    <definedName name="공통일위">#REF!</definedName>
    <definedName name="곻" localSheetId="4">건축원가계산서!곻</definedName>
    <definedName name="곻">[0]!곻</definedName>
    <definedName name="과장GROSS">#N/A</definedName>
    <definedName name="관">[0]!관</definedName>
    <definedName name="관_상접">#REF!</definedName>
    <definedName name="관_상직">#REF!</definedName>
    <definedName name="관_주접">#REF!</definedName>
    <definedName name="관_지">#REF!</definedName>
    <definedName name="관_직주">#REF!</definedName>
    <definedName name="관0.3_0.7">#REF!</definedName>
    <definedName name="관0.3m미만">#REF!</definedName>
    <definedName name="관0.8_1.1">#REF!</definedName>
    <definedName name="관1.2_1.5">#REF!</definedName>
    <definedName name="관28소운반비">#REF!</definedName>
    <definedName name="관50소운반비">#REF!</definedName>
    <definedName name="관80소운반비">#REF!</definedName>
    <definedName name="관T">#REF!</definedName>
    <definedName name="관갉">#REF!,#REF!,#REF!</definedName>
    <definedName name="관경">#REF!</definedName>
    <definedName name="관경1">#REF!</definedName>
    <definedName name="관급">#REF!,#REF!,#REF!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액">#REF!</definedName>
    <definedName name="관급자재">[171]투찰금액!$G$2</definedName>
    <definedName name="관급자재1">[172]투찰금액!$G$2</definedName>
    <definedName name="관급자재대" localSheetId="4">#REF!</definedName>
    <definedName name="관급자재대">#REF!</definedName>
    <definedName name="관급자재비" localSheetId="4">#REF!</definedName>
    <definedName name="관급자재비">#REF!</definedName>
    <definedName name="관레221">#REF!</definedName>
    <definedName name="관레224">#REF!</definedName>
    <definedName name="관레240">#REF!</definedName>
    <definedName name="관레410">#REF!</definedName>
    <definedName name="관레413">#REF!</definedName>
    <definedName name="관레418">#REF!</definedName>
    <definedName name="관레421">#REF!</definedName>
    <definedName name="관련공문">#REF!</definedName>
    <definedName name="관로공사">#REF!</definedName>
    <definedName name="관로연장거리">#REF!</definedName>
    <definedName name="관로조서">#REF!</definedName>
    <definedName name="관로총괄">#REF!</definedName>
    <definedName name="관로터파기">[173]!돌아가기</definedName>
    <definedName name="관리" localSheetId="4" hidden="1">{#N/A,#N/A,FALSE,"포장2"}</definedName>
    <definedName name="관리" hidden="1">{#N/A,#N/A,FALSE,"포장2"}</definedName>
    <definedName name="관리본관공사비">[174]갑지!#REF!</definedName>
    <definedName name="관리비">#REF!</definedName>
    <definedName name="관리율">#REF!</definedName>
    <definedName name="관목">#REF!</definedName>
    <definedName name="관목계" localSheetId="4">#REF!</definedName>
    <definedName name="관목계">#REF!</definedName>
    <definedName name="관변">#REF!</definedName>
    <definedName name="관용접노무">#REF!</definedName>
    <definedName name="관용접노무비">#REF!</definedName>
    <definedName name="관용접재료">#REF!</definedName>
    <definedName name="관용접재료비">#REF!</definedName>
    <definedName name="관정지반고">#REF!</definedName>
    <definedName name="관제원">#REF!</definedName>
    <definedName name="관지수링">#REF!</definedName>
    <definedName name="관지수판">#REF!</definedName>
    <definedName name="관치수">'[175]2호맨홀공제수량'!$A$5:$C$11</definedName>
    <definedName name="관할_소관_세무서">#REF!</definedName>
    <definedName name="괄">#REF!</definedName>
    <definedName name="광나무1003">[143]데이타!$E$51</definedName>
    <definedName name="광나무1203">[143]데이타!$E$52</definedName>
    <definedName name="광나무1506">[143]데이타!$E$53</definedName>
    <definedName name="광명" localSheetId="4">#REF!</definedName>
    <definedName name="광명">#REF!</definedName>
    <definedName name="광명1" localSheetId="4">#REF!</definedName>
    <definedName name="광명1">#REF!</definedName>
    <definedName name="광명통">#REF!</definedName>
    <definedName name="광분배1">[37]소요자재!$H$107</definedName>
    <definedName name="광분배2">[37]소요자재!$H$108</definedName>
    <definedName name="광분배3">[37]소요자재!$H$109</definedName>
    <definedName name="광분배함24">#REF!</definedName>
    <definedName name="광분배함48">#REF!</definedName>
    <definedName name="광분배함96">#REF!</definedName>
    <definedName name="광분배함XX">#REF!</definedName>
    <definedName name="광산">#REF!</definedName>
    <definedName name="광산품">#REF!</definedName>
    <definedName name="광아답터">#REF!</definedName>
    <definedName name="광영" localSheetId="4">[0]!ㅁㄴㄹㅇㄹ</definedName>
    <definedName name="광영">[0]!ㅁㄴㄹㅇㄹ</definedName>
    <definedName name="광접속함체24">#REF!</definedName>
    <definedName name="광접속함체48">#REF!</definedName>
    <definedName name="광접속함체96">#REF!</definedName>
    <definedName name="광접속함체XXC">#REF!</definedName>
    <definedName name="광케">#REF!</definedName>
    <definedName name="광케이블가공12">#REF!</definedName>
    <definedName name="광케이블가공24">#REF!</definedName>
    <definedName name="광케이블가공48">#REF!</definedName>
    <definedName name="광케이블가공6">#REF!</definedName>
    <definedName name="광케이블가공96">#REF!</definedName>
    <definedName name="광케이블기사">#REF!</definedName>
    <definedName name="광케이블설치사001" localSheetId="4">#REF!</definedName>
    <definedName name="광케이블설치사001">#REF!</definedName>
    <definedName name="광케이블설치사002" localSheetId="4">#REF!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케이블지중12">#REF!</definedName>
    <definedName name="광케이블지중24">#REF!</definedName>
    <definedName name="광케이블지중48">#REF!</definedName>
    <definedName name="광케이블지중6">#REF!</definedName>
    <definedName name="광케이블지중96">#REF!</definedName>
    <definedName name="광케입블">#REF!</definedName>
    <definedName name="광통">#REF!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[143]데이타!$E$153</definedName>
    <definedName name="광편백0507">[143]데이타!$E$154</definedName>
    <definedName name="광편백0509">[143]데이타!$E$155</definedName>
    <definedName name="교_통_표_지_판_수_량_명_세" localSheetId="4">#REF!</definedName>
    <definedName name="교_통_표_지_판_수_량_명_세">#REF!</definedName>
    <definedName name="교_통_표_지_판_수_량_집_계" localSheetId="4">#REF!</definedName>
    <definedName name="교_통_표_지_판_수_량_집_계">#REF!</definedName>
    <definedName name="교굑"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보호블럭_설치" localSheetId="4">#REF!</definedName>
    <definedName name="교대보호블럭_설치">#REF!</definedName>
    <definedName name="교동토" hidden="1">#REF!</definedName>
    <definedName name="교동토목" localSheetId="4" hidden="1">{#N/A,#N/A,FALSE,"이태원철근"}</definedName>
    <definedName name="교동토목" hidden="1">{#N/A,#N/A,FALSE,"이태원철근"}</definedName>
    <definedName name="교동토목공사" localSheetId="4" hidden="1">{#N/A,#N/A,FALSE,"이태원철근"}</definedName>
    <definedName name="교동토목공사" hidden="1">{#N/A,#N/A,FALSE,"이태원철근"}</definedName>
    <definedName name="교량배수시설공">#REF!</definedName>
    <definedName name="교량수량_Sheet10_List">#REF!</definedName>
    <definedName name="교량점검등">#REF!</definedName>
    <definedName name="교목계" localSheetId="4">#REF!</definedName>
    <definedName name="교목계">#REF!</definedName>
    <definedName name="교정" localSheetId="4" hidden="1">{#N/A,#N/A,FALSE,"전력간선"}</definedName>
    <definedName name="교정" hidden="1">{#N/A,#N/A,FALSE,"전력간선"}</definedName>
    <definedName name="교좌" localSheetId="4" hidden="1">{#N/A,#N/A,FALSE,"포장2"}</definedName>
    <definedName name="교좌" hidden="1">{#N/A,#N/A,FALSE,"포장2"}</definedName>
    <definedName name="교좌장치" localSheetId="4">{"Book1","수시.XLS"}</definedName>
    <definedName name="교좌장치">{"Book1","수시.XLS"}</definedName>
    <definedName name="교첨">#REF!</definedName>
    <definedName name="교통" localSheetId="4" hidden="1">#REF!</definedName>
    <definedName name="교통">#REF!</definedName>
    <definedName name="교통2">#REF!</definedName>
    <definedName name="교폭" localSheetId="4">#REF!</definedName>
    <definedName name="교폭">#REF!</definedName>
    <definedName name="교ㅗ" localSheetId="4" hidden="1">{#N/A,#N/A,FALSE,"이태원철근"}</definedName>
    <definedName name="교ㅗ" hidden="1">{#N/A,#N/A,FALSE,"이태원철근"}</definedName>
    <definedName name="구" localSheetId="4">#REF!</definedName>
    <definedName name="구">#REF!</definedName>
    <definedName name="구______분">#REF!</definedName>
    <definedName name="구룡">#N/A</definedName>
    <definedName name="구름" localSheetId="4">건축원가계산서!구름</definedName>
    <definedName name="구름">[0]!구름</definedName>
    <definedName name="구멍높이">#REF!</definedName>
    <definedName name="구미제">#REF!</definedName>
    <definedName name="구분" localSheetId="4">BlankMacro1</definedName>
    <definedName name="구분">BlankMacro1</definedName>
    <definedName name="구분_목록">[139]코드!$A$2:$A$4</definedName>
    <definedName name="구분_코드">[139]코드!$A$1</definedName>
    <definedName name="구분1" localSheetId="4">BlankMacro1</definedName>
    <definedName name="구분1">BlankMacro1</definedName>
    <definedName name="구상나무1505">[143]데이타!$E$69</definedName>
    <definedName name="구상나무2008">[143]데이타!$E$70</definedName>
    <definedName name="구상나무2510">[143]데이타!$E$71</definedName>
    <definedName name="구상나무3012">[143]데이타!$E$72</definedName>
    <definedName name="구입재료비">[176]설계명세서!$J$40</definedName>
    <definedName name="구조물">'[177]내역서(교량)전체'!$A$3:$G$192</definedName>
    <definedName name="구조물R">#REF!</definedName>
    <definedName name="구조물공" localSheetId="4">#REF!</definedName>
    <definedName name="구조물공">#REF!</definedName>
    <definedName name="구조물공_집계표_제목" localSheetId="4">#REF!</definedName>
    <definedName name="구조물공_집계표_제목">#REF!</definedName>
    <definedName name="구조물공사" localSheetId="4" hidden="1">{#N/A,#N/A,TRUE,"토적및재료집계";#N/A,#N/A,TRUE,"토적및재료집계";#N/A,#N/A,TRUE,"단위량"}</definedName>
    <definedName name="구조물공사" localSheetId="0" hidden="1">{#N/A,#N/A,TRUE,"토적및재료집계";#N/A,#N/A,TRUE,"토적및재료집계";#N/A,#N/A,TRUE,"단위량"}</definedName>
    <definedName name="구조물공사" hidden="1">{#N/A,#N/A,TRUE,"토적및재료집계";#N/A,#N/A,TRUE,"토적및재료집계";#N/A,#N/A,TRUE,"단위량"}</definedName>
    <definedName name="구조물공집계표" localSheetId="4">#REF!</definedName>
    <definedName name="구조물공집계표">#REF!</definedName>
    <definedName name="구조물집계">[178]터파기및재료!#REF!</definedName>
    <definedName name="구체공">#REF!</definedName>
    <definedName name="구체콘">#REF!</definedName>
    <definedName name="국내장비">#REF!</definedName>
    <definedName name="국내장비계">#REF!</definedName>
    <definedName name="국소카운팅">#REF!</definedName>
    <definedName name="군산">#REF!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#REF!</definedName>
    <definedName name="굴착공사5">[37]노무산출서!$H$101</definedName>
    <definedName name="굴착공사6">[37]노무산출서!$H$102</definedName>
    <definedName name="굴착공사7">[37]노무산출서!$H$103</definedName>
    <definedName name="굴착공사8">[37]노무산출서!$H$104</definedName>
    <definedName name="굴착보도">#REF!</definedName>
    <definedName name="굴착사리도">#REF!</definedName>
    <definedName name="굴착아스콘">#REF!</definedName>
    <definedName name="굴취보통인부">#REF!</definedName>
    <definedName name="굴취조경공">#REF!</definedName>
    <definedName name="굵기">[173]!굵기</definedName>
    <definedName name="궁">#REF!</definedName>
    <definedName name="권대협" localSheetId="4" hidden="1">{#N/A,#N/A,FALSE,"CCTV"}</definedName>
    <definedName name="권대협" localSheetId="0" hidden="1">{#N/A,#N/A,FALSE,"CCTV"}</definedName>
    <definedName name="권대협" hidden="1">{#N/A,#N/A,FALSE,"CCTV"}</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귀중">#REF!</definedName>
    <definedName name="규격">[111]DATE!$C$24:$C$85</definedName>
    <definedName name="균">'[179]실행내역서 '!#REF!</definedName>
    <definedName name="그냥">[7]Sheet13!$AE$34:$AH$35</definedName>
    <definedName name="그래" localSheetId="4">#REF!</definedName>
    <definedName name="그래">#REF!</definedName>
    <definedName name="그레이더">350000</definedName>
    <definedName name="그리스트랩">#REF!</definedName>
    <definedName name="그림">#N/A</definedName>
    <definedName name="근무_부서">#REF!</definedName>
    <definedName name="근원경">#REF!</definedName>
    <definedName name="근입_TO">#REF!</definedName>
    <definedName name="근입_TO_C">#REF!</definedName>
    <definedName name="근입장" localSheetId="4">#REF!</definedName>
    <definedName name="근입장">#REF!</definedName>
    <definedName name="금경비단가">#REF!</definedName>
    <definedName name="금관급자재대">#REF!</definedName>
    <definedName name="금광추정" localSheetId="4" hidden="1">{#N/A,#N/A,FALSE,"포장2"}</definedName>
    <definedName name="금광추정" hidden="1">{#N/A,#N/A,FALSE,"포장2"}</definedName>
    <definedName name="금금공사개요6">#REF!</definedName>
    <definedName name="금년계">#REF!</definedName>
    <definedName name="금노무비단가">#REF!</definedName>
    <definedName name="금마타리" localSheetId="4">#REF!</definedName>
    <definedName name="금마타리">#REF!</definedName>
    <definedName name="금물가상승비">#REF!</definedName>
    <definedName name="금변2금간접노무비">#REF!</definedName>
    <definedName name="금변2금고용보험료">#REF!</definedName>
    <definedName name="금변2금공급가액">#REF!</definedName>
    <definedName name="금변2금공사원가">#REF!</definedName>
    <definedName name="금변2금기타경비">#REF!</definedName>
    <definedName name="금변2금도급액">#REF!</definedName>
    <definedName name="금변2금부가가치세">#REF!</definedName>
    <definedName name="금변2금산재보험료">#REF!</definedName>
    <definedName name="금변2금순공사원가">#REF!</definedName>
    <definedName name="금변2금안전관리비">#REF!</definedName>
    <definedName name="금변2금이윤">#REF!</definedName>
    <definedName name="금변2금일반관리비">#REF!</definedName>
    <definedName name="금변2전간접노무비">#REF!</definedName>
    <definedName name="금변2전고용보험료">#REF!</definedName>
    <definedName name="금변2전공급가액">#REF!</definedName>
    <definedName name="금변2전공사원가">#REF!</definedName>
    <definedName name="금변2전기타경비">#REF!</definedName>
    <definedName name="금변2전도급액">#REF!</definedName>
    <definedName name="금변2전부가가치세">#REF!</definedName>
    <definedName name="금변2전산재보험료">#REF!</definedName>
    <definedName name="금변2전순공사원가">#REF!</definedName>
    <definedName name="금변2전안전관리비">#REF!</definedName>
    <definedName name="금변2전이윤">#REF!</definedName>
    <definedName name="금변2전일반관리비">#REF!</definedName>
    <definedName name="금변관급자재대">#REF!</definedName>
    <definedName name="금변금간접노무비">#REF!</definedName>
    <definedName name="금변금고용보험료">#REF!</definedName>
    <definedName name="금변금공급가액">#REF!</definedName>
    <definedName name="금변금공사개요6">#REF!</definedName>
    <definedName name="금변금공사원가">#REF!</definedName>
    <definedName name="금변금기타경비">#REF!</definedName>
    <definedName name="금변금도급액">#REF!</definedName>
    <definedName name="금변금보상비">#REF!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#REF!</definedName>
    <definedName name="금변금총공사비">#REF!</definedName>
    <definedName name="금변금폐기물처리비">#REF!</definedName>
    <definedName name="금변기간접노무비">#REF!</definedName>
    <definedName name="금변기고용보험료">#REF!</definedName>
    <definedName name="금변기공급가액">#REF!</definedName>
    <definedName name="금변기공사원가">#REF!</definedName>
    <definedName name="금변기기타경비">#REF!</definedName>
    <definedName name="금변기도급액">#REF!</definedName>
    <definedName name="금변기부가가치세">#REF!</definedName>
    <definedName name="금변기산재보험료">#REF!</definedName>
    <definedName name="금변기순공사원가">#REF!</definedName>
    <definedName name="금변기안전관리비">#REF!</definedName>
    <definedName name="금변기이윤">#REF!</definedName>
    <definedName name="금변기일반관리비">#REF!</definedName>
    <definedName name="금변물가상승액">#REF!</definedName>
    <definedName name="금변변금공사원가">#REF!</definedName>
    <definedName name="금변변기공사원가">#REF!</definedName>
    <definedName name="금변변장공사원가">#REF!</definedName>
    <definedName name="금변변전공사원가">#REF!</definedName>
    <definedName name="금변보상비">#REF!</definedName>
    <definedName name="금변장간접노무비">#REF!</definedName>
    <definedName name="금변장고용보험료">#REF!</definedName>
    <definedName name="금변장공급가액">#REF!</definedName>
    <definedName name="금변장공사원가">#REF!</definedName>
    <definedName name="금변장기타경비">#REF!</definedName>
    <definedName name="금변장도급액">#REF!</definedName>
    <definedName name="금변장부가가치세">#REF!</definedName>
    <definedName name="금변장산재보험료">#REF!</definedName>
    <definedName name="금변장순공사원가">#REF!</definedName>
    <definedName name="금변장안전관리비">#REF!</definedName>
    <definedName name="금변장이윤">#REF!</definedName>
    <definedName name="금변장일반관리비">#REF!</definedName>
    <definedName name="금변전간접노무비">#REF!</definedName>
    <definedName name="금변전고용보험료">#REF!</definedName>
    <definedName name="금변전공급가액">#REF!</definedName>
    <definedName name="금변전공사개요6">#REF!</definedName>
    <definedName name="금변전공사원가">#REF!</definedName>
    <definedName name="금변전기타경비">#REF!</definedName>
    <definedName name="금변전도급액">#REF!</definedName>
    <definedName name="금변전보상비">#REF!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#REF!</definedName>
    <definedName name="금변전폐기물처리비">#REF!</definedName>
    <definedName name="금변폐기물처리비">#REF!</definedName>
    <definedName name="금보상비">#REF!</definedName>
    <definedName name="금속앵카_M10×250L">#REF!</definedName>
    <definedName name="금송1006">[143]데이타!$E$73</definedName>
    <definedName name="금송1208">[143]데이타!$E$74</definedName>
    <definedName name="금송1510">[143]데이타!$E$75</definedName>
    <definedName name="금액" localSheetId="4">#REF!</definedName>
    <definedName name="금액">#REF!</definedName>
    <definedName name="금액대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재료비단가" localSheetId="4">#REF!</definedName>
    <definedName name="금재료비단가">#REF!</definedName>
    <definedName name="금전공사개요6" localSheetId="4">#REF!</definedName>
    <definedName name="금전공사개요6">#REF!</definedName>
    <definedName name="금폐기물처리비">#REF!</definedName>
    <definedName name="금호건">#REF!</definedName>
    <definedName name="금호기">#REF!</definedName>
    <definedName name="금호소">#REF!</definedName>
    <definedName name="금호전">#REF!</definedName>
    <definedName name="금호조">#REF!</definedName>
    <definedName name="금호철">#REF!</definedName>
    <definedName name="금호토">#REF!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급가액">#REF!</definedName>
    <definedName name="금회금공사원가">#REF!</definedName>
    <definedName name="금회금기타경비">#REF!</definedName>
    <definedName name="금회금도급액">#REF!</definedName>
    <definedName name="금회금보상비">#REF!</definedName>
    <definedName name="금회금부가가치세">#REF!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#REF!</definedName>
    <definedName name="금회금폐기물처리비">#REF!</definedName>
    <definedName name="금회기간접노무비">#REF!</definedName>
    <definedName name="금회기고용보험료">#REF!</definedName>
    <definedName name="금회기공사원가">#REF!</definedName>
    <definedName name="금회기기타경비">#REF!</definedName>
    <definedName name="금회기산재보험료">#REF!</definedName>
    <definedName name="금회기성">#REF!</definedName>
    <definedName name="금회기안전관리비">#REF!</definedName>
    <definedName name="금회기이윤">#REF!</definedName>
    <definedName name="금회기일반관리비">#REF!</definedName>
    <definedName name="금회변금간접노무비">#REF!</definedName>
    <definedName name="금회변금고용보험료">#REF!</definedName>
    <definedName name="금회변금공급가액">#REF!</definedName>
    <definedName name="금회변금공사원가">#REF!</definedName>
    <definedName name="금회변금기타경비">#REF!</definedName>
    <definedName name="금회변금도급액">#REF!</definedName>
    <definedName name="금회변금보상비">#REF!</definedName>
    <definedName name="금회변금부가가치세">#REF!</definedName>
    <definedName name="금회변금산재보험료">#REF!</definedName>
    <definedName name="금회변금순공사원가">#REF!</definedName>
    <definedName name="금회변금안전관리비">#REF!</definedName>
    <definedName name="금회변금이윤">#REF!</definedName>
    <definedName name="금회변금일반관리비">#REF!</definedName>
    <definedName name="금회변금총공사비">#REF!</definedName>
    <definedName name="금회변금폐기물처리비">#REF!</definedName>
    <definedName name="금회변금환경보전비">#REF!</definedName>
    <definedName name="금회변기간접노무비">#REF!</definedName>
    <definedName name="금회변기고용보험료">#REF!</definedName>
    <definedName name="금회변기공급가액">#REF!</definedName>
    <definedName name="금회변기공사원가">#REF!</definedName>
    <definedName name="금회변기기타경비">#REF!</definedName>
    <definedName name="금회변기도급액">#REF!</definedName>
    <definedName name="금회변기보상비">#REF!</definedName>
    <definedName name="금회변기부가가치세">#REF!</definedName>
    <definedName name="금회변기산재보험료">#REF!</definedName>
    <definedName name="금회변기순공사원가">#REF!</definedName>
    <definedName name="금회변기안전관리비">#REF!</definedName>
    <definedName name="금회변기이윤">#REF!</definedName>
    <definedName name="금회변기일반관리비">#REF!</definedName>
    <definedName name="금회변기총공사비">#REF!</definedName>
    <definedName name="금회변기폐기물처리비">#REF!</definedName>
    <definedName name="금회변기환경보전비">#REF!</definedName>
    <definedName name="금회변변금간접노무비">#REF!</definedName>
    <definedName name="금회변변금고용보험료">#REF!</definedName>
    <definedName name="금회변변금공급가액">#REF!</definedName>
    <definedName name="금회변변금공사원가">#REF!</definedName>
    <definedName name="금회변변금기타경비">#REF!</definedName>
    <definedName name="금회변변금도급액">#REF!</definedName>
    <definedName name="금회변변금보상비">#REF!</definedName>
    <definedName name="금회변변금부가가치세">#REF!</definedName>
    <definedName name="금회변변금산재보험료">#REF!</definedName>
    <definedName name="금회변변금순공사원가">#REF!</definedName>
    <definedName name="금회변변금안전관리비">#REF!</definedName>
    <definedName name="금회변변금이윤">#REF!</definedName>
    <definedName name="금회변변금일반관리비">#REF!</definedName>
    <definedName name="금회변변금제이윤">#REF!</definedName>
    <definedName name="금회변변금총공사비">#REF!</definedName>
    <definedName name="금회변변금폐기물처리비">#REF!</definedName>
    <definedName name="금회변변금환경보전비">#REF!</definedName>
    <definedName name="금회변변기간접노무비">#REF!</definedName>
    <definedName name="금회변변기고용보험료">#REF!</definedName>
    <definedName name="금회변변기공급가액">#REF!</definedName>
    <definedName name="금회변변기공사원가">#REF!</definedName>
    <definedName name="금회변변기기타경비">#REF!</definedName>
    <definedName name="금회변변기도급액">#REF!</definedName>
    <definedName name="금회변변기보상비">#REF!</definedName>
    <definedName name="금회변변기부가가치세">#REF!</definedName>
    <definedName name="금회변변기산재보험료">#REF!</definedName>
    <definedName name="금회변변기순공사원가">#REF!</definedName>
    <definedName name="금회변변기안전관리비">#REF!</definedName>
    <definedName name="금회변변기이윤">#REF!</definedName>
    <definedName name="금회변변기일반관리비">#REF!</definedName>
    <definedName name="금회변변기총공사비">#REF!</definedName>
    <definedName name="금회변변기폐기물처리비">#REF!</definedName>
    <definedName name="금회변변기환경보전비">#REF!</definedName>
    <definedName name="금회변변장간접노무비">#REF!</definedName>
    <definedName name="금회변변장고용보험료">#REF!</definedName>
    <definedName name="금회변변장공급가액">#REF!</definedName>
    <definedName name="금회변변장공사원가">#REF!</definedName>
    <definedName name="금회변변장기타경비">#REF!</definedName>
    <definedName name="금회변변장도급액">#REF!</definedName>
    <definedName name="금회변변장보상비">#REF!</definedName>
    <definedName name="금회변변장부가가치세">#REF!</definedName>
    <definedName name="금회변변장산재보험료">#REF!</definedName>
    <definedName name="금회변변장순공사원가">#REF!</definedName>
    <definedName name="금회변변장안전관리비">#REF!</definedName>
    <definedName name="금회변변장이윤">#REF!</definedName>
    <definedName name="금회변변장일반관리비">#REF!</definedName>
    <definedName name="금회변변장총공사비">#REF!</definedName>
    <definedName name="금회변변장폐기물처리비">#REF!</definedName>
    <definedName name="금회변변장환경보전비">#REF!</definedName>
    <definedName name="금회변변전간접노무비">#REF!</definedName>
    <definedName name="금회변변전고용보험료">#REF!</definedName>
    <definedName name="금회변변전공급가액">#REF!</definedName>
    <definedName name="금회변변전공사원가">#REF!</definedName>
    <definedName name="금회변변전기타경비">#REF!</definedName>
    <definedName name="금회변변전도급액">#REF!</definedName>
    <definedName name="금회변변전보상비">#REF!</definedName>
    <definedName name="금회변변전부가가치세">#REF!</definedName>
    <definedName name="금회변변전산재보험료">#REF!</definedName>
    <definedName name="금회변변전순공사원가">#REF!</definedName>
    <definedName name="금회변변전안전관리비">#REF!</definedName>
    <definedName name="금회변변전이윤">#REF!</definedName>
    <definedName name="금회변변전일반관리비">#REF!</definedName>
    <definedName name="금회변변전제이윤">#REF!</definedName>
    <definedName name="금회변변전총공사비">#REF!</definedName>
    <definedName name="금회변변전폐기물처리비">#REF!</definedName>
    <definedName name="금회변변전환경보전비">#REF!</definedName>
    <definedName name="금회변보상비">#REF!</definedName>
    <definedName name="금회변장간접노무비">#REF!</definedName>
    <definedName name="금회변장고용보험료">#REF!</definedName>
    <definedName name="금회변장공급가액">#REF!</definedName>
    <definedName name="금회변장공사원가">#REF!</definedName>
    <definedName name="금회변장기타경비">#REF!</definedName>
    <definedName name="금회변장도급액">#REF!</definedName>
    <definedName name="금회변장보상비">#REF!</definedName>
    <definedName name="금회변장부가가치세">#REF!</definedName>
    <definedName name="금회변장산재보험료">#REF!</definedName>
    <definedName name="금회변장순공사원가">#REF!</definedName>
    <definedName name="금회변장안전관리비">#REF!</definedName>
    <definedName name="금회변장이윤">#REF!</definedName>
    <definedName name="금회변장일반관리비">#REF!</definedName>
    <definedName name="금회변장총공사비">#REF!</definedName>
    <definedName name="금회변장폐기물처리비">#REF!</definedName>
    <definedName name="금회변장환경보전비">#REF!</definedName>
    <definedName name="금회변전간접노무비">#REF!</definedName>
    <definedName name="금회변전고용보험료">#REF!</definedName>
    <definedName name="금회변전공급가액">#REF!</definedName>
    <definedName name="금회변전공사원가">#REF!</definedName>
    <definedName name="금회변전기타경비">#REF!</definedName>
    <definedName name="금회변전도급액">#REF!</definedName>
    <definedName name="금회변전보상비">#REF!</definedName>
    <definedName name="금회변전부가가치세">#REF!</definedName>
    <definedName name="금회변전산재보험료">#REF!</definedName>
    <definedName name="금회변전순공사원가">#REF!</definedName>
    <definedName name="금회변전안전관리비">#REF!</definedName>
    <definedName name="금회변전이윤">#REF!</definedName>
    <definedName name="금회변전일반관리비">#REF!</definedName>
    <definedName name="금회변전총공사비">#REF!</definedName>
    <definedName name="금회변전폐기물처리비">#REF!</definedName>
    <definedName name="금회변전환경보전비">#REF!</definedName>
    <definedName name="금회수량">#REF!</definedName>
    <definedName name="금회장공사원가">#REF!</definedName>
    <definedName name="금회전공급가액">#REF!</definedName>
    <definedName name="금회전공사원가">#REF!</definedName>
    <definedName name="금회전도급액">#REF!</definedName>
    <definedName name="금회전보상비">#REF!</definedName>
    <definedName name="금회전부가가치세">#REF!</definedName>
    <definedName name="금회전총공사비">#REF!</definedName>
    <definedName name="금회전폐기물처리비">#REF!</definedName>
    <definedName name="급">[0]!FGF</definedName>
    <definedName name="급수입상산출">#REF!</definedName>
    <definedName name="급여">#REF!</definedName>
    <definedName name="기">#N/A</definedName>
    <definedName name="기경">#REF!</definedName>
    <definedName name="기계" localSheetId="4">#N/A</definedName>
    <definedName name="기계">#REF!</definedName>
    <definedName name="기계1" localSheetId="4"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4"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localSheetId="4">BlankMacro1</definedName>
    <definedName name="기계3">BlankMacro1</definedName>
    <definedName name="기계4" localSheetId="4"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경비">#REF!</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되경">#REF!</definedName>
    <definedName name="기계되노">#REF!</definedName>
    <definedName name="기계되재">#REF!</definedName>
    <definedName name="기계설치">#REF!</definedName>
    <definedName name="기계설치공" localSheetId="4">#REF!</definedName>
    <definedName name="기계설치공">#REF!</definedName>
    <definedName name="기계설치공001">#REF!</definedName>
    <definedName name="기계설치공002">#REF!</definedName>
    <definedName name="기계설치공011">#REF!</definedName>
    <definedName name="기계설치공1" localSheetId="4">#REF!</definedName>
    <definedName name="기계설치공1">#REF!</definedName>
    <definedName name="기계설치공982">#REF!</definedName>
    <definedName name="기계설치공991">#REF!</definedName>
    <definedName name="기계설치공992">#REF!</definedName>
    <definedName name="기계운전">#REF!</definedName>
    <definedName name="기계운전기사">#REF!</definedName>
    <definedName name="기계운전사">[151]기본단가표!$L$16</definedName>
    <definedName name="기계잔경" localSheetId="4">#REF!</definedName>
    <definedName name="기계잔경">#REF!</definedName>
    <definedName name="기계잔노" localSheetId="4">#REF!</definedName>
    <definedName name="기계잔노">#REF!</definedName>
    <definedName name="기계잔재" localSheetId="4">#REF!</definedName>
    <definedName name="기계잔재">#REF!</definedName>
    <definedName name="기계중계펌프내역">#REF!</definedName>
    <definedName name="기계집계" localSheetId="4"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계터경">#REF!</definedName>
    <definedName name="기계터노">#REF!</definedName>
    <definedName name="기계터재">#REF!</definedName>
    <definedName name="기금공사원가">#REF!</definedName>
    <definedName name="기기">#REF!</definedName>
    <definedName name="기기설치">#REF!</definedName>
    <definedName name="기기신설">#REF!</definedName>
    <definedName name="기기자재">#REF!</definedName>
    <definedName name="기기철거">#REF!</definedName>
    <definedName name="기누공사원가">#REF!</definedName>
    <definedName name="기단위">[180]금광1터널!$B$92</definedName>
    <definedName name="기도공사원가">#REF!</definedName>
    <definedName name="기밀경">[142]GAS!#REF!</definedName>
    <definedName name="기밀인">[142]GAS!#REF!</definedName>
    <definedName name="기밀자">[142]GAS!#REF!</definedName>
    <definedName name="기본">#REF!</definedName>
    <definedName name="기본출구형광조도기여">[180]금광1터널!$D$83</definedName>
    <definedName name="기본출구형광휘도기여">[180]금광1터널!$E$83</definedName>
    <definedName name="기본형광휘도기여">[180]금광1터널!$E$84</definedName>
    <definedName name="기사">#REF!</definedName>
    <definedName name="기사야">#REF!</definedName>
    <definedName name="기사주">#REF!</definedName>
    <definedName name="기성">#REF!</definedName>
    <definedName name="기성2">#REF!</definedName>
    <definedName name="기성3" localSheetId="4" hidden="1">{#N/A,#N/A,FALSE,"CCTV"}</definedName>
    <definedName name="기성3" localSheetId="0" hidden="1">{#N/A,#N/A,FALSE,"CCTV"}</definedName>
    <definedName name="기성3" hidden="1">{#N/A,#N/A,FALSE,"CCTV"}</definedName>
    <definedName name="기성갑" localSheetId="0" hidden="1">#REF!</definedName>
    <definedName name="기성갑" hidden="1">#REF!</definedName>
    <definedName name="기성금공사원가">#REF!</definedName>
    <definedName name="기성누공사원가">#REF!</definedName>
    <definedName name="기성도공사원가">#REF!</definedName>
    <definedName name="기성일">#REF!</definedName>
    <definedName name="기성전공사원가">#REF!</definedName>
    <definedName name="기성전안전관리비">#REF!</definedName>
    <definedName name="기성집계" localSheetId="4">{"Book1","예술의전당.xls"}</definedName>
    <definedName name="기성집계">{"Book1","예술의전당.xls"}</definedName>
    <definedName name="기성품" localSheetId="4">BlankMacro1</definedName>
    <definedName name="기성품">BlankMacro1</definedName>
    <definedName name="기수분리기">#REF!</definedName>
    <definedName name="기술" localSheetId="4" hidden="1">{#N/A,#N/A,FALSE,"부대1"}</definedName>
    <definedName name="기술" hidden="1">{#N/A,#N/A,FALSE,"부대1"}</definedName>
    <definedName name="기안">#REF!</definedName>
    <definedName name="기전공사원가">#REF!</definedName>
    <definedName name="기절초풍" localSheetId="4" hidden="1">{#N/A,#N/A,FALSE,"이태원철근"}</definedName>
    <definedName name="기절초풍" hidden="1">{#N/A,#N/A,FALSE,"이태원철근"}</definedName>
    <definedName name="기조일위대가">#REF!</definedName>
    <definedName name="기존" localSheetId="4">BlankMacro1</definedName>
    <definedName name="기존">BlankMacro1</definedName>
    <definedName name="기존2" localSheetId="4">#REF!</definedName>
    <definedName name="기존2">#REF!</definedName>
    <definedName name="기존구조물철거량_개소별_집계" localSheetId="4">#REF!</definedName>
    <definedName name="기존구조물철거량_개소별_집계">#REF!</definedName>
    <definedName name="기존화덕철거" localSheetId="4">#REF!</definedName>
    <definedName name="기존화덕철거">#REF!</definedName>
    <definedName name="기준">#REF!</definedName>
    <definedName name="기준지수">#REF!</definedName>
    <definedName name="기초">'[177]9509'!$A$3:$Y$665</definedName>
    <definedName name="기초공" localSheetId="4">#REF!</definedName>
    <definedName name="기초공">#REF!</definedName>
    <definedName name="기초구하기" localSheetId="4">#REF!</definedName>
    <definedName name="기초구하기">#REF!</definedName>
    <definedName name="기초길이">#REF!</definedName>
    <definedName name="기초단가">[181]기초일위!$G$1:$M$65536</definedName>
    <definedName name="기초단가1">[181]기초일위!$B$1:$G$65536</definedName>
    <definedName name="기초데이타">#REF!</definedName>
    <definedName name="기초액">#REF!</definedName>
    <definedName name="기초일위">#REF!</definedName>
    <definedName name="기초일위대가">#REF!</definedName>
    <definedName name="기초일위대가1">#REF!</definedName>
    <definedName name="기초일위목록">#REF!</definedName>
    <definedName name="기초처리경비">#REF!</definedName>
    <definedName name="기초처리노무비">#REF!</definedName>
    <definedName name="기초처리재료비">#REF!</definedName>
    <definedName name="기초콘">#REF!</definedName>
    <definedName name="기초폭300">[1]대로근거!#REF!</definedName>
    <definedName name="기초폭350">[1]대로근거!#REF!</definedName>
    <definedName name="기타" localSheetId="4">#N/A</definedName>
    <definedName name="기타">#REF!</definedName>
    <definedName name="기타경비">#REF!</definedName>
    <definedName name="기타경비.입력">[182]갑지!#REF!</definedName>
    <definedName name="기타경비__입력">[147]갑지!#REF!</definedName>
    <definedName name="기타경비2">#REF!</definedName>
    <definedName name="기타경비4">#REF!</definedName>
    <definedName name="기타경비요율">#REF!</definedName>
    <definedName name="기타경비요율.">[182]갑지!#REF!</definedName>
    <definedName name="기타경비표">#REF!</definedName>
    <definedName name="기타공종집계" localSheetId="4">{#N/A,#N/A,FALSE,"조골재"}</definedName>
    <definedName name="기타공종집계">{#N/A,#N/A,FALSE,"조골재"}</definedName>
    <definedName name="기타구조물">#REF!</definedName>
    <definedName name="기타단가조사서">#REF!</definedName>
    <definedName name="기타세">[183]납부서!#REF!</definedName>
    <definedName name="기타자재" localSheetId="4">#N/A</definedName>
    <definedName name="기타자재">#REF!</definedName>
    <definedName name="기타자재집계" localSheetId="4">{#N/A,#N/A,FALSE,"2~8번"}</definedName>
    <definedName name="기타자재집계">{#N/A,#N/A,FALSE,"2~8번"}</definedName>
    <definedName name="기타주민세">[183]납부서!#REF!</definedName>
    <definedName name="기터경비2">#REF!</definedName>
    <definedName name="기호">#REF!</definedName>
    <definedName name="길이">#REF!</definedName>
    <definedName name="길행이" localSheetId="4">#REF!</definedName>
    <definedName name="길행이">#REF!</definedName>
    <definedName name="김">'[181]9811'!$A$3:$AD$1530</definedName>
    <definedName name="김1" localSheetId="4">#REF!</definedName>
    <definedName name="김1">#REF!</definedName>
    <definedName name="김2" localSheetId="4">#REF!</definedName>
    <definedName name="김2">#REF!</definedName>
    <definedName name="김3" localSheetId="4">#REF!</definedName>
    <definedName name="김3">#REF!</definedName>
    <definedName name="김김김">#REF!</definedName>
    <definedName name="김미선">#REF!</definedName>
    <definedName name="김미영">#N/A</definedName>
    <definedName name="김민희">#REF!</definedName>
    <definedName name="김성배_상무">#REF!</definedName>
    <definedName name="김성혁" localSheetId="4">#REF!,#REF!,#REF!,#REF!,#REF!,#REF!,#REF!,#REF!,#REF!,#REF!,#REF!,#REF!,#REF!,#REF!</definedName>
    <definedName name="김성혁">#REF!,#REF!,#REF!,#REF!,#REF!,#REF!,#REF!,#REF!,#REF!,#REF!,#REF!,#REF!,#REF!,#REF!</definedName>
    <definedName name="김양석">#REF!,#REF!,#REF!,#REF!,#REF!,#REF!,#REF!,#REF!,#REF!,#REF!,#REF!,#REF!,#REF!,#REF!,#REF!,#REF!,#REF!,#REF!,#REF!</definedName>
    <definedName name="김용식">#REF!</definedName>
    <definedName name="김유신">#REF!</definedName>
    <definedName name="김전진행">#REF!</definedName>
    <definedName name="김전진행2">#REF!</definedName>
    <definedName name="김전청산">#REF!</definedName>
    <definedName name="김종현">#REF!</definedName>
    <definedName name="김중규" localSheetId="4" hidden="1">{#N/A,#N/A,FALSE,"이태원철근"}</definedName>
    <definedName name="김중규" hidden="1">{#N/A,#N/A,FALSE,"이태원철근"}</definedName>
    <definedName name="김진성" localSheetId="4">[0]!Common [0]!DataBase.xls</definedName>
    <definedName name="김진성">[0]!Common [0]!DataBase.xls</definedName>
    <definedName name="김학민">[184]현장관리비!$F$12:$H$127,[184]현장관리비!$J$12:$L$127</definedName>
    <definedName name="김희진행" localSheetId="4">#REF!</definedName>
    <definedName name="김희진행">#REF!</definedName>
    <definedName name="김희진행2">#REF!</definedName>
    <definedName name="김희청산">#REF!</definedName>
    <definedName name="깊이" localSheetId="4">#REF!</definedName>
    <definedName name="깊이">#REF!</definedName>
    <definedName name="깨기조서" localSheetId="4" hidden="1">{#N/A,#N/A,FALSE,"2~8번"}</definedName>
    <definedName name="깨기조서" hidden="1">{#N/A,#N/A,FALSE,"2~8번"}</definedName>
    <definedName name="껍대기">[185]토목!$A$2:$M$1916</definedName>
    <definedName name="께기">#REF!</definedName>
    <definedName name="꽃복숭아R3">[143]데이타!$E$58</definedName>
    <definedName name="꽃복숭아R4">[143]데이타!$E$59</definedName>
    <definedName name="꽃복숭아R5">[143]데이타!$E$60</definedName>
    <definedName name="꽃사과10노무" localSheetId="4">#REF!</definedName>
    <definedName name="꽃사과10노무">#REF!</definedName>
    <definedName name="꽃사과10재료" localSheetId="4">#REF!</definedName>
    <definedName name="꽃사과10재료">#REF!</definedName>
    <definedName name="꽃사과6노무" localSheetId="4">#REF!</definedName>
    <definedName name="꽃사과6노무">#REF!</definedName>
    <definedName name="꽃사과6재료">#REF!</definedName>
    <definedName name="꽃사과8노무">#REF!</definedName>
    <definedName name="꽃사과8재료">#REF!</definedName>
    <definedName name="꽃사과R10">[143]데이타!$E$64</definedName>
    <definedName name="꽃사과R4">[143]데이타!$E$61</definedName>
    <definedName name="꽃사과R6">[143]데이타!$E$62</definedName>
    <definedName name="꽃사과R8">[143]데이타!$E$63</definedName>
    <definedName name="꽃아그배R10">[143]데이타!$E$68</definedName>
    <definedName name="꽃아그배R4">[143]데이타!$E$65</definedName>
    <definedName name="꽃아그배R6">[143]데이타!$E$66</definedName>
    <definedName name="꽃아그배R8">[143]데이타!$E$67</definedName>
    <definedName name="꽃창포" localSheetId="4">#REF!</definedName>
    <definedName name="꽃창포">#REF!</definedName>
    <definedName name="꽃향유" localSheetId="4">#REF!</definedName>
    <definedName name="꽃향유">#REF!</definedName>
    <definedName name="꽝꽝0304">[143]데이타!$E$54</definedName>
    <definedName name="꽝꽝0406">[143]데이타!$E$55</definedName>
    <definedName name="꽝꽝0508">[143]데이타!$E$56</definedName>
    <definedName name="꽝꽝0610">[143]데이타!$E$57</definedName>
    <definedName name="꿀꿀" localSheetId="4">#REF!</definedName>
    <definedName name="꿀꿀">#REF!</definedName>
    <definedName name="끝" localSheetId="4">#REF!</definedName>
    <definedName name="끝">#REF!</definedName>
    <definedName name="끝에삽입" localSheetId="4" hidden="1">{#N/A,#N/A,FALSE,"이태원철근"}</definedName>
    <definedName name="끝에삽입" hidden="1">{#N/A,#N/A,FALSE,"이태원철근"}</definedName>
    <definedName name="ㄳ">[7]발전기!#REF!</definedName>
    <definedName name="ㄳㄳ">#REF!</definedName>
    <definedName name="ㄴ" localSheetId="4">#REF!</definedName>
    <definedName name="ㄴ">#REF!</definedName>
    <definedName name="ㄴㄱㄹ" localSheetId="4" hidden="1">#REF!</definedName>
    <definedName name="ㄴㄱㄹ" hidden="1">#REF!</definedName>
    <definedName name="ㄴㄴ" localSheetId="4">{#N/A,#N/A,FALSE,"2~8번"}</definedName>
    <definedName name="ㄴㄴ">{#N/A,#N/A,FALSE,"2~8번"}</definedName>
    <definedName name="ㄴㄴㄴ" localSheetId="4">[186]연습!#REF!</definedName>
    <definedName name="ㄴㄴㄴ" localSheetId="0" hidden="1">#REF!</definedName>
    <definedName name="ㄴㄴㄴ" hidden="1">#REF!</definedName>
    <definedName name="ㄴㄴㄴㄴ" localSheetId="4">#REF!</definedName>
    <definedName name="ㄴㄴㄴㄴ" localSheetId="0" hidden="1">#REF!</definedName>
    <definedName name="ㄴㄴㄴㄴ" hidden="1">#REF!</definedName>
    <definedName name="ㄴㄴㄴㄴㄴ" hidden="1">#REF!</definedName>
    <definedName name="ㄴㄴㄴㄴㄴㄴ">#REF!</definedName>
    <definedName name="ㄴㄴㄴㄴㄴㄴㄴㄴㄴㄴ">#REF!</definedName>
    <definedName name="ㄴㄴㄴㄴㄴㄴㄴㄴㄴㄴㄴㄴㄴㄴㄴㄴㄴ" hidden="1">#REF!</definedName>
    <definedName name="ㄴㄴㄴㄴㄴㅁ">#REF!</definedName>
    <definedName name="ㄴㄴㄴㄴㄷㄴ">[7]Sheet13!$AE$34:$AH$35</definedName>
    <definedName name="ㄴㄴㄴㄴㅇ">#N/A</definedName>
    <definedName name="ㄴㄴㄴㄴㅍㅋ">#REF!</definedName>
    <definedName name="ㄴㄴㄷ" localSheetId="4" hidden="1">{#N/A,#N/A,FALSE,"이태원철근"}</definedName>
    <definedName name="ㄴㄴㄷ" hidden="1">{#N/A,#N/A,FALSE,"이태원철근"}</definedName>
    <definedName name="ㄴㄴㅁㄴㅊ">[7]간선!#REF!</definedName>
    <definedName name="ㄴㄴㅁㅁㅇㄴ">#REF!</definedName>
    <definedName name="ㄴㄴㅇㅇㄴ">#REF!</definedName>
    <definedName name="ㄴㄷㄹㄴ" localSheetId="4" hidden="1">{#N/A,#N/A,FALSE,"이태원철근"}</definedName>
    <definedName name="ㄴㄷㄹㄴ" hidden="1">{#N/A,#N/A,FALSE,"이태원철근"}</definedName>
    <definedName name="ㄴ댜러ㅏ니아ㅣㅋ">#REF!</definedName>
    <definedName name="ㄴㄹ" localSheetId="4">BlankMacro1</definedName>
    <definedName name="ㄴㄹ">BlankMacro1</definedName>
    <definedName name="ㄴㄹㄹㄴㄹ">[187]단가표!$A$1:$P$27</definedName>
    <definedName name="ㄴㄹㅇㄴㄹㅇ" localSheetId="4">#REF!</definedName>
    <definedName name="ㄴㄹㅇㄴㄹㅇ">#REF!</definedName>
    <definedName name="ㄴ러ㅏ">#REF!</definedName>
    <definedName name="ㄴㅁ">#REF!</definedName>
    <definedName name="ㄴㅁ논ㄹ홍" localSheetId="4" hidden="1">{#N/A,#N/A,FALSE,"이태원철근"}</definedName>
    <definedName name="ㄴㅁ논ㄹ홍" hidden="1">{#N/A,#N/A,FALSE,"이태원철근"}</definedName>
    <definedName name="ㄴㅁㄹㅈㄹ" hidden="1">#REF!</definedName>
    <definedName name="ㄴㅁㅁ">#REF!</definedName>
    <definedName name="ㄴㅁㅁㄴㄴㅁ">#N/A</definedName>
    <definedName name="ㄴㅁㅁㅁㅁㅁㅁ" localSheetId="4" hidden="1">{#N/A,#N/A,FALSE,"이태원철근"}</definedName>
    <definedName name="ㄴㅁㅁㅁㅁㅁㅁ" hidden="1">{#N/A,#N/A,FALSE,"이태원철근"}</definedName>
    <definedName name="ㄴㅁㅇㄹ">#N/A</definedName>
    <definedName name="ㄴㅁㅇㄹㅊㅇ" localSheetId="4">#REF!,#REF!</definedName>
    <definedName name="ㄴㅁㅇㄹㅊㅇ">#REF!,#REF!</definedName>
    <definedName name="ㄴㅁㅇㅁㄴ" hidden="1">#REF!</definedName>
    <definedName name="ㄴㅁㅇㅂㅈㄷㅁㄴㅂㅈㄷ" localSheetId="4" hidden="1">{#N/A,#N/A,FALSE,"이태원철근"}</definedName>
    <definedName name="ㄴㅁㅇㅂㅈㄷㅁㄴㅂㅈㄷ" hidden="1">{#N/A,#N/A,FALSE,"이태원철근"}</definedName>
    <definedName name="ㄴㅁㅇㅇㄴㅇ">#REF!</definedName>
    <definedName name="ㄴㅁㅇㅇㄴㅇㄴ">#REF!</definedName>
    <definedName name="ㄴㅁㅇㅎㅁㄴㅇㄻㄴㄷㅈㄹㄴㅇ" localSheetId="4" hidden="1">{#N/A,#N/A,FALSE,"이태원철근"}</definedName>
    <definedName name="ㄴㅁㅇㅎㅁㄴㅇㄻㄴㄷㅈㄹㄴㅇ" hidden="1">{#N/A,#N/A,FALSE,"이태원철근"}</definedName>
    <definedName name="ㄴㅂㅈ" localSheetId="4">건축원가계산서!ㄴㅂㅈ</definedName>
    <definedName name="ㄴㅂㅈ">[0]!ㄴㅂㅈ</definedName>
    <definedName name="ㄴㅇ">#REF!</definedName>
    <definedName name="ㄴㅇㄴ">#REF!</definedName>
    <definedName name="ㄴㅇㄴㄴ" localSheetId="4">[0]!BlankMacro1</definedName>
    <definedName name="ㄴㅇㄴㄴ">[0]!BlankMacro1</definedName>
    <definedName name="ㄴㅇㄴㄴㅁㅁ">#REF!</definedName>
    <definedName name="ㄴㅇㄹ">#REF!</definedName>
    <definedName name="ㄴㅇㄹㄴㄹ">#REF!</definedName>
    <definedName name="ㄴㅇㄹㄴㅇㄹㄴㅇㅁㄹㄴㄷㅈㄱㄹ" localSheetId="4" hidden="1">{#N/A,#N/A,FALSE,"이태원철근"}</definedName>
    <definedName name="ㄴㅇㄹㄴㅇㄹㄴㅇㅁㄹㄴㄷㅈㄱㄹ" hidden="1">{#N/A,#N/A,FALSE,"이태원철근"}</definedName>
    <definedName name="ㄴㅇㄹㄴㅇㄻㄴㅇㄹ" localSheetId="4" hidden="1">{#N/A,#N/A,FALSE,"이태원철근"}</definedName>
    <definedName name="ㄴㅇㄹㄴㅇㄻㄴㅇㄹ" hidden="1">{#N/A,#N/A,FALSE,"이태원철근"}</definedName>
    <definedName name="ㄴㅇㄹㄹ">#REF!</definedName>
    <definedName name="ㄴㅇㄹㅇㄷ">#REF!</definedName>
    <definedName name="ㄴㅇㄻㄴㅇㄹ" localSheetId="4" hidden="1">{#N/A,#N/A,FALSE,"이태원철근"}</definedName>
    <definedName name="ㄴㅇㄻㄴㅇㄹ" hidden="1">{#N/A,#N/A,FALSE,"이태원철근"}</definedName>
    <definedName name="ㄴㅇㄻㄴㅇㄻㄴㅇㄻㄴㅇ" localSheetId="4" hidden="1">{#N/A,#N/A,FALSE,"이태원철근"}</definedName>
    <definedName name="ㄴㅇㄻㄴㅇㄻㄴㅇㄻㄴㅇ" hidden="1">{#N/A,#N/A,FALSE,"이태원철근"}</definedName>
    <definedName name="ㄴㅇㅁㄴㄹㅇㅇ">#REF!</definedName>
    <definedName name="ㄴㅇㅁㄴㅇㅂㅈㄷㅁㄴ" localSheetId="4" hidden="1">{#N/A,#N/A,FALSE,"이태원철근"}</definedName>
    <definedName name="ㄴㅇㅁㄴㅇㅂㅈㄷㅁㄴ" hidden="1">{#N/A,#N/A,FALSE,"이태원철근"}</definedName>
    <definedName name="ㄴㅇㅁㄹㄴㅇㄹㄴㅇㅁㄹㄴㅇㅁ" localSheetId="4" hidden="1">{#N/A,#N/A,FALSE,"이태원철근"}</definedName>
    <definedName name="ㄴㅇㅁㄹㄴㅇㄹㄴㅇㅁㄹㄴㅇㅁ" hidden="1">{#N/A,#N/A,FALSE,"이태원철근"}</definedName>
    <definedName name="ㄴㅇㅁㄹㄴㅇㄻㄴㅇㄹ" localSheetId="4" hidden="1">{#N/A,#N/A,FALSE,"이태원철근"}</definedName>
    <definedName name="ㄴㅇㅁㄹㄴㅇㄻㄴㅇㄹ" hidden="1">{#N/A,#N/A,FALSE,"이태원철근"}</definedName>
    <definedName name="ㄴㅇㅁㄻㄴㅇㅎㅁㄴㅇㅎ" localSheetId="4" hidden="1">{#N/A,#N/A,FALSE,"이태원철근"}</definedName>
    <definedName name="ㄴㅇㅁㄻㄴㅇㅎㅁㄴㅇㅎ" hidden="1">{#N/A,#N/A,FALSE,"이태원철근"}</definedName>
    <definedName name="ㄴㅇㅁㅎㄴㅇㅁㄻㄴㅇㅎㅁㄴㅇㅎ" localSheetId="4" hidden="1">{#N/A,#N/A,FALSE,"이태원철근"}</definedName>
    <definedName name="ㄴㅇㅁㅎㄴㅇㅁㄻㄴㅇㅎㅁㄴㅇㅎ" hidden="1">{#N/A,#N/A,FALSE,"이태원철근"}</definedName>
    <definedName name="ㄴㅇㅂㅈㄷㅇㅁㄴㅇㅁㅈㄷ" localSheetId="4" hidden="1">{#N/A,#N/A,FALSE,"이태원철근"}</definedName>
    <definedName name="ㄴㅇㅂㅈㄷㅇㅁㄴㅇㅁㅈㄷ" hidden="1">{#N/A,#N/A,FALSE,"이태원철근"}</definedName>
    <definedName name="ㄴㅇㅍ">#N/A</definedName>
    <definedName name="ㄴㅇㅎ" localSheetId="4" hidden="1">{#N/A,#N/A,FALSE,"이태원철근"}</definedName>
    <definedName name="ㄴㅇㅎ" hidden="1">{#N/A,#N/A,FALSE,"이태원철근"}</definedName>
    <definedName name="ㄴㅇㅎㄴㅇ" hidden="1">#REF!</definedName>
    <definedName name="ㄴㅇㅎㄻㄴㄻㄴㅇ" localSheetId="4" hidden="1">{#N/A,#N/A,FALSE,"이태원철근"}</definedName>
    <definedName name="ㄴㅇㅎㄻㄴㄻㄴㅇ" hidden="1">{#N/A,#N/A,FALSE,"이태원철근"}</definedName>
    <definedName name="ㄴ아러">#REF!</definedName>
    <definedName name="ㄴ어">#REF!</definedName>
    <definedName name="ㄴ어ㅏㅑ">#REF!</definedName>
    <definedName name="ㄴ이라ㅓ">#REF!</definedName>
    <definedName name="ㄴ이ㅏ매">#REF!</definedName>
    <definedName name="나" localSheetId="4">#REF!</definedName>
    <definedName name="나" hidden="1">{#N/A,#N/A,FALSE,"견적갑지";#N/A,#N/A,FALSE,"총괄표";#N/A,#N/A,FALSE,"철골공사";#N/A,#N/A,FALSE,"토목공사";#N/A,#N/A,FALSE,"판넬전기공사"}</definedName>
    <definedName name="나.">#REF!</definedName>
    <definedName name="나.주거공단완충녹지시설물공">#REF!</definedName>
    <definedName name="나나나">#N/A</definedName>
    <definedName name="나나나나나">#N/A</definedName>
    <definedName name="나도">[178]내역!$AH$3</definedName>
    <definedName name="나동연선">#REF!</definedName>
    <definedName name="나라">#REF!</definedName>
    <definedName name="나라금융">#N/A</definedName>
    <definedName name="나라종합금융">#N/A</definedName>
    <definedName name="나무">#REF!</definedName>
    <definedName name="나비">#REF!</definedName>
    <definedName name="나사식_이음">#REF!</definedName>
    <definedName name="나연선22">#REF!</definedName>
    <definedName name="나트륨등이용율">#REF!</definedName>
    <definedName name="나트륨폭">'[188]고창터널(고창방향)'!#REF!</definedName>
    <definedName name="나트륨폭반">'[188]고창터널(고창방향)'!#REF!</definedName>
    <definedName name="나호표">[189]일위대가표!#REF!</definedName>
    <definedName name="나ㅏㅓㄹ"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ㅣ러재ㅑ">#REF!</definedName>
    <definedName name="낙_석_방_지_망__개_소_별_명_세">#REF!</definedName>
    <definedName name="낙_석_방_지_책__개_소_별_명_세">#REF!</definedName>
    <definedName name="낙_석_방_지_책__수_량_집_계">#REF!</definedName>
    <definedName name="낙상홍">'[190]실행내역 '!$A$1:$A$65536</definedName>
    <definedName name="낙상홍1004">[143]데이타!$E$76</definedName>
    <definedName name="낙상홍1506">[143]데이타!$E$77</definedName>
    <definedName name="낙상홍1808">[143]데이타!$E$78</definedName>
    <definedName name="낙상홍2010">[143]데이타!$E$79</definedName>
    <definedName name="낙상홍2515">[143]데이타!$E$80</definedName>
    <definedName name="낙우송6노무" localSheetId="4">#REF!</definedName>
    <definedName name="낙우송6노무">#REF!</definedName>
    <definedName name="낙우송6재료" localSheetId="4">#REF!</definedName>
    <definedName name="낙우송6재료">#REF!</definedName>
    <definedName name="낙우송8노무" localSheetId="4">#REF!</definedName>
    <definedName name="낙우송8노무">#REF!</definedName>
    <definedName name="낙우송8재료">#REF!</definedName>
    <definedName name="낙우송R10">[143]데이타!$E$84</definedName>
    <definedName name="낙우송R12">[143]데이타!$E$85</definedName>
    <definedName name="낙우송R5">[143]데이타!$E$81</definedName>
    <definedName name="낙우송R6">[143]데이타!$E$82</definedName>
    <definedName name="낙우송R8">[143]데이타!$E$83</definedName>
    <definedName name="낙차공" localSheetId="4" hidden="1">{#N/A,#N/A,FALSE,"2~8번"}</definedName>
    <definedName name="낙차공" hidden="1">{#N/A,#N/A,FALSE,"2~8번"}</definedName>
    <definedName name="낙찰가">#N/A</definedName>
    <definedName name="낙찰률">#REF!</definedName>
    <definedName name="낙찰율">#REF!</definedName>
    <definedName name="날개벽" localSheetId="4">BlankMacro1</definedName>
    <definedName name="날개벽">BlankMacro1</definedName>
    <definedName name="날짜">[165]설계산출표지!$B$8</definedName>
    <definedName name="남">#REF!</definedName>
    <definedName name="남광건">#REF!</definedName>
    <definedName name="남광기">#REF!</definedName>
    <definedName name="남광조">#REF!</definedName>
    <definedName name="남광철">#REF!</definedName>
    <definedName name="남광토">#REF!</definedName>
    <definedName name="남남" hidden="1">[191]Sheet3!#REF!</definedName>
    <definedName name="남덕" localSheetId="4">BlankMacro1</definedName>
    <definedName name="남덕">BlankMacro1</definedName>
    <definedName name="남럼">#REF!</definedName>
    <definedName name="남산">#N/A</definedName>
    <definedName name="남산1호">#REF!</definedName>
    <definedName name="남산2호">#REF!</definedName>
    <definedName name="남양" localSheetId="4" hidden="1">{#N/A,#N/A,FALSE,"혼합골재"}</definedName>
    <definedName name="남양" hidden="1">{#N/A,#N/A,FALSE,"혼합골재"}</definedName>
    <definedName name="남양토공부대입찰">#REF!</definedName>
    <definedName name="남어">#REF!</definedName>
    <definedName name="남천H1.2">#REF!</definedName>
    <definedName name="남해" localSheetId="4">건축원가계산서!TRR</definedName>
    <definedName name="남해">[0]!TRR</definedName>
    <definedName name="남해건" localSheetId="4">#REF!</definedName>
    <definedName name="남해건">#REF!</definedName>
    <definedName name="남해기" localSheetId="4">#REF!</definedName>
    <definedName name="남해기">#REF!</definedName>
    <definedName name="남해토">#REF!</definedName>
    <definedName name="내">#N/A</definedName>
    <definedName name="내경">#REF!</definedName>
    <definedName name="내공H">#REF!</definedName>
    <definedName name="내공V">#REF!</definedName>
    <definedName name="내공넓이">#REF!</definedName>
    <definedName name="내공높이">#REF!</definedName>
    <definedName name="내녁">#REF!</definedName>
    <definedName name="내벽">#REF!</definedName>
    <definedName name="내부높이">#REF!</definedName>
    <definedName name="내부윗변">#REF!</definedName>
    <definedName name="내부측변">#REF!</definedName>
    <definedName name="내선">#REF!</definedName>
    <definedName name="내선35">#REF!</definedName>
    <definedName name="내선전공" localSheetId="4">#REF!</definedName>
    <definedName name="내선전공">#REF!</definedName>
    <definedName name="내선전공001">#REF!</definedName>
    <definedName name="내선전공002">#REF!</definedName>
    <definedName name="내선전공011">#REF!</definedName>
    <definedName name="내선전공1" localSheetId="4">#REF!</definedName>
    <definedName name="내선전공1">#REF!</definedName>
    <definedName name="내선전공982">#REF!</definedName>
    <definedName name="내선전공991">#REF!</definedName>
    <definedName name="내선전공992">#REF!</definedName>
    <definedName name="내선전공일당">#REF!</definedName>
    <definedName name="내역">#REF!</definedName>
    <definedName name="내역1">#REF!</definedName>
    <definedName name="내역2">#REF!</definedName>
    <definedName name="내역서" localSheetId="4">[192]견적서!#REF!</definedName>
    <definedName name="내역서">#REF!</definedName>
    <definedName name="내역서1" localSheetId="4">#REF!</definedName>
    <definedName name="내역서1">#REF!</definedName>
    <definedName name="내역서2" localSheetId="4" hidden="1">{"'단계별시설공사비'!$A$3:$K$51"}</definedName>
    <definedName name="내역서2" localSheetId="0" hidden="1">{"'단계별시설공사비'!$A$3:$K$51"}</definedName>
    <definedName name="내역서2" hidden="1">{"'단계별시설공사비'!$A$3:$K$51"}</definedName>
    <definedName name="내역서갑지" localSheetId="4" hidden="1">{#N/A,#N/A,FALSE,"전력간선"}</definedName>
    <definedName name="내역서갑지" hidden="1">{#N/A,#N/A,FALSE,"전력간선"}</definedName>
    <definedName name="내역서갑지1" localSheetId="4" hidden="1">{#N/A,#N/A,FALSE,"전력간선"}</definedName>
    <definedName name="내역서갑지1" hidden="1">{#N/A,#N/A,FALSE,"전력간선"}</definedName>
    <definedName name="내역서갑지2" localSheetId="4" hidden="1">{#N/A,#N/A,FALSE,"전력간선"}</definedName>
    <definedName name="내역서갑지2" hidden="1">{#N/A,#N/A,FALSE,"전력간선"}</definedName>
    <definedName name="내역서갑지3" localSheetId="4" hidden="1">{#N/A,#N/A,FALSE,"전력간선"}</definedName>
    <definedName name="내역서갑지3" hidden="1">{#N/A,#N/A,FALSE,"전력간선"}</definedName>
    <definedName name="내역서갑지4" localSheetId="4" hidden="1">{#N/A,#N/A,FALSE,"전력간선"}</definedName>
    <definedName name="내역서갑지4" hidden="1">{#N/A,#N/A,FALSE,"전력간선"}</definedName>
    <definedName name="내역서갑지5" localSheetId="4" hidden="1">{#N/A,#N/A,FALSE,"전력간선"}</definedName>
    <definedName name="내역서갑지5" hidden="1">{#N/A,#N/A,FALSE,"전력간선"}</definedName>
    <definedName name="내역서갑지6" localSheetId="4" hidden="1">{#N/A,#N/A,FALSE,"전력간선"}</definedName>
    <definedName name="내역서갑지6" hidden="1">{#N/A,#N/A,FALSE,"전력간선"}</definedName>
    <definedName name="내역서갑지7" localSheetId="4" hidden="1">{#N/A,#N/A,FALSE,"전력간선"}</definedName>
    <definedName name="내역서갑지7" hidden="1">{#N/A,#N/A,FALSE,"전력간선"}</definedName>
    <definedName name="내역서갑지8" localSheetId="4" hidden="1">{#N/A,#N/A,FALSE,"전력간선"}</definedName>
    <definedName name="내역서갑지8" hidden="1">{#N/A,#N/A,FALSE,"전력간선"}</definedName>
    <definedName name="내역서갑지9" localSheetId="4" hidden="1">{#N/A,#N/A,FALSE,"전력간선"}</definedName>
    <definedName name="내역서갑지9" hidden="1">{#N/A,#N/A,FALSE,"전력간선"}</definedName>
    <definedName name="내역서을지">#REF!</definedName>
    <definedName name="내역서표지">#REF!</definedName>
    <definedName name="내역용지">#REF!</definedName>
    <definedName name="내역적용">#REF!</definedName>
    <definedName name="내역표지">#REF!</definedName>
    <definedName name="내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내진">#REF!</definedName>
    <definedName name="내화피복">#REF!</definedName>
    <definedName name="낵역4">#REF!</definedName>
    <definedName name="냉각수펌프">#REF!/(#REF!-1)</definedName>
    <definedName name="냉동기DC">#REF!</definedName>
    <definedName name="너">#REF!</definedName>
    <definedName name="너트_22Φ용">#REF!</definedName>
    <definedName name="너트_25Φ용">#REF!</definedName>
    <definedName name="너트_M10용">#REF!</definedName>
    <definedName name="널자">#REF!</definedName>
    <definedName name="넝마">#REF!</definedName>
    <definedName name="넝마그램">#REF!</definedName>
    <definedName name="년">#REF!</definedName>
    <definedName name="년도별">[193]개소별수량산출!$A$32:$AA$41</definedName>
    <definedName name="년도별원가">[193]개소별수량산출!$A$42:$AA$177</definedName>
    <definedName name="년초99">#REF!</definedName>
    <definedName name="노" hidden="1">#REF!</definedName>
    <definedName name="노______무______비">#REF!</definedName>
    <definedName name="노_면_표_시_개_소_별_명_세">#REF!</definedName>
    <definedName name="노1">#REF!</definedName>
    <definedName name="노2">#REF!</definedName>
    <definedName name="노3">#REF!</definedName>
    <definedName name="노4">#REF!</definedName>
    <definedName name="노5">#REF!</definedName>
    <definedName name="노6">#REF!</definedName>
    <definedName name="노계1" localSheetId="4">BLCH</definedName>
    <definedName name="노계1">BLCH</definedName>
    <definedName name="노곡1호" localSheetId="4">#REF!</definedName>
    <definedName name="노곡1호">#REF!</definedName>
    <definedName name="노곡2호">#REF!</definedName>
    <definedName name="노곡3호">#REF!</definedName>
    <definedName name="노곡4호">#REF!</definedName>
    <definedName name="노단">#REF!</definedName>
    <definedName name="노르웨이R12">[143]데이타!$E$90</definedName>
    <definedName name="노르웨이R15">[143]데이타!$E$91</definedName>
    <definedName name="노르웨이R4">[143]데이타!$E$86</definedName>
    <definedName name="노르웨이R5">[143]데이타!$E$87</definedName>
    <definedName name="노르웨이R6">[143]데이타!$E$88</definedName>
    <definedName name="노르웨이R8">[143]데이타!$E$89</definedName>
    <definedName name="노말밴드" localSheetId="4">#REF!</definedName>
    <definedName name="노말밴드">#REF!</definedName>
    <definedName name="노무" localSheetId="4">#REF!</definedName>
    <definedName name="노무">#REF!</definedName>
    <definedName name="노무공량">#REF!</definedName>
    <definedName name="노무단가">#REF!</definedName>
    <definedName name="노무비">#REF!</definedName>
    <definedName name="勞務費">#REF!</definedName>
    <definedName name="노무비1">[194]수목표준대가!$J:$J</definedName>
    <definedName name="노무비2">#REF!</definedName>
    <definedName name="노무비3">#REF!</definedName>
    <definedName name="노무비4">#REF!</definedName>
    <definedName name="노무비단가산출서" localSheetId="0" hidden="1">#REF!</definedName>
    <definedName name="노무비단가산출서" hidden="1">#REF!</definedName>
    <definedName name="노무비소계">#REF!</definedName>
    <definedName name="노무비합">#REF!</definedName>
    <definedName name="노무인력투입계획교사" localSheetId="4" hidden="1">{#N/A,#N/A,FALSE,"이태원철근"}</definedName>
    <definedName name="노무인력투입계획교사" hidden="1">{#N/A,#N/A,FALSE,"이태원철근"}</definedName>
    <definedName name="노무전선관100">#REF!</definedName>
    <definedName name="노반경">#REF!</definedName>
    <definedName name="노반노무">#REF!</definedName>
    <definedName name="노반재료">#REF!</definedName>
    <definedName name="노부비">#REF!</definedName>
    <definedName name="노산3교집계표">#REF!</definedName>
    <definedName name="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율">#REF!</definedName>
    <definedName name="노인단가">#REF!</definedName>
    <definedName name="노임" localSheetId="4">BlankMacro1</definedName>
    <definedName name="노임">BlankMacro1</definedName>
    <definedName name="노임1" localSheetId="4">BlankMacro1</definedName>
    <definedName name="노임1">BlankMacro1</definedName>
    <definedName name="노임2" localSheetId="4">BlankMacro1</definedName>
    <definedName name="노임2">BlankMacro1</definedName>
    <definedName name="노임단가">[195]COST!$A$5:$O$140</definedName>
    <definedName name="노임단가1" localSheetId="4">#REF!</definedName>
    <definedName name="노임단가1">#REF!</definedName>
    <definedName name="노임단가수정완료">#N/A</definedName>
    <definedName name="노즐공001" localSheetId="4">#REF!</definedName>
    <definedName name="노즐공001">#REF!</definedName>
    <definedName name="노즐공002" localSheetId="4">#REF!</definedName>
    <definedName name="노즐공002">#REF!</definedName>
    <definedName name="노즐공011">#REF!</definedName>
    <definedName name="노즐공982">#REF!</definedName>
    <definedName name="노즐공991">#REF!</definedName>
    <definedName name="노즐공992">#REF!</definedName>
    <definedName name="노집1" localSheetId="4">BLCH</definedName>
    <definedName name="노집1">BLCH</definedName>
    <definedName name="노체공제높이" localSheetId="4">#REF!</definedName>
    <definedName name="노체공제높이">#REF!</definedName>
    <definedName name="노출직" localSheetId="4">#REF!</definedName>
    <definedName name="노출직">#REF!</definedName>
    <definedName name="노출직부">#REF!</definedName>
    <definedName name="노출형">[81]DATA!$E$50:$F$59</definedName>
    <definedName name="녹막이">#REF!</definedName>
    <definedName name="녹음기" localSheetId="4">BlankMacro1</definedName>
    <definedName name="녹음기">BlankMacro1</definedName>
    <definedName name="녹지노" localSheetId="4">#REF!</definedName>
    <definedName name="녹지노">#REF!</definedName>
    <definedName name="녹지율" localSheetId="4">#REF!</definedName>
    <definedName name="녹지율">#REF!</definedName>
    <definedName name="녹지재" localSheetId="4">#REF!</definedName>
    <definedName name="녹지재">#REF!</definedName>
    <definedName name="논">#REF!</definedName>
    <definedName name="놀ㄴ홀옿ㅇ" localSheetId="4" hidden="1">{#N/A,#N/A,FALSE,"이태원철근"}</definedName>
    <definedName name="놀ㄴ홀옿ㅇ" hidden="1">{#N/A,#N/A,FALSE,"이태원철근"}</definedName>
    <definedName name="놀이터">#REF!</definedName>
    <definedName name="농로">#REF!</definedName>
    <definedName name="농림">#REF!</definedName>
    <definedName name="농원1호">#REF!</definedName>
    <definedName name="농원2호">#REF!</definedName>
    <definedName name="높">#REF!</definedName>
    <definedName name="높이">#REF!</definedName>
    <definedName name="높이300">[1]대로근거!#REF!</definedName>
    <definedName name="높이350">[1]대로근거!#REF!</definedName>
    <definedName name="놓롢론ㄹ" localSheetId="4" hidden="1">{#N/A,#N/A,FALSE,"이태원철근"}</definedName>
    <definedName name="놓롢론ㄹ" hidden="1">{#N/A,#N/A,FALSE,"이태원철근"}</definedName>
    <definedName name="뇨ㅕ">#REF!</definedName>
    <definedName name="누계수량">#REF!</definedName>
    <definedName name="누계전류1">#REF!</definedName>
    <definedName name="누계전류2">#REF!</definedName>
    <definedName name="누계전류3">#REF!</definedName>
    <definedName name="누계전류4">#REF!</definedName>
    <definedName name="누전차단기">#REF!</definedName>
    <definedName name="눈주목" localSheetId="4">#REF!</definedName>
    <definedName name="눈주목">#REF!</definedName>
    <definedName name="눈주목H0.5">#REF!</definedName>
    <definedName name="눈향L06">[143]데이타!$E$92</definedName>
    <definedName name="눈향L08">[143]데이타!$E$93</definedName>
    <definedName name="눈향L10">[143]데이타!$E$94</definedName>
    <definedName name="눈향L14">[143]데이타!$E$95</definedName>
    <definedName name="눈향L20">[143]데이타!$E$96</definedName>
    <definedName name="느릅R10">[143]데이타!$E$100</definedName>
    <definedName name="느릅R4">[143]데이타!$E$97</definedName>
    <definedName name="느릅R5">[143]데이타!$E$98</definedName>
    <definedName name="느릅R8">[158]데이타!$E$99</definedName>
    <definedName name="느릅나무10노무" localSheetId="4">#REF!</definedName>
    <definedName name="느릅나무10노무">#REF!</definedName>
    <definedName name="느릅나무10재료" localSheetId="4">#REF!</definedName>
    <definedName name="느릅나무10재료">#REF!</definedName>
    <definedName name="느릅나무5노무" localSheetId="4">#REF!</definedName>
    <definedName name="느릅나무5노무">#REF!</definedName>
    <definedName name="느릅나무5재료">#REF!</definedName>
    <definedName name="느릅나무8노무">#REF!</definedName>
    <definedName name="느릅나무8재료">#REF!</definedName>
    <definedName name="느티R10">[158]데이타!$E$104</definedName>
    <definedName name="느티R12">[143]데이타!$E$105</definedName>
    <definedName name="느티R15">[143]데이타!$E$106</definedName>
    <definedName name="느티R18">[143]데이타!$E$107</definedName>
    <definedName name="느티R20">[143]데이타!$E$108</definedName>
    <definedName name="느티R25">[143]데이타!$E$109</definedName>
    <definedName name="느티R30">[143]데이타!$E$110</definedName>
    <definedName name="느티R5">[143]데이타!$E$101</definedName>
    <definedName name="느티R6">[143]데이타!$E$102</definedName>
    <definedName name="느티R8">[143]데이타!$E$103</definedName>
    <definedName name="느티나무" localSheetId="4">#REF!</definedName>
    <definedName name="느티나무">#REF!</definedName>
    <definedName name="느티나무H4.0xR12">#REF!</definedName>
    <definedName name="느티나무H4.5xR20">#REF!</definedName>
    <definedName name="느티나무H4.5xR25">#REF!</definedName>
    <definedName name="능소화R2">[143]데이타!$E$111</definedName>
    <definedName name="능소화R4">[143]데이타!$E$112</definedName>
    <definedName name="능소화R6">[143]데이타!$E$113</definedName>
    <definedName name="니럼">#REF!</definedName>
    <definedName name="니여">#REF!,#REF!</definedName>
    <definedName name="닝기리" localSheetId="4" hidden="1">{#N/A,#N/A,FALSE,"이태원철근"}</definedName>
    <definedName name="닝기리" hidden="1">{#N/A,#N/A,FALSE,"이태원철근"}</definedName>
    <definedName name="ㄵ">#REF!</definedName>
    <definedName name="ㄵㄹ">#REF!</definedName>
    <definedName name="ㄶ">#REF!</definedName>
    <definedName name="ㄶㅇㅁㄶㅇㅎㅇㅁㄶㅁㄶㅇ" localSheetId="4" hidden="1">{#N/A,#N/A,FALSE,"이태원철근"}</definedName>
    <definedName name="ㄶㅇㅁㄶㅇㅎㅇㅁㄶㅁㄶㅇ" hidden="1">{#N/A,#N/A,FALSE,"이태원철근"}</definedName>
    <definedName name="ㄷ" localSheetId="4">#REF!</definedName>
    <definedName name="ㄷ">#REF!</definedName>
    <definedName name="ㄷ100x50x5x7.5t_단중">#REF!</definedName>
    <definedName name="ㄷ125x65x6x8t_단중">#REF!</definedName>
    <definedName name="ㄷ59">#REF!</definedName>
    <definedName name="ㄷ75x40x5x7t_단중">#REF!</definedName>
    <definedName name="ㄷㄱ" localSheetId="4" hidden="1">{#N/A,#N/A,FALSE,"이태원철근"}</definedName>
    <definedName name="ㄷㄱ" hidden="1">{#N/A,#N/A,FALSE,"이태원철근"}</definedName>
    <definedName name="ㄷㄱㄷㅅㅅㅅ">#REF!</definedName>
    <definedName name="ㄷㄱㅈ" localSheetId="4" hidden="1">{#N/A,#N/A,FALSE,"이태원철근"}</definedName>
    <definedName name="ㄷㄱㅈ" hidden="1">{#N/A,#N/A,FALSE,"이태원철근"}</definedName>
    <definedName name="ㄷㄱㅈㄱㄷㅈ" localSheetId="4" hidden="1">{#N/A,#N/A,FALSE,"이태원철근"}</definedName>
    <definedName name="ㄷㄱㅈㄱㄷㅈ" hidden="1">{#N/A,#N/A,FALSE,"이태원철근"}</definedName>
    <definedName name="ㄷ굦ㄷ굗ㄱㅈ" localSheetId="4" hidden="1">{#N/A,#N/A,FALSE,"이태원철근"}</definedName>
    <definedName name="ㄷ굦ㄷ굗ㄱㅈ" hidden="1">{#N/A,#N/A,FALSE,"이태원철근"}</definedName>
    <definedName name="ㄷㄳ" localSheetId="4" hidden="1">{#N/A,#N/A,FALSE,"이태원철근"}</definedName>
    <definedName name="ㄷㄳ" hidden="1">{#N/A,#N/A,FALSE,"이태원철근"}</definedName>
    <definedName name="ㄷㄷ" localSheetId="0" hidden="1">#REF!</definedName>
    <definedName name="ㄷㄷ" hidden="1">#REF!</definedName>
    <definedName name="ㄷㄷㄱㄹㅈㄷ">[7]발전기!#REF!</definedName>
    <definedName name="ㄷㄷㄷ">'[126]ABUT수량-A1'!$T$25</definedName>
    <definedName name="ㄷㄷㄷㄷㄷ" localSheetId="4" hidden="1">{#N/A,#N/A,FALSE,"이태원철근"}</definedName>
    <definedName name="ㄷㄷㄷㄷㄷ" hidden="1">{#N/A,#N/A,FALSE,"이태원철근"}</definedName>
    <definedName name="ㄷㄷㄷㄷㄷㄷ" localSheetId="4">BlankMacro1</definedName>
    <definedName name="ㄷㄷㄷㄷㄷㄷ">BlankMacro1</definedName>
    <definedName name="ㄷㄷㄷㅈㄹ" localSheetId="4" hidden="1">{#N/A,#N/A,FALSE,"이태원철근"}</definedName>
    <definedName name="ㄷㄷㄷㅈㄹ" hidden="1">{#N/A,#N/A,FALSE,"이태원철근"}</definedName>
    <definedName name="ㄷㄷㅈ">#REF!</definedName>
    <definedName name="ㄷㄷㅈㄱㄷㅈ">#REF!</definedName>
    <definedName name="ㄷㄹ1" localSheetId="4">#REF!</definedName>
    <definedName name="ㄷㄹ1">#REF!</definedName>
    <definedName name="ㄷㄹㄹㅇ">#REF!</definedName>
    <definedName name="ㄷㄹㅇㄴ">#REF!</definedName>
    <definedName name="ㄷㄹㅇㄴㄹ">#REF!</definedName>
    <definedName name="ㄷㄹㅈ">#N/A</definedName>
    <definedName name="ㄷㅁㅁ">#REF!</definedName>
    <definedName name="ㄷㅂㅎ">#REF!</definedName>
    <definedName name="ㄷ숃ㄱ" hidden="1">#REF!</definedName>
    <definedName name="ㄷ수" localSheetId="4">건축원가계산서!ㄷ수</definedName>
    <definedName name="ㄷ수">[0]!ㄷ수</definedName>
    <definedName name="ㄷㅇㄴ">#REF!</definedName>
    <definedName name="ㄷㅇㄹ">#REF!</definedName>
    <definedName name="ㄷㅇㄹㄴ">#REF!</definedName>
    <definedName name="ㄷㅈㄱㅈㄷㄱㅈㄱ주" localSheetId="4" hidden="1">{#N/A,#N/A,FALSE,"이태원철근"}</definedName>
    <definedName name="ㄷㅈㄱㅈㄷㄱㅈㄱ주" hidden="1">{#N/A,#N/A,FALSE,"이태원철근"}</definedName>
    <definedName name="ㄷㅈㅈㅈㅈㅂ" localSheetId="4" hidden="1">{#N/A,#N/A,FALSE,"이태원철근"}</definedName>
    <definedName name="ㄷㅈㅈㅈㅈㅂ" hidden="1">{#N/A,#N/A,FALSE,"이태원철근"}</definedName>
    <definedName name="ㄷㅎㄹㅇ" hidden="1">#REF!</definedName>
    <definedName name="다" localSheetId="4">#REF!</definedName>
    <definedName name="다">#REF!</definedName>
    <definedName name="다.">#REF!</definedName>
    <definedName name="다대간선">#REF!</definedName>
    <definedName name="다목">#REF!</definedName>
    <definedName name="다우웰바설치공">#REF!</definedName>
    <definedName name="다짐되메우기">#REF!</definedName>
    <definedName name="닥니야지">#REF!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 localSheetId="4">BlankMacro1</definedName>
    <definedName name="단">BlankMacro1</definedName>
    <definedName name="단__위">#REF!</definedName>
    <definedName name="단_가" localSheetId="4">#REF!</definedName>
    <definedName name="단_가">#REF!</definedName>
    <definedName name="단_가2">#REF!</definedName>
    <definedName name="단_가3">#REF!</definedName>
    <definedName name="단_가4">#REF!</definedName>
    <definedName name="단_가5">#REF!</definedName>
    <definedName name="단_가6">#REF!</definedName>
    <definedName name="단1">[196]단!$A$5:$I$52</definedName>
    <definedName name="단A1555">[197]단가기준!#REF!</definedName>
    <definedName name="단가" localSheetId="4">#REF!</definedName>
    <definedName name="단가">#REF!</definedName>
    <definedName name="단가_1">#REF!</definedName>
    <definedName name="단가0">#N/A</definedName>
    <definedName name="단가1">#REF!</definedName>
    <definedName name="단가2">#REF!,#REF!</definedName>
    <definedName name="단가22">#REF!</definedName>
    <definedName name="단가48">#REF!</definedName>
    <definedName name="단가49">'[198]49단가'!$A$1:$O$65536</definedName>
    <definedName name="단가다">#REF!</definedName>
    <definedName name="단가단가">'[199]48단가'!$A$1:$O$65536</definedName>
    <definedName name="단가대비">#REF!</definedName>
    <definedName name="단가비교">#REF!</definedName>
    <definedName name="단가비교표">#REF!,#REF!</definedName>
    <definedName name="단가비교표1">#REF!,#REF!</definedName>
    <definedName name="단가산출">#REF!</definedName>
    <definedName name="단가산출서">#N/A</definedName>
    <definedName name="단가산출참고">#REF!</definedName>
    <definedName name="단가임">#REF!</definedName>
    <definedName name="단가적용표">#REF!</definedName>
    <definedName name="단가조사">[200]단가조사!$A$1:$G$379</definedName>
    <definedName name="단가조사갑지">[10]백암비스타내역!$E$4:$G$167</definedName>
    <definedName name="단가조사용" localSheetId="4">BlankMacro1</definedName>
    <definedName name="단가조사용">BlankMacro1</definedName>
    <definedName name="단가조사자료"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 localSheetId="4">#REF!</definedName>
    <definedName name="단가조사표">#REF!</definedName>
    <definedName name="단가테이블">'[167]기계경비(시간당)'!$C$1:$F$58</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관M">[111]DATE!$H$24:$H$85</definedName>
    <definedName name="단기입력">#REF!</definedName>
    <definedName name="단뎀로라">250000</definedName>
    <definedName name="단독">[37]소요자재!$H$139</definedName>
    <definedName name="단락">#REF!</definedName>
    <definedName name="단말처리재">#REF!</definedName>
    <definedName name="단면2모">#REF!</definedName>
    <definedName name="단면2모멘트">#REF!</definedName>
    <definedName name="단면적">#REF!</definedName>
    <definedName name="단면적3Span">#REF!</definedName>
    <definedName name="단빔플랜지">#REF!</definedName>
    <definedName name="단수">#REF!</definedName>
    <definedName name="단수처리">#REF!</definedName>
    <definedName name="단위" localSheetId="4">BlankMacro1</definedName>
    <definedName name="단위">#REF!</definedName>
    <definedName name="단위공량1" localSheetId="4">#REF!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구간">#REF!</definedName>
    <definedName name="단위구간면적">#REF!</definedName>
    <definedName name="단위량" localSheetId="4">BlankMacro1</definedName>
    <definedName name="단위량">BlankMacro1</definedName>
    <definedName name="단중입력">[201]!단중입력</definedName>
    <definedName name="단지내토목">#REF!</definedName>
    <definedName name="단차" localSheetId="4">#REF!</definedName>
    <definedName name="단차">#REF!</definedName>
    <definedName name="달라">#REF!</definedName>
    <definedName name="담보징구" localSheetId="4">#REF!</definedName>
    <definedName name="담보징구">#REF!</definedName>
    <definedName name="담장" localSheetId="4">#REF!</definedName>
    <definedName name="담장">#REF!</definedName>
    <definedName name="담쟁이L03">[143]데이타!$E$114</definedName>
    <definedName name="담쟁이넝쿨수량산출" localSheetId="4">#REF!</definedName>
    <definedName name="담쟁이넝쿨수량산출">#REF!</definedName>
    <definedName name="당서초" localSheetId="4">#REF!</definedName>
    <definedName name="당서초">#REF!</definedName>
    <definedName name="당초" localSheetId="4">BlankMacro1</definedName>
    <definedName name="당초">BlankMacro1</definedName>
    <definedName name="당초22" localSheetId="4">#REF!</definedName>
    <definedName name="당초22">#REF!</definedName>
    <definedName name="당초간접노무비" localSheetId="4">#REF!</definedName>
    <definedName name="당초간접노무비">#REF!</definedName>
    <definedName name="당초계획" localSheetId="4" hidden="1">#REF!</definedName>
    <definedName name="당초계획" hidden="1">#REF!</definedName>
    <definedName name="당초고용보험료">#REF!</definedName>
    <definedName name="당초공급가액">#REF!</definedName>
    <definedName name="당초공사원가">#REF!</definedName>
    <definedName name="당초기타경비">#REF!</definedName>
    <definedName name="당초도급액">#REF!</definedName>
    <definedName name="당초부가가치세">#REF!</definedName>
    <definedName name="당초산재보험료">#REF!</definedName>
    <definedName name="당초순공사원가">#REF!</definedName>
    <definedName name="당초안전관리비">#REF!</definedName>
    <definedName name="당초이윤">#REF!</definedName>
    <definedName name="당초일반관리비">#REF!</definedName>
    <definedName name="당초총공사비">#REF!</definedName>
    <definedName name="대">#REF!</definedName>
    <definedName name="대_표_자_명">#REF!</definedName>
    <definedName name="대가">#REF!</definedName>
    <definedName name="대강당배관" hidden="1">'[202]1안'!#REF!</definedName>
    <definedName name="대개소" localSheetId="4">#REF!</definedName>
    <definedName name="대개소">#REF!</definedName>
    <definedName name="대관경" localSheetId="4">#REF!</definedName>
    <definedName name="대관경">#REF!</definedName>
    <definedName name="대관공사비" localSheetId="4" hidden="1">{"'건축내역'!$A$1:$L$413"}</definedName>
    <definedName name="대관공사비" hidden="1">{"'건축내역'!$A$1:$L$413"}</definedName>
    <definedName name="대구">[203]견적서!#REF!</definedName>
    <definedName name="대구공항"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방범확정">[203]견적서!#REF!</definedName>
    <definedName name="대기영역" localSheetId="4">#REF!</definedName>
    <definedName name="대기영역">#REF!</definedName>
    <definedName name="대나무">#REF!</definedName>
    <definedName name="대덕" localSheetId="4" hidden="1">{#N/A,#N/A,FALSE,"CCTV"}</definedName>
    <definedName name="대덕" localSheetId="0" hidden="1">{#N/A,#N/A,FALSE,"CCTV"}</definedName>
    <definedName name="대덕" hidden="1">{#N/A,#N/A,FALSE,"CCTV"}</definedName>
    <definedName name="대덕2" localSheetId="4">{"Book1","예술의전당.xls"}</definedName>
    <definedName name="대덕2">{"Book1","예술의전당.xls"}</definedName>
    <definedName name="대덕3" localSheetId="4">{"Book1","예술의전당.xls"}</definedName>
    <definedName name="대덕3">{"Book1","예술의전당.xls"}</definedName>
    <definedName name="대리GROSS">#N/A</definedName>
    <definedName name="대림산업">#REF!</definedName>
    <definedName name="대비" localSheetId="4">#REF!</definedName>
    <definedName name="대비" localSheetId="0" hidden="1">{#N/A,#N/A,FALSE,"CCTV"}</definedName>
    <definedName name="대비" hidden="1">{#N/A,#N/A,FALSE,"CCTV"}</definedName>
    <definedName name="대비2" localSheetId="4">{"Book1","도곡1실행.xls"}</definedName>
    <definedName name="대비2">{"Book1","도곡1실행.xls"}</definedName>
    <definedName name="대비5">#N/A</definedName>
    <definedName name="대비표">#REF!</definedName>
    <definedName name="대상빌라32">#REF!</definedName>
    <definedName name="대상빌라43">#REF!</definedName>
    <definedName name="대상빌라48">#REF!</definedName>
    <definedName name="대상빌라62">#REF!</definedName>
    <definedName name="대상빌라80">#REF!</definedName>
    <definedName name="대상아파트24">#REF!</definedName>
    <definedName name="대상아파트32">#REF!</definedName>
    <definedName name="대상아파트43">#REF!</definedName>
    <definedName name="대상아파트48">#REF!</definedName>
    <definedName name="대상아파트62">#REF!</definedName>
    <definedName name="대상아파트80">#REF!</definedName>
    <definedName name="대상의">#N/A</definedName>
    <definedName name="대여금" localSheetId="4" hidden="1">{#N/A,#N/A,FALSE,"이태원철근"}</definedName>
    <definedName name="대여금" hidden="1">{#N/A,#N/A,FALSE,"이태원철근"}</definedName>
    <definedName name="대왕참R10">[143]데이타!$E$118</definedName>
    <definedName name="대왕참R4">[143]데이타!$E$115</definedName>
    <definedName name="대왕참R6">[143]데이타!$E$116</definedName>
    <definedName name="대왕참R8">[143]데이타!$E$117</definedName>
    <definedName name="대일" localSheetId="4">#REF!</definedName>
    <definedName name="대일">#REF!</definedName>
    <definedName name="대전">#REF!</definedName>
    <definedName name="대전내역서_대전추가비교표_List" localSheetId="4">#REF!</definedName>
    <definedName name="대전내역서_대전추가비교표_List">#REF!</definedName>
    <definedName name="대지면적" localSheetId="4">#REF!</definedName>
    <definedName name="대지면적">#REF!</definedName>
    <definedName name="대체구거">#REF!</definedName>
    <definedName name="대추R10">[143]데이타!$E$123</definedName>
    <definedName name="대추R4">[143]데이타!$E$119</definedName>
    <definedName name="대추R5">[143]데이타!$E$120</definedName>
    <definedName name="대추R6">[143]데이타!$E$121</definedName>
    <definedName name="대추R8">[143]데이타!$E$122</definedName>
    <definedName name="대코드" localSheetId="4">#REF!</definedName>
    <definedName name="대코드">#REF!</definedName>
    <definedName name="대표자_주민등록번호" localSheetId="4">#REF!</definedName>
    <definedName name="대표자_주민등록번호">#REF!</definedName>
    <definedName name="대형브레이카0.4경비">[145]중기사용료산출근거!$G$20</definedName>
    <definedName name="대형브레이카0.4노무비">[145]중기사용료산출근거!$G$24</definedName>
    <definedName name="대형브레이카0.4재료비">[145]중기사용료산출근거!$G$28</definedName>
    <definedName name="대형철개소운반비">#REF!</definedName>
    <definedName name="대호전" localSheetId="4">#REF!</definedName>
    <definedName name="대호전">#REF!</definedName>
    <definedName name="대호통">#REF!</definedName>
    <definedName name="대ㅣㅂ2">#N/A</definedName>
    <definedName name="댈타5" localSheetId="4">#REF!</definedName>
    <definedName name="댈타5">#REF!</definedName>
    <definedName name="더" localSheetId="4" hidden="1">{"'자리배치도'!$AG$1:$CI$28"}</definedName>
    <definedName name="더" hidden="1">{"'자리배치도'!$AG$1:$CI$28"}</definedName>
    <definedName name="더하기">[111]DATE!$J$24:$J$85</definedName>
    <definedName name="덕" localSheetId="4" hidden="1">{#N/A,#N/A,FALSE,"포장2"}</definedName>
    <definedName name="덕" hidden="1">{#N/A,#N/A,FALSE,"포장2"}</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localSheetId="4" hidden="1">{#N/A,#N/A,FALSE,"포장2"}</definedName>
    <definedName name="덕진" hidden="1">{#N/A,#N/A,FALSE,"포장2"}</definedName>
    <definedName name="덕천1호">#REF!</definedName>
    <definedName name="덕천2호">#REF!</definedName>
    <definedName name="덕천3호">#REF!</definedName>
    <definedName name="덕천4호">#REF!</definedName>
    <definedName name="덕호" localSheetId="4" hidden="1">{#N/A,#N/A,FALSE,"포장2"}</definedName>
    <definedName name="덕호" hidden="1">{#N/A,#N/A,FALSE,"포장2"}</definedName>
    <definedName name="던던일" localSheetId="4">BlankMacro1</definedName>
    <definedName name="던던일">BlankMacro1</definedName>
    <definedName name="덤프">250000</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덩굴장미3">[143]데이타!$E$128</definedName>
    <definedName name="덩굴장미4">[143]데이타!$E$129</definedName>
    <definedName name="덩굴장미5">[143]데이타!$E$130</definedName>
    <definedName name="데_리_네_이_터_개_소_별_명_세" localSheetId="4">#REF!</definedName>
    <definedName name="데_리_네_이_터_개_소_별_명_세">#REF!</definedName>
    <definedName name="데이타" localSheetId="4">#REF!</definedName>
    <definedName name="데이타">#REF!</definedName>
    <definedName name="데크A">#REF!</definedName>
    <definedName name="데크휘니샤면고르기">#REF!</definedName>
    <definedName name="뎡유">#REF!</definedName>
    <definedName name="도">#REF!</definedName>
    <definedName name="도______급______액">#REF!</definedName>
    <definedName name="도_수_로_수_량_집_계">#REF!</definedName>
    <definedName name="도_장_공">#REF!</definedName>
    <definedName name="도그볼트">#REF!</definedName>
    <definedName name="도근점">#REF!</definedName>
    <definedName name="도급" localSheetId="4">#REF!</definedName>
    <definedName name="도급">[204]기자재비!#REF!</definedName>
    <definedName name="도급가">#REF!</definedName>
    <definedName name="도급경비">#REF!</definedName>
    <definedName name="도급공사">#REF!</definedName>
    <definedName name="도급공사비">'[205]2공구산출내역'!#REF!</definedName>
    <definedName name="도급금액내역" localSheetId="4">{"Book1","호안(별표&amp;부표).xls","box(최근).xls"}</definedName>
    <definedName name="도급금액내역">{"Book1","호안(별표&amp;부표).xls","box(최근).xls"}</definedName>
    <definedName name="도급단가">#REF!</definedName>
    <definedName name="도급분">#REF!</definedName>
    <definedName name="도급분경비">#REF!</definedName>
    <definedName name="도급수량">#REF!</definedName>
    <definedName name="도급액">#REF!</definedName>
    <definedName name="도급액1">#REF!</definedName>
    <definedName name="도급예산내역서총괄표공구손료">[165]도급예산내역서총괄표!$G$21</definedName>
    <definedName name="도급예산내역서총괄표공비">[165]도급예산내역서총괄표!$H$21</definedName>
    <definedName name="도급예산내역서총괄표재료비">[165]도급예산내역서총괄표!$F$21</definedName>
    <definedName name="도급예산액">#REF!</definedName>
    <definedName name="도급예상액">#REF!</definedName>
    <definedName name="도급예정액2">#REF!</definedName>
    <definedName name="도급예정액3">#REF!</definedName>
    <definedName name="도급예정액4">#REF!</definedName>
    <definedName name="도급용">#REF!</definedName>
    <definedName name="도급자관급">#REF!</definedName>
    <definedName name="도라지" localSheetId="4">[0]!ㄹ퓰</definedName>
    <definedName name="도라지">[0]!ㄹ퓰</definedName>
    <definedName name="도배공">#REF!</definedName>
    <definedName name="도배공001" localSheetId="4">#REF!</definedName>
    <definedName name="도배공001">#REF!</definedName>
    <definedName name="도배공002" localSheetId="4">#REF!</definedName>
    <definedName name="도배공002">#REF!</definedName>
    <definedName name="도배공011">#REF!</definedName>
    <definedName name="도배공982">#REF!</definedName>
    <definedName name="도배공991">#REF!</definedName>
    <definedName name="도배공992">#REF!</definedName>
    <definedName name="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#REF!</definedName>
    <definedName name="도서">#REF!</definedName>
    <definedName name="도서인쇄비">#REF!</definedName>
    <definedName name="도장">#REF!</definedName>
    <definedName name="도장공" localSheetId="4">[151]기본단가표!$L$21</definedName>
    <definedName name="도장공">#REF!</definedName>
    <definedName name="도장공001" localSheetId="4">#REF!</definedName>
    <definedName name="도장공001">#REF!</definedName>
    <definedName name="도장공002" localSheetId="4">#REF!</definedName>
    <definedName name="도장공002">#REF!</definedName>
    <definedName name="도장공011">#REF!</definedName>
    <definedName name="도장공982">#REF!</definedName>
    <definedName name="도장공991">#REF!</definedName>
    <definedName name="도장공992">#REF!</definedName>
    <definedName name="도쟈6P">250000</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독일가문비1206">[143]데이타!$E$131</definedName>
    <definedName name="독일가문비1508">[143]데이타!$E$132</definedName>
    <definedName name="독일가문비2010">[143]데이타!$E$133</definedName>
    <definedName name="독일가문비2512">[143]데이타!$E$134</definedName>
    <definedName name="독일가문비3015">[143]데이타!$E$135</definedName>
    <definedName name="독일가문비3518">[143]데이타!$E$136</definedName>
    <definedName name="돈나무0504">[143]데이타!$E$137</definedName>
    <definedName name="돈나무0805">[143]데이타!$E$138</definedName>
    <definedName name="돈나무1007">[143]데이타!$E$139</definedName>
    <definedName name="돈나무1210">[143]데이타!$E$140</definedName>
    <definedName name="돌_망_태_개_소_별_명_세" localSheetId="4">#REF!</definedName>
    <definedName name="돌_망_태_개_소_별_명_세">#REF!</definedName>
    <definedName name="돌_망_태_수_량_집_계" localSheetId="4">#REF!</definedName>
    <definedName name="돌_망_태_수_량_집_계">#REF!</definedName>
    <definedName name="돌단풍" localSheetId="4">#REF!</definedName>
    <definedName name="돌단풍">#REF!</definedName>
    <definedName name="돌붙임_개소별명세">#REF!</definedName>
    <definedName name="돌붙임_수량집계">#REF!</definedName>
    <definedName name="돌아가_교통">[173]!돌아가_교통</definedName>
    <definedName name="돌아가기">[173]!돌아가기</definedName>
    <definedName name="동">#REF!</definedName>
    <definedName name="동_발_공__터_널">#REF!</definedName>
    <definedName name="동CORE부하">#REF!</definedName>
    <definedName name="동남견적서">#REF!</definedName>
    <definedName name="동대문산출조서" localSheetId="4">건축원가계산서!동대문산출조서</definedName>
    <definedName name="동대문산출조서">[0]!동대문산출조서</definedName>
    <definedName name="동두천">#REF!</definedName>
    <definedName name="동락내역">[192]견적서!#REF!</definedName>
    <definedName name="동력" localSheetId="4">[0]!BlankMacro1</definedName>
    <definedName name="동력">[0]!BlankMacro1</definedName>
    <definedName name="동력및간선" localSheetId="4" hidden="1">{#N/A,#N/A,FALSE,"전력간선"}</definedName>
    <definedName name="동력및간선" hidden="1">{#N/A,#N/A,FALSE,"전력간선"}</definedName>
    <definedName name="동력반" localSheetId="4">#REF!</definedName>
    <definedName name="동력반">#REF!</definedName>
    <definedName name="동력산출" localSheetId="4">건축원가계산서!동력산출</definedName>
    <definedName name="동력산출">[0]!동력산출</definedName>
    <definedName name="동바리" localSheetId="4">#REF!</definedName>
    <definedName name="동바리">#REF!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방층">#REF!</definedName>
    <definedName name="동백1002">[143]데이타!$E$141</definedName>
    <definedName name="동백1204">[143]데이타!$E$142</definedName>
    <definedName name="동백1506">[143]데이타!$E$143</definedName>
    <definedName name="동백1808">[143]데이타!$E$144</definedName>
    <definedName name="동백나무2노무" localSheetId="4">#REF!</definedName>
    <definedName name="동백나무2노무">#REF!</definedName>
    <definedName name="동백나무2재료" localSheetId="4">#REF!</definedName>
    <definedName name="동백나무2재료">#REF!</definedName>
    <definedName name="동백나무4노무" localSheetId="4">#REF!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산">#REF!</definedName>
    <definedName name="동상">#REF!</definedName>
    <definedName name="동상1">#REF!</definedName>
    <definedName name="동상2">#REF!</definedName>
    <definedName name="동상방지층">#REF!</definedName>
    <definedName name="동생" localSheetId="4">[0]!ㄹ퓰</definedName>
    <definedName name="동생">[0]!ㄹ퓰</definedName>
    <definedName name="동시" localSheetId="4" hidden="1">{#N/A,#N/A,FALSE,"전력간선"}</definedName>
    <definedName name="동시" hidden="1">{#N/A,#N/A,FALSE,"전력간선"}</definedName>
    <definedName name="동아건설">#REF!</definedName>
    <definedName name="동원">#REF!</definedName>
    <definedName name="동원1">#REF!</definedName>
    <definedName name="동원인력계획표">#REF!,#REF!,#REF!</definedName>
    <definedName name="동제품">#REF!</definedName>
    <definedName name="동축12C_SS시설">#REF!</definedName>
    <definedName name="동축12C_SS재사용">#REF!</definedName>
    <definedName name="동축12C시설">#REF!,#REF!,#REF!</definedName>
    <definedName name="동축12C재사용">#REF!,#REF!,#REF!</definedName>
    <definedName name="동축17C시설">#REF!,#REF!,#REF!</definedName>
    <definedName name="동축17C재사용">#REF!,#REF!,#REF!</definedName>
    <definedName name="되메우기">#REF!</definedName>
    <definedName name="되메우기_및_다짐">#REF!</definedName>
    <definedName name="되메우기경">#REF!</definedName>
    <definedName name="되메우기노">#REF!</definedName>
    <definedName name="되메우기재">#REF!</definedName>
    <definedName name="되메인경">#REF!</definedName>
    <definedName name="되메인노">#REF!</definedName>
    <definedName name="되메인재">#REF!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부">#REF!</definedName>
    <definedName name="둘틈">'[188]고창터널(고창방향)'!#REF!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들" localSheetId="4" hidden="1">{#N/A,#N/A,FALSE,"이태원철근"}</definedName>
    <definedName name="들" hidden="1">{#N/A,#N/A,FALSE,"이태원철근"}</definedName>
    <definedName name="등R2">[143]데이타!$E$156</definedName>
    <definedName name="등R4">[143]데이타!$E$157</definedName>
    <definedName name="등R6">[143]데이타!$E$158</definedName>
    <definedName name="등R8">[143]데이타!$E$159</definedName>
    <definedName name="등가거리">'[206]전선 및 전선관'!$A$1:$F$3</definedName>
    <definedName name="등가거리1" localSheetId="4">#REF!</definedName>
    <definedName name="등가거리1">#REF!</definedName>
    <definedName name="등가거리종">#REF!</definedName>
    <definedName name="등가도움">[173]!등가도움</definedName>
    <definedName name="등록_시작">[96]!등록_시작</definedName>
    <definedName name="등록_취소">[96]!등록_취소</definedName>
    <definedName name="등용구분">#N/A</definedName>
    <definedName name="등주높이">#N/A</definedName>
    <definedName name="디" localSheetId="4"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때죽R10">[143]데이타!$E$127</definedName>
    <definedName name="때죽R4">[143]데이타!$E$124</definedName>
    <definedName name="때죽R6">[143]데이타!$E$125</definedName>
    <definedName name="때죽R8">[143]데이타!$E$126</definedName>
    <definedName name="때죽나무H3.0" localSheetId="4">#REF!</definedName>
    <definedName name="때죽나무H3.0">#REF!</definedName>
    <definedName name="떡">#N/A</definedName>
    <definedName name="또야" localSheetId="4" hidden="1">{#N/A,#N/A,FALSE,"이태원철근"}</definedName>
    <definedName name="또야" hidden="1">{#N/A,#N/A,FALSE,"이태원철근"}</definedName>
    <definedName name="띠장규격" localSheetId="4">#REF!</definedName>
    <definedName name="띠장규격">#REF!</definedName>
    <definedName name="띠장설치">[86]가시설수량!$AE$52</definedName>
    <definedName name="띠장연결개소">[86]가시설수량!$AE$79</definedName>
    <definedName name="ㄹ" localSheetId="4">#REF!</definedName>
    <definedName name="ㄹ" localSheetId="0" hidden="1">{#N/A,#N/A,FALSE,"명세표"}</definedName>
    <definedName name="ㄹ" hidden="1">{#N/A,#N/A,FALSE,"명세표"}</definedName>
    <definedName name="ㄹ221" localSheetId="4">#REF!</definedName>
    <definedName name="ㄹ221">#REF!</definedName>
    <definedName name="ㄹ4">#REF!</definedName>
    <definedName name="ㄹ403" localSheetId="4">#REF!</definedName>
    <definedName name="ㄹ403">#REF!</definedName>
    <definedName name="ㄹ78">#REF!</definedName>
    <definedName name="ㄹ87">#REF!</definedName>
    <definedName name="ㄹㄴㄴㄴ" localSheetId="4" hidden="1">{#N/A,#N/A,FALSE,"이태원철근"}</definedName>
    <definedName name="ㄹㄴㄴㄴ" hidden="1">{#N/A,#N/A,FALSE,"이태원철근"}</definedName>
    <definedName name="ㄹㄴㅇㄹㄴㅇㄹ">'[207]인원계획-미화'!#REF!</definedName>
    <definedName name="ㄹㄷㅈ" localSheetId="4" hidden="1">{#N/A,#N/A,FALSE,"이태원철근"}</definedName>
    <definedName name="ㄹㄷㅈ" hidden="1">{#N/A,#N/A,FALSE,"이태원철근"}</definedName>
    <definedName name="ㄹㄹ" localSheetId="4" hidden="1">[170]조명시설!#REF!</definedName>
    <definedName name="ㄹㄹ" localSheetId="0" hidden="1">#REF!</definedName>
    <definedName name="ㄹㄹ" hidden="1">#REF!</definedName>
    <definedName name="ㄹㄹㄹ" localSheetId="4" hidden="1">#REF!</definedName>
    <definedName name="ㄹㄹㄹ" localSheetId="0" hidden="1">{#N/A,#N/A,FALSE,"명세표"}</definedName>
    <definedName name="ㄹㄹㄹ" hidden="1">{#N/A,#N/A,FALSE,"명세표"}</definedName>
    <definedName name="ㄹㄹㄹㄹ">#REF!</definedName>
    <definedName name="ㄹㄹㄹㄹㅀㅎ">#N/A</definedName>
    <definedName name="ㄹㄹㅇㄴ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ㄻㅈㄷㅇㅁㄴㅇㄹ">#REF!</definedName>
    <definedName name="ㄹㅇ">#REF!</definedName>
    <definedName name="ㄹㅇ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ㄴㅁㄹ">#REF!</definedName>
    <definedName name="ㄹㅇㄴㅁㄹ">#REF!</definedName>
    <definedName name="ㄹㅇㄶ" hidden="1">#REF!</definedName>
    <definedName name="ㄹㅇㄶ옿" hidden="1">'[208]N賃率-職'!$I$5:$I$30</definedName>
    <definedName name="ㄹㅇㄹ" localSheetId="4" hidden="1">{#N/A,#N/A,FALSE,"골재소요량";#N/A,#N/A,FALSE,"골재소요량"}</definedName>
    <definedName name="ㄹㅇㄹ" hidden="1">{#N/A,#N/A,FALSE,"골재소요량";#N/A,#N/A,FALSE,"골재소요량"}</definedName>
    <definedName name="ㄹㅇㄹㅇ" localSheetId="4">#REF!,#REF!</definedName>
    <definedName name="ㄹㅇㄹㅇ" localSheetId="0" hidden="1">#REF!</definedName>
    <definedName name="ㄹㅇㄹㅇ" hidden="1">#REF!</definedName>
    <definedName name="ㄹㅇㅂ" localSheetId="4" hidden="1">{#N/A,#N/A,FALSE,"이태원철근"}</definedName>
    <definedName name="ㄹㅇㅂ" hidden="1">{#N/A,#N/A,FALSE,"이태원철근"}</definedName>
    <definedName name="ㄹㅇㅊ" localSheetId="4">#REF!,#REF!</definedName>
    <definedName name="ㄹㅇㅊ">#REF!,#REF!</definedName>
    <definedName name="ㄹㅇ퓨ㅓㅜㅏㅗㅜㅠㅅ퐇휴ㅗㅎ" localSheetId="4" hidden="1">{#N/A,#N/A,FALSE,"조골재"}</definedName>
    <definedName name="ㄹㅇ퓨ㅓㅜㅏㅗㅜㅠㅅ퐇휴ㅗㅎ" hidden="1">{#N/A,#N/A,FALSE,"조골재"}</definedName>
    <definedName name="ㄹㅇㅎ">#REF!,#REF!</definedName>
    <definedName name="ㄹㅇㅎㄹㅇㅎ">#N/A</definedName>
    <definedName name="ㄹ아ㅣㄹ" hidden="1">#REF!</definedName>
    <definedName name="ㄹ퓰">#N/A</definedName>
    <definedName name="ㄹㅎ퓨">#N/A</definedName>
    <definedName name="ㄹ하ㅓ">#REF!</definedName>
    <definedName name="ㄹ호" hidden="1">#REF!</definedName>
    <definedName name="라" localSheetId="4">#REF!</definedName>
    <definedName name="라" hidden="1">{#N/A,#N/A,FALSE,"견적갑지";#N/A,#N/A,FALSE,"총괄표";#N/A,#N/A,FALSE,"철골공사";#N/A,#N/A,FALSE,"토목공사";#N/A,#N/A,FALSE,"판넬전기공사"}</definedName>
    <definedName name="라인마아카10경비">[145]중기사용료산출근거!$G$95</definedName>
    <definedName name="라인마아카10노무비">[145]중기사용료산출근거!$G$99</definedName>
    <definedName name="라인마아카10재료비">[145]중기사용료산출근거!$G$103</definedName>
    <definedName name="라ㅓ니">#REF!</definedName>
    <definedName name="라ㅓ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랙20">[37]소요자재!$H$133</definedName>
    <definedName name="랙21">[37]소요자재!$H$134</definedName>
    <definedName name="램머Q간재">[167]램머!$D$20</definedName>
    <definedName name="램머Q간재10">[167]램머!$F$20</definedName>
    <definedName name="램머Q간재야간">[167]램머!$J$20</definedName>
    <definedName name="램머Q노무">[167]램머!$D$21</definedName>
    <definedName name="램머Q노무10">[167]램머!$F$21</definedName>
    <definedName name="램머Q노무야간">[167]램머!$J$21</definedName>
    <definedName name="램머Q손료">[167]램머!$D$22</definedName>
    <definedName name="램머Q손료10">[167]램머!$F$22</definedName>
    <definedName name="램머Q손료야간">[167]램머!$J$22</definedName>
    <definedName name="램머간재">'[167]기계경비(시간당)'!$H$170</definedName>
    <definedName name="램머경">#REF!</definedName>
    <definedName name="램머노무">#REF!</definedName>
    <definedName name="램머노무야간">'[167]기계경비(시간당)'!$H$167</definedName>
    <definedName name="램머손료">'[167]기계경비(시간당)'!$H$165</definedName>
    <definedName name="램머재료">#REF!</definedName>
    <definedName name="램프">[209]단가조사!#REF!</definedName>
    <definedName name="러" localSheetId="4" hidden="1">{"'자리배치도'!$AG$1:$CI$28"}</definedName>
    <definedName name="러" hidden="1">{"'자리배치도'!$AG$1:$CI$28"}</definedName>
    <definedName name="러하허ㅏㅘ" localSheetId="4" hidden="1">{#N/A,#N/A,FALSE,"표지목차"}</definedName>
    <definedName name="러하허ㅏㅘ" hidden="1">{#N/A,#N/A,FALSE,"표지목차"}</definedName>
    <definedName name="러ㅏㄹ">#REF!</definedName>
    <definedName name="러ㅗㄴ머ㅏㄹ">#REF!</definedName>
    <definedName name="러ㅛ" localSheetId="4" hidden="1">{#N/A,#N/A,FALSE,"이태원철근"}</definedName>
    <definedName name="러ㅛ" hidden="1">{#N/A,#N/A,FALSE,"이태원철근"}</definedName>
    <definedName name="레_무근">#REF!</definedName>
    <definedName name="레_철근">#REF!</definedName>
    <definedName name="레미콘무노">#REF!</definedName>
    <definedName name="레미콘무재">#REF!</definedName>
    <definedName name="레미콘소노">#REF!</definedName>
    <definedName name="레미콘소재">#REF!</definedName>
    <definedName name="레미콘철">#REF!</definedName>
    <definedName name="레미콘철노">#REF!</definedName>
    <definedName name="레미콘철재">#REF!</definedName>
    <definedName name="레이스웨이">#REF!</definedName>
    <definedName name="련수">#REF!</definedName>
    <definedName name="로">[49]!Macro10</definedName>
    <definedName name="로롤" localSheetId="4">건축원가계산서!로롤</definedName>
    <definedName name="로롤">[0]!로롤</definedName>
    <definedName name="로울러경비">#REF!</definedName>
    <definedName name="로울러재료">#REF!</definedName>
    <definedName name="로하ㅗㅎ러ㅏㅓㅗㅎ려" localSheetId="4" hidden="1">{#N/A,#N/A,FALSE,"이태원철근"}</definedName>
    <definedName name="로하ㅗㅎ러ㅏㅓㅗㅎ려" hidden="1">{#N/A,#N/A,FALSE,"이태원철근"}</definedName>
    <definedName name="로허ㅗㅎ러ㅗㅎ러" localSheetId="4" hidden="1">{#N/A,#N/A,FALSE,"이태원철근"}</definedName>
    <definedName name="로허ㅗㅎ러ㅗㅎ러" hidden="1">{#N/A,#N/A,FALSE,"이태원철근"}</definedName>
    <definedName name="로허ㅗㅎ렁호ㅓ" localSheetId="4" hidden="1">{#N/A,#N/A,FALSE,"이태원철근"}</definedName>
    <definedName name="로허ㅗㅎ렁호ㅓ" hidden="1">{#N/A,#N/A,FALSE,"이태원철근"}</definedName>
    <definedName name="롬나ㅓ">#REF!</definedName>
    <definedName name="롯드161000">#REF!</definedName>
    <definedName name="롷럻" localSheetId="4" hidden="1">{#N/A,#N/A,FALSE,"이태원철근"}</definedName>
    <definedName name="롷럻" hidden="1">{#N/A,#N/A,FALSE,"이태원철근"}</definedName>
    <definedName name="류">#REF!</definedName>
    <definedName name="리리리">#REF!,#REF!,#REF!</definedName>
    <definedName name="리벳공">#REF!</definedName>
    <definedName name="리브두께">#REF!</definedName>
    <definedName name="리브폭">#REF!</definedName>
    <definedName name="리프경비">#REF!</definedName>
    <definedName name="리프노무">#REF!</definedName>
    <definedName name="리프재료">#REF!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ㄹ">#REF!</definedName>
    <definedName name="ㄻㄴㅇㄻㄴㅇㄹ">#REF!</definedName>
    <definedName name="ㄻㅇㄴㄻㄴㅇ">#REF!</definedName>
    <definedName name="ㄼ" localSheetId="4" hidden="1">{#N/A,#N/A,FALSE,"이태원철근"}</definedName>
    <definedName name="ㄼ" hidden="1">{#N/A,#N/A,FALSE,"이태원철근"}</definedName>
    <definedName name="ㄼㅂ" localSheetId="4" hidden="1">{#N/A,#N/A,FALSE,"이태원철근"}</definedName>
    <definedName name="ㄼㅂ" hidden="1">{#N/A,#N/A,FALSE,"이태원철근"}</definedName>
    <definedName name="ㅀ" localSheetId="4">BlankMacro1</definedName>
    <definedName name="ㅀ">BlankMacro1</definedName>
    <definedName name="ㅀㄱㅎㄱㅎㄱㅎ" localSheetId="4">건축원가계산서!ㅀㄱㅎㄱㅎㄱㅎ</definedName>
    <definedName name="ㅀㄱㅎㄱㅎㄱㅎ">[0]!ㅀㄱㅎㄱㅎㄱㅎ</definedName>
    <definedName name="ㅀㄹㅇㄴ" localSheetId="4">BlankMacro1</definedName>
    <definedName name="ㅀㄹㅇㄴ">BlankMacro1</definedName>
    <definedName name="ㅀㅀㄴ" localSheetId="4" hidden="1">{#N/A,#N/A,FALSE,"조골재"}</definedName>
    <definedName name="ㅀㅀㄴ" hidden="1">{#N/A,#N/A,FALSE,"조골재"}</definedName>
    <definedName name="ㅀㅎ" localSheetId="4" hidden="1">{#N/A,#N/A,FALSE,"2~8번"}</definedName>
    <definedName name="ㅀㅎ" hidden="1">{#N/A,#N/A,FALSE,"2~8번"}</definedName>
    <definedName name="ㅀ허" localSheetId="4" hidden="1">{#N/A,#N/A,FALSE,"CCTV"}</definedName>
    <definedName name="ㅀ허" localSheetId="0" hidden="1">{#N/A,#N/A,FALSE,"CCTV"}</definedName>
    <definedName name="ㅀ허" hidden="1">{#N/A,#N/A,FALSE,"CCTV"}</definedName>
    <definedName name="ㅁ" localSheetId="4">#REF!</definedName>
    <definedName name="ㅁ" localSheetId="0" hidden="1">#REF!</definedName>
    <definedName name="ㅁ" hidden="1">#REF!</definedName>
    <definedName name="ㅁ0">#REF!</definedName>
    <definedName name="ㅁ01">#REF!</definedName>
    <definedName name="ㅁ1">#REF!</definedName>
    <definedName name="ㅁ1.ㄱ19">#REF!</definedName>
    <definedName name="ㅁ1.ㄱ23">#REF!</definedName>
    <definedName name="ㅁ1.ㅁ143">#REF!</definedName>
    <definedName name="ㅁ1.ㅁ200">#REF!</definedName>
    <definedName name="ㅁ1.ㅁ32">#REF!</definedName>
    <definedName name="ㅁ100">#REF!</definedName>
    <definedName name="ㅁ101">[210]철거산출근거!#REF!</definedName>
    <definedName name="ㅁ1090" localSheetId="4">#REF!</definedName>
    <definedName name="ㅁ1090">#REF!</definedName>
    <definedName name="ㅁ11" localSheetId="4">#REF!</definedName>
    <definedName name="ㅁ11">#REF!</definedName>
    <definedName name="ㅁ1100">#REF!</definedName>
    <definedName name="ㅁ1122">#REF!</definedName>
    <definedName name="ㅁ1140">#REF!</definedName>
    <definedName name="ㅁ1180">#REF!</definedName>
    <definedName name="ㅁ134">#REF!</definedName>
    <definedName name="ㅁ1382">#REF!</definedName>
    <definedName name="ㅁ139">#REF!</definedName>
    <definedName name="ㅁ15">[211]연결관암거!#REF!</definedName>
    <definedName name="ㅁ1510.">#REF!</definedName>
    <definedName name="ㅁ170">#REF!</definedName>
    <definedName name="ㅁ191">#REF!</definedName>
    <definedName name="ㅁ2">[166]경산!#REF!</definedName>
    <definedName name="ㅁ201">[210]철거산출근거!#REF!</definedName>
    <definedName name="ㅁ219" localSheetId="4">#REF!</definedName>
    <definedName name="ㅁ219">#REF!</definedName>
    <definedName name="ㅁ270" localSheetId="4">#REF!</definedName>
    <definedName name="ㅁ270">#REF!</definedName>
    <definedName name="ㅁ3">#REF!</definedName>
    <definedName name="ㅁ30">#REF!</definedName>
    <definedName name="ㅁ300">#REF!</definedName>
    <definedName name="ㅁ3000">[212]내역!#REF!</definedName>
    <definedName name="ㅁ309">#REF!</definedName>
    <definedName name="ㅁ331" localSheetId="4">#REF!</definedName>
    <definedName name="ㅁ331">#REF!</definedName>
    <definedName name="ㅁ332">[213]일반전기C!#REF!</definedName>
    <definedName name="ㅁ4">#REF!</definedName>
    <definedName name="ㅁ451">#REF!</definedName>
    <definedName name="ㅁ49.ㅁㅁ70">[8]FD!#REF!</definedName>
    <definedName name="ㅁ4a4">#REF!</definedName>
    <definedName name="ㅁ500">[214]Baby일위대가!#REF!</definedName>
    <definedName name="ㅁ54">#REF!</definedName>
    <definedName name="ㅁ545">#REF!</definedName>
    <definedName name="ㅁ569">[215]일위대가!#REF!</definedName>
    <definedName name="ㅁ60">[216]직노!#REF!</definedName>
    <definedName name="ㅁ63" localSheetId="4">#REF!</definedName>
    <definedName name="ㅁ63">#REF!</definedName>
    <definedName name="ㅁ636" localSheetId="4">#REF!</definedName>
    <definedName name="ㅁ636">#REF!</definedName>
    <definedName name="ㅁ700">[217]건축원가!#REF!</definedName>
    <definedName name="ㅁ750">[218]건축공사실행!#REF!</definedName>
    <definedName name="ㅁ77.ㅕ99">#REF!</definedName>
    <definedName name="ㅁ771">#REF!</definedName>
    <definedName name="ㅁ835">#N/A</definedName>
    <definedName name="ㅁ8529">'[219]일위대가(가설)'!#REF!</definedName>
    <definedName name="ㅁa1140">#REF!</definedName>
    <definedName name="ㅁㄴ">#REF!</definedName>
    <definedName name="ㅁㄴㄹㅇㄹ">#N/A</definedName>
    <definedName name="ㅁㄴㅁㅁ">#N/A</definedName>
    <definedName name="ㅁㄴㅁㅇ" hidden="1">#REF!</definedName>
    <definedName name="ㅁㄴㅇ" localSheetId="4">#REF!</definedName>
    <definedName name="ㅁㄴㅇ">[0]!ㄹ퓰</definedName>
    <definedName name="ㅁㄴㅇㄱㄻㅈㄷㄱㄹ" localSheetId="4">#REF!</definedName>
    <definedName name="ㅁㄴㅇㄱㄻㅈㄷㄱㄹ">#REF!</definedName>
    <definedName name="ㅁㄴㅇㄴㅇㄹ">#N/A</definedName>
    <definedName name="ㅁㄴㅇㄷㅂㅈㄷㅇㅂㅈㄷ" localSheetId="4" hidden="1">{#N/A,#N/A,FALSE,"이태원철근"}</definedName>
    <definedName name="ㅁㄴㅇㄷㅂㅈㄷㅇㅂㅈㄷ" hidden="1">{#N/A,#N/A,FALSE,"이태원철근"}</definedName>
    <definedName name="ㅁㄴㅇㄹ" localSheetId="4" hidden="1">{#N/A,#N/A,FALSE,"이태원철근"}</definedName>
    <definedName name="ㅁㄴㅇㄹ" hidden="1">{#N/A,#N/A,FALSE,"이태원철근"}</definedName>
    <definedName name="ㅁㄴㅇㄹㄴㅇㄹ" localSheetId="4" hidden="1">{#N/A,#N/A,FALSE,"이태원철근"}</definedName>
    <definedName name="ㅁㄴㅇㄹㄴㅇㄹ" hidden="1">{#N/A,#N/A,FALSE,"이태원철근"}</definedName>
    <definedName name="ㅁㄴㅇㄹㄴㅇㄻㄴㅇㄹㄴ" localSheetId="4" hidden="1">{#N/A,#N/A,FALSE,"이태원철근"}</definedName>
    <definedName name="ㅁㄴㅇㄹㄴㅇㄻㄴㅇㄹㄴ" hidden="1">{#N/A,#N/A,FALSE,"이태원철근"}</definedName>
    <definedName name="ㅁㄴㅇㄹㄴㅇㅁㄹㄴㅇㅁㄻ누" localSheetId="4" hidden="1">{#N/A,#N/A,FALSE,"이태원철근"}</definedName>
    <definedName name="ㅁㄴㅇㄹㄴㅇㅁㄹㄴㅇㅁㄻ누" hidden="1">{#N/A,#N/A,FALSE,"이태원철근"}</definedName>
    <definedName name="ㅁㄴㅇㄹㄴㅇㅁㄻㄴㅇㄻ" localSheetId="4" hidden="1">{#N/A,#N/A,FALSE,"이태원철근"}</definedName>
    <definedName name="ㅁㄴㅇㄹㄴㅇㅁㄻㄴㅇㄻ" hidden="1">{#N/A,#N/A,FALSE,"이태원철근"}</definedName>
    <definedName name="ㅁㄴㅇㄹㄴㅇㅁㅎㄷㅈㅅㅎㄻㄴ" localSheetId="4" hidden="1">{#N/A,#N/A,FALSE,"이태원철근"}</definedName>
    <definedName name="ㅁㄴㅇㄹㄴㅇㅁㅎㄷㅈㅅㅎㄻㄴ" hidden="1">{#N/A,#N/A,FALSE,"이태원철근"}</definedName>
    <definedName name="ㅁㄴㅇㄹㄻㄴ" localSheetId="4" hidden="1">{#N/A,#N/A,FALSE,"이태원철근"}</definedName>
    <definedName name="ㅁㄴㅇㄹㄻㄴ" hidden="1">{#N/A,#N/A,FALSE,"이태원철근"}</definedName>
    <definedName name="ㅁㄴㅇㄻ">[186]연습!#REF!</definedName>
    <definedName name="ㅁㄴㅇㄻㄴㄹㄴㅁㅇ" localSheetId="4" hidden="1">{#N/A,#N/A,FALSE,"이태원철근"}</definedName>
    <definedName name="ㅁㄴㅇㄻㄴㄹㄴㅁㅇ" hidden="1">{#N/A,#N/A,FALSE,"이태원철근"}</definedName>
    <definedName name="ㅁㄴㅇㄻㄴㅇㄹ" localSheetId="4" hidden="1">{#N/A,#N/A,FALSE,"이태원철근"}</definedName>
    <definedName name="ㅁㄴㅇㄻㄴㅇㄹ" hidden="1">{#N/A,#N/A,FALSE,"이태원철근"}</definedName>
    <definedName name="ㅁㄴㅇㄻㄴㅇㄹㄴㅁㅇㄹ" localSheetId="4" hidden="1">{#N/A,#N/A,FALSE,"이태원철근"}</definedName>
    <definedName name="ㅁㄴㅇㄻㄴㅇㄹㄴㅁㅇㄹ" hidden="1">{#N/A,#N/A,FALSE,"이태원철근"}</definedName>
    <definedName name="ㅁㄴㅇㄻㄴㅇㄻㄴㄹ" localSheetId="4" hidden="1">{#N/A,#N/A,FALSE,"명세표"}</definedName>
    <definedName name="ㅁㄴㅇㄻㄴㅇㄻㄴㄹ" localSheetId="0" hidden="1">{#N/A,#N/A,FALSE,"명세표"}</definedName>
    <definedName name="ㅁㄴㅇㄻㄴㅇㄻㄴㄹ" hidden="1">{#N/A,#N/A,FALSE,"명세표"}</definedName>
    <definedName name="ㅁㄴㅇㄻㄴㅇㄻㄴㅇ" localSheetId="4" hidden="1">{#N/A,#N/A,FALSE,"이태원철근"}</definedName>
    <definedName name="ㅁㄴㅇㄻㄴㅇㄻㄴㅇ" hidden="1">{#N/A,#N/A,FALSE,"이태원철근"}</definedName>
    <definedName name="ㅁㄴㅇㄻㄷㅈㄱㄹ">#REF!</definedName>
    <definedName name="ㅁㄴㅇㄻㄹ" localSheetId="4" hidden="1">{#N/A,#N/A,FALSE,"이태원철근"}</definedName>
    <definedName name="ㅁㄴㅇㄻㄹ" hidden="1">{#N/A,#N/A,FALSE,"이태원철근"}</definedName>
    <definedName name="ㅁㄴㅇㄻㅁ">#REF!</definedName>
    <definedName name="ㅁㄴㅇㄻㅁㅁㅁ">#REF!</definedName>
    <definedName name="ㅁㄴㅇㄻㅈㄷㄱ">#REF!</definedName>
    <definedName name="ㅁㄴㅇㅁㄴㅇ" localSheetId="0" hidden="1">#REF!</definedName>
    <definedName name="ㅁㄴㅇㅁㄴㅇ" hidden="1">#REF!</definedName>
    <definedName name="ㅁㄴㅇㅁㄶㅇㄶㅇㄶㅇㅁㅎㅇ" localSheetId="4" hidden="1">{#N/A,#N/A,FALSE,"이태원철근"}</definedName>
    <definedName name="ㅁㄴㅇㅁㄶㅇㄶㅇㄶㅇㅁㅎㅇ" hidden="1">{#N/A,#N/A,FALSE,"이태원철근"}</definedName>
    <definedName name="ㅁㄴㅇㅂㅈㄷㅁㄴㄷㅇㅁㄴ" localSheetId="4" hidden="1">{#N/A,#N/A,FALSE,"이태원철근"}</definedName>
    <definedName name="ㅁㄴㅇㅂㅈㄷㅁㄴㄷㅇㅁㄴ" hidden="1">{#N/A,#N/A,FALSE,"이태원철근"}</definedName>
    <definedName name="ㅁㄴㅇㅂㅈㄷㅁㄴㅇㅂㅈ" localSheetId="4" hidden="1">{#N/A,#N/A,FALSE,"이태원철근"}</definedName>
    <definedName name="ㅁㄴㅇㅂㅈㄷㅁㄴㅇㅂㅈ" hidden="1">{#N/A,#N/A,FALSE,"이태원철근"}</definedName>
    <definedName name="ㅁㄴㅇㅇ">[186]연습!#REF!</definedName>
    <definedName name="ㅁㄴㅇ언ㅁ">#N/A</definedName>
    <definedName name="ㅁㄴㅇㅎㄴㅇㅁㄹㄷㅈㄹㄴㅇ" localSheetId="4" hidden="1">{#N/A,#N/A,FALSE,"이태원철근"}</definedName>
    <definedName name="ㅁㄴㅇㅎㄴㅇㅁㄹㄷㅈㄹㄴㅇ" hidden="1">{#N/A,#N/A,FALSE,"이태원철근"}</definedName>
    <definedName name="ㅁㄴㅇㅎㄴㅇㅁㄹㄷㅈㄹㄴㅇㄹ" localSheetId="4" hidden="1">{#N/A,#N/A,FALSE,"이태원철근"}</definedName>
    <definedName name="ㅁㄴㅇㅎㄴㅇㅁㄹㄷㅈㄹㄴㅇㄹ" hidden="1">{#N/A,#N/A,FALSE,"이태원철근"}</definedName>
    <definedName name="ㅁㄴㅇㅎㄴㅇㅁㅎㅁㄴㅇㄻㄴㅇ" localSheetId="4" hidden="1">{#N/A,#N/A,FALSE,"이태원철근"}</definedName>
    <definedName name="ㅁㄴㅇㅎㄴㅇㅁㅎㅁㄴㅇㄻㄴㅇ" hidden="1">{#N/A,#N/A,FALSE,"이태원철근"}</definedName>
    <definedName name="ㅁㄴㅇㅎㄴㅇㅁㅎㅁㄴㅇㅎㅁㄴㅇㄹ" localSheetId="4" hidden="1">{#N/A,#N/A,FALSE,"이태원철근"}</definedName>
    <definedName name="ㅁㄴㅇㅎㄴㅇㅁㅎㅁㄴㅇㅎㅁㄴㅇㄹ" hidden="1">{#N/A,#N/A,FALSE,"이태원철근"}</definedName>
    <definedName name="ㅁㄴㅇㅎㄴㅇㅎㄶㅇㄶㅇㅁ" localSheetId="4" hidden="1">{#N/A,#N/A,FALSE,"이태원철근"}</definedName>
    <definedName name="ㅁㄴㅇㅎㄴㅇㅎㄶㅇㄶㅇㅁ" hidden="1">{#N/A,#N/A,FALSE,"이태원철근"}</definedName>
    <definedName name="ㅁㄴㅇㅎㄹ호">#REF!</definedName>
    <definedName name="ㅁㄴㅇㅎㅁㄴㄷㅇㅎㄴㅇㅁㅎㅁㄴ" localSheetId="4" hidden="1">{#N/A,#N/A,FALSE,"이태원철근"}</definedName>
    <definedName name="ㅁㄴㅇㅎㅁㄴㄷㅇㅎㄴㅇㅁㅎㅁㄴ" hidden="1">{#N/A,#N/A,FALSE,"이태원철근"}</definedName>
    <definedName name="ㅁㄴㅇㅎㅁㄴㄷㅈㅎㄻㄴㅇㄻㄴㅇ" localSheetId="4" hidden="1">{#N/A,#N/A,FALSE,"이태원철근"}</definedName>
    <definedName name="ㅁㄴㅇㅎㅁㄴㄷㅈㅎㄻㄴㅇㄻㄴㅇ" hidden="1">{#N/A,#N/A,FALSE,"이태원철근"}</definedName>
    <definedName name="ㅁㄴㅇㅎㅁㄴㅇㅅㄷㅈㅁㄻㄴㅇㄹ" localSheetId="4" hidden="1">{#N/A,#N/A,FALSE,"이태원철근"}</definedName>
    <definedName name="ㅁㄴㅇㅎㅁㄴㅇㅅㄷㅈㅁㄻㄴㅇㄹ" hidden="1">{#N/A,#N/A,FALSE,"이태원철근"}</definedName>
    <definedName name="ㅁㄴㅇㅎㅁㄴㅇㅎㄻㄴㅇㄱㄹㄴㅇ" localSheetId="4" hidden="1">{#N/A,#N/A,FALSE,"이태원철근"}</definedName>
    <definedName name="ㅁㄴㅇㅎㅁㄴㅇㅎㄻㄴㅇㄱㄹㄴㅇ" hidden="1">{#N/A,#N/A,FALSE,"이태원철근"}</definedName>
    <definedName name="ㅁㄴㅇㅎㅁㄴㅇㅎㄻㄴㅇㅎㅁㄴㅇ" localSheetId="4" hidden="1">{#N/A,#N/A,FALSE,"이태원철근"}</definedName>
    <definedName name="ㅁㄴㅇㅎㅁㄴㅇㅎㄻㄴㅇㅎㅁㄴㅇ" hidden="1">{#N/A,#N/A,FALSE,"이태원철근"}</definedName>
    <definedName name="ㅁㄴㅇㅎㅁㄴㅇㅎㅁㄴㅇㄻㄴㅇㄹ" localSheetId="4" hidden="1">{#N/A,#N/A,FALSE,"이태원철근"}</definedName>
    <definedName name="ㅁㄴㅇㅎㅁㄴㅇㅎㅁㄴㅇㄻㄴㅇㄹ" hidden="1">{#N/A,#N/A,FALSE,"이태원철근"}</definedName>
    <definedName name="ㅁㄴㅇㅎㅁㄴㅇㅎㅁㄴㅇㅎ" localSheetId="4" hidden="1">{#N/A,#N/A,FALSE,"이태원철근"}</definedName>
    <definedName name="ㅁㄴㅇㅎㅁㄴㅇㅎㅁㄴㅇㅎ" hidden="1">{#N/A,#N/A,FALSE,"이태원철근"}</definedName>
    <definedName name="ㅁㄴㅇㅎㅁㄴㅇㅎㅁㄴㅇㅎㄴㅇㅁㅎ" localSheetId="4" hidden="1">{#N/A,#N/A,FALSE,"이태원철근"}</definedName>
    <definedName name="ㅁㄴㅇㅎㅁㄴㅇㅎㅁㄴㅇㅎㄴㅇㅁㅎ" hidden="1">{#N/A,#N/A,FALSE,"이태원철근"}</definedName>
    <definedName name="ㅁㄴㅇㅎㅁㄴㅇㅎㅁㄴㅇㅎㄹㄴㅇㅁㅎㄴ" localSheetId="4" hidden="1">{#N/A,#N/A,FALSE,"이태원철근"}</definedName>
    <definedName name="ㅁㄴㅇㅎㅁㄴㅇㅎㅁㄴㅇㅎㄹㄴㅇㅁㅎㄴ" hidden="1">{#N/A,#N/A,FALSE,"이태원철근"}</definedName>
    <definedName name="ㅁㄴㅇㅎㅁㄴㅇㅎㅁㄴㅇㅎㅁ" localSheetId="4" hidden="1">{#N/A,#N/A,FALSE,"이태원철근"}</definedName>
    <definedName name="ㅁㄴㅇㅎㅁㄴㅇㅎㅁㄴㅇㅎㅁ" hidden="1">{#N/A,#N/A,FALSE,"이태원철근"}</definedName>
    <definedName name="ㅁㄴㅇㅎㅁㄴㅇㅎㅁㄴㅇㅎㅁㄴ" localSheetId="4" hidden="1">{#N/A,#N/A,FALSE,"이태원철근"}</definedName>
    <definedName name="ㅁㄴㅇㅎㅁㄴㅇㅎㅁㄴㅇㅎㅁㄴ" hidden="1">{#N/A,#N/A,FALSE,"이태원철근"}</definedName>
    <definedName name="ㅁㄴㅇㅎㅁㄴㅇㅎㅁㄶㅇㅁㄶㅇ" localSheetId="4" hidden="1">{#N/A,#N/A,FALSE,"이태원철근"}</definedName>
    <definedName name="ㅁㄴㅇㅎㅁㄴㅇㅎㅁㄶㅇㅁㄶㅇ" hidden="1">{#N/A,#N/A,FALSE,"이태원철근"}</definedName>
    <definedName name="ㅁㄴㅇㅎㅁㄶㅇㅁㄶㅇㄶㅇㅁ" localSheetId="4" hidden="1">{#N/A,#N/A,FALSE,"이태원철근"}</definedName>
    <definedName name="ㅁㄴㅇㅎㅁㄶㅇㅁㄶㅇㄶㅇㅁ" hidden="1">{#N/A,#N/A,FALSE,"이태원철근"}</definedName>
    <definedName name="ㅁㄴㅇㅎㅁㄶㅇㅇㅁㄶ" localSheetId="4" hidden="1">{#N/A,#N/A,FALSE,"이태원철근"}</definedName>
    <definedName name="ㅁㄴㅇㅎㅁㄶㅇㅇㅁㄶ" hidden="1">{#N/A,#N/A,FALSE,"이태원철근"}</definedName>
    <definedName name="ㅁㄴㅇㅎㅁㄷㅈㅎㅁㄴㄷㄱㄻㄴㅇ" localSheetId="4" hidden="1">{#N/A,#N/A,FALSE,"이태원철근"}</definedName>
    <definedName name="ㅁㄴㅇㅎㅁㄷㅈㅎㅁㄴㄷㄱㄻㄴㅇ" hidden="1">{#N/A,#N/A,FALSE,"이태원철근"}</definedName>
    <definedName name="ㅁㄴㅇㅎㅁㅎㅇㅁㅎㅇ" localSheetId="4" hidden="1">{#N/A,#N/A,FALSE,"이태원철근"}</definedName>
    <definedName name="ㅁㄴㅇㅎㅁㅎㅇㅁㅎㅇ" hidden="1">{#N/A,#N/A,FALSE,"이태원철근"}</definedName>
    <definedName name="ㅁㄴ이러밍ㄹ">#REF!</definedName>
    <definedName name="ㅁㄴㅌㄴ" localSheetId="4" hidden="1">{"'자리배치도'!$AG$1:$CI$28"}</definedName>
    <definedName name="ㅁㄴㅌㄴ" hidden="1">{"'자리배치도'!$AG$1:$CI$28"}</definedName>
    <definedName name="ㅁ뇬ㄱ쇿ㄴ" localSheetId="4" hidden="1">{#N/A,#N/A,FALSE,"이태원철근"}</definedName>
    <definedName name="ㅁ뇬ㄱ쇿ㄴ" hidden="1">{#N/A,#N/A,FALSE,"이태원철근"}</definedName>
    <definedName name="ㅁ니아민ㅇㅁㄴㅇㅁㄴ" localSheetId="4" hidden="1">{#N/A,#N/A,FALSE,"지침";#N/A,#N/A,FALSE,"환경분석";#N/A,#N/A,FALSE,"Sheet16"}</definedName>
    <definedName name="ㅁ니아민ㅇㅁㄴㅇㅁㄴ" hidden="1">{#N/A,#N/A,FALSE,"지침";#N/A,#N/A,FALSE,"환경분석";#N/A,#N/A,FALSE,"Sheet16"}</definedName>
    <definedName name="ㅁㄶㅇㄶㅇㄶㅇㄶㅇㅁ" localSheetId="4" hidden="1">{#N/A,#N/A,FALSE,"이태원철근"}</definedName>
    <definedName name="ㅁㄶㅇㄶㅇㄶㅇㄶㅇㅁ" hidden="1">{#N/A,#N/A,FALSE,"이태원철근"}</definedName>
    <definedName name="ㅁㄶㅇㄶㅇㄶㅇㅁㅁㄶㅇㅎㅇ" localSheetId="4" hidden="1">{#N/A,#N/A,FALSE,"이태원철근"}</definedName>
    <definedName name="ㅁㄶㅇㄶㅇㄶㅇㅁㅁㄶㅇㅎㅇ" hidden="1">{#N/A,#N/A,FALSE,"이태원철근"}</definedName>
    <definedName name="ㅁㄶㅇㄶㅇㅁㄶㅇㅁㄶㅇㄶㅇㅁ" localSheetId="4" hidden="1">{#N/A,#N/A,FALSE,"이태원철근"}</definedName>
    <definedName name="ㅁㄶㅇㄶㅇㅁㄶㅇㅁㄶㅇㄶㅇㅁ" hidden="1">{#N/A,#N/A,FALSE,"이태원철근"}</definedName>
    <definedName name="ㅁㄶㅇㄶㅇㅁㄶㅇㅁㄶㅇㅁㄶㅇ" localSheetId="4" hidden="1">{#N/A,#N/A,FALSE,"이태원철근"}</definedName>
    <definedName name="ㅁㄶㅇㄶㅇㅁㄶㅇㅁㄶㅇㅁㄶㅇ" hidden="1">{#N/A,#N/A,FALSE,"이태원철근"}</definedName>
    <definedName name="ㅁㄶㅇㅁㄶㅇㄶㅇㄶㅇㄶㅇ" localSheetId="4" hidden="1">{#N/A,#N/A,FALSE,"이태원철근"}</definedName>
    <definedName name="ㅁㄶㅇㅁㄶㅇㄶㅇㄶㅇㄶㅇ" hidden="1">{#N/A,#N/A,FALSE,"이태원철근"}</definedName>
    <definedName name="ㅁㄶㅇㅎㅎㅇㄴㄶㅇㅁㄶㅇ" localSheetId="4" hidden="1">{#N/A,#N/A,FALSE,"이태원철근"}</definedName>
    <definedName name="ㅁㄶㅇㅎㅎㅇㄴㄶㅇㅁㄶㅇ" hidden="1">{#N/A,#N/A,FALSE,"이태원철근"}</definedName>
    <definedName name="ㅁㄷ4.ㅁㄷ50">[8]약전닥트!#REF!</definedName>
    <definedName name="ㅁㄷㄱㄻ">#REF!</definedName>
    <definedName name="ㅁㄷㄺㅁㄷㄹ">#REF!</definedName>
    <definedName name="ㅁㄹㄴㄹㅈㅂㄳ2">#REF!</definedName>
    <definedName name="ㅁㄹㅇㄴ" localSheetId="4" hidden="1">{#N/A,#N/A,FALSE,"이태원철근"}</definedName>
    <definedName name="ㅁㄹㅇㄴ" hidden="1">{#N/A,#N/A,FALSE,"이태원철근"}</definedName>
    <definedName name="ㅁㄹㅇㄹ" localSheetId="4">#REF!,#REF!</definedName>
    <definedName name="ㅁㄹㅇㄹ">#REF!,#REF!</definedName>
    <definedName name="ㅁㄻ">#N/A</definedName>
    <definedName name="ㅁㅀㅁㅈㄷㄹ">#REF!</definedName>
    <definedName name="ㅁㅁ" localSheetId="4">#REF!</definedName>
    <definedName name="ㅁㅁ" localSheetId="0" hidden="1">#REF!</definedName>
    <definedName name="ㅁㅁ" hidden="1">#REF!</definedName>
    <definedName name="ㅁㅁ158">#REF!</definedName>
    <definedName name="ㅁㅁ185" localSheetId="4">#REF!</definedName>
    <definedName name="ㅁㅁ185">#REF!</definedName>
    <definedName name="ㅁㅁㅁ" localSheetId="0" hidden="1">#REF!</definedName>
    <definedName name="ㅁㅁㅁ" hidden="1">#REF!</definedName>
    <definedName name="ㅁㅁㅁㅁ" localSheetId="4" hidden="1">{"'Sheet1'!$A$4","'Sheet1'!$A$9:$G$28"}</definedName>
    <definedName name="ㅁㅁㅁㅁ" hidden="1">{"'Sheet1'!$A$4","'Sheet1'!$A$9:$G$28"}</definedName>
    <definedName name="ㅁㅁㅁㅁㅁ" localSheetId="4" hidden="1">{#N/A,#N/A,FALSE,"이태원철근"}</definedName>
    <definedName name="ㅁㅁㅁㅁㅁ" hidden="1">{#N/A,#N/A,FALSE,"이태원철근"}</definedName>
    <definedName name="ㅁㅁㅁㅁㅁㅁ" hidden="1">#REF!</definedName>
    <definedName name="ㅁㅁㅁㅁㅁㅁㅁㅁㅁㅁㅁ" localSheetId="4" hidden="1">{#N/A,#N/A,FALSE,"이태원철근"}</definedName>
    <definedName name="ㅁㅁㅁㅁㅁㅁㅁㅁㅁㅁㅁ" hidden="1">{#N/A,#N/A,FALSE,"이태원철근"}</definedName>
    <definedName name="ㅁㅁㅁㅁㅁㅁㅁㅁㅁㅁㅁㅁ" localSheetId="4" hidden="1">{#N/A,#N/A,FALSE,"이태원철근"}</definedName>
    <definedName name="ㅁㅁㅁㅁㅁㅁㅁㅁㅁㅁㅁㅁ" hidden="1">{#N/A,#N/A,FALSE,"이태원철근"}</definedName>
    <definedName name="ㅁㅁㅁㅁㅁㅁㅁㅁㅁㅁㅁㅁㅁ" localSheetId="4" hidden="1">{#N/A,#N/A,FALSE,"이태원철근"}</definedName>
    <definedName name="ㅁㅁㅁㅁㅁㅁㅁㅁㅁㅁㅁㅁㅁ" hidden="1">{#N/A,#N/A,FALSE,"이태원철근"}</definedName>
    <definedName name="ㅁㅁㅁㅁㅁㅁㅁㅁㅁㅁㅁㅁㅁㅁ" localSheetId="4" hidden="1">{#N/A,#N/A,FALSE,"이태원철근"}</definedName>
    <definedName name="ㅁㅁㅁㅁㅁㅁㅁㅁㅁㅁㅁㅁㅁㅁ" hidden="1">{#N/A,#N/A,FALSE,"이태원철근"}</definedName>
    <definedName name="ㅁㅅㅅㅁㄱㅈ"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#REF!</definedName>
    <definedName name="ㅁㅇㄴㄹㅇㅁㄴㄹ">#REF!</definedName>
    <definedName name="ㅁㅇㄴㄻㄴㅇㄻㄴㅇㄹ" localSheetId="4" hidden="1">{#N/A,#N/A,FALSE,"이태원철근"}</definedName>
    <definedName name="ㅁㅇㄴㄻㄴㅇㄻㄴㅇㄹ" hidden="1">{#N/A,#N/A,FALSE,"이태원철근"}</definedName>
    <definedName name="ㅁㅇㄹ" localSheetId="2">#REF!</definedName>
    <definedName name="ㅁㅇㄹ">#REF!</definedName>
    <definedName name="ㅁㅇㄹㅈㄷㄱㄹ">#REF!</definedName>
    <definedName name="ㅁㅇ리">#REF!</definedName>
    <definedName name="ㅁㅇㄻ">#REF!</definedName>
    <definedName name="ㅁㅇㄻㄴㄻ" localSheetId="4" hidden="1">{#N/A,#N/A,FALSE,"이태원철근"}</definedName>
    <definedName name="ㅁㅇㄻㄴㄻ" hidden="1">{#N/A,#N/A,FALSE,"이태원철근"}</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ㅂㅈㄷㅇㅂㅈㄷㅁㄴ" localSheetId="4" hidden="1">{#N/A,#N/A,FALSE,"이태원철근"}</definedName>
    <definedName name="ㅁㅇㅂㅈㄷㅇㅂㅈㄷㅁㄴ" hidden="1">{#N/A,#N/A,FALSE,"이태원철근"}</definedName>
    <definedName name="ㅁㅇㅎㄻㄷㄱㄹ">#REF!</definedName>
    <definedName name="ㅁㅇㅎㅁㄴㅇㅎㅇㅁㄶㄻㅇㄴ" localSheetId="4" hidden="1">{#N/A,#N/A,FALSE,"이태원철근"}</definedName>
    <definedName name="ㅁㅇㅎㅁㄴㅇㅎㅇㅁㄶㄻㅇㄴ" hidden="1">{#N/A,#N/A,FALSE,"이태원철근"}</definedName>
    <definedName name="ㅁㅇㅎㅁㄶㅇㅁㅎㅇㄶㅇ" localSheetId="4" hidden="1">{#N/A,#N/A,FALSE,"이태원철근"}</definedName>
    <definedName name="ㅁㅇㅎㅁㄶㅇㅁㅎㅇㄶㅇ" hidden="1">{#N/A,#N/A,FALSE,"이태원철근"}</definedName>
    <definedName name="ㅁㅇㅎㅁㄷㄱ">#REF!</definedName>
    <definedName name="ㅁㅈㄷㄱㅁㅈ3ㄱㄹㅇ">#REF!</definedName>
    <definedName name="ㅁㅈㄷㄱㅁㅈㄷㄱ">#REF!</definedName>
    <definedName name="ㅁㅈㄷㄱㅁㅈㄷㄱㄹ">#REF!</definedName>
    <definedName name="ㅁㅎㅁ">#REF!</definedName>
    <definedName name="마" localSheetId="4">#REF!</definedName>
    <definedName name="마">{"Book1","수시.XLS"}</definedName>
    <definedName name="마가목R3">[143]데이타!$E$160</definedName>
    <definedName name="마가목R5">[143]데이타!$E$161</definedName>
    <definedName name="마가목R7">[143]데이타!$E$162</definedName>
    <definedName name="마감수준24" localSheetId="4">#REF!</definedName>
    <definedName name="마감수준24">#REF!</definedName>
    <definedName name="마감수준32" localSheetId="4">#REF!</definedName>
    <definedName name="마감수준32">#REF!</definedName>
    <definedName name="마감수준43" localSheetId="4">#REF!</definedName>
    <definedName name="마감수준43">#REF!</definedName>
    <definedName name="마감수준48">#REF!</definedName>
    <definedName name="마감수준62">#REF!</definedName>
    <definedName name="마감수준80">#REF!</definedName>
    <definedName name="마감포">#N/A</definedName>
    <definedName name="마마">#REF!</definedName>
    <definedName name="마마마">#REF!</definedName>
    <definedName name="마스콘수량" localSheetId="4">#REF!</definedName>
    <definedName name="마스콘수량">#REF!</definedName>
    <definedName name="마음" localSheetId="4">#REF!,#REF!</definedName>
    <definedName name="마음">#REF!,#REF!</definedName>
    <definedName name="마찰각">#REF!</definedName>
    <definedName name="마카담로라">250000</definedName>
    <definedName name="마케담경">#REF!</definedName>
    <definedName name="마케담노무">#REF!</definedName>
    <definedName name="마케담재료">#REF!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[220]환산!#REF!</definedName>
    <definedName name="만득이" localSheetId="4" hidden="1">{#N/A,#N/A,FALSE,"2~8번"}</definedName>
    <definedName name="만득이" hidden="1">{#N/A,#N/A,FALSE,"2~8번"}</definedName>
    <definedName name="말" localSheetId="4">BlankMacro1</definedName>
    <definedName name="말">BlankMacro1</definedName>
    <definedName name="말뚝길이" localSheetId="4">#REF!</definedName>
    <definedName name="말뚝길이">#REF!</definedName>
    <definedName name="말뚝두께">#REF!</definedName>
    <definedName name="말뚝속채움" localSheetId="4">#REF!</definedName>
    <definedName name="말뚝속채움">#REF!</definedName>
    <definedName name="말뚝시험비" localSheetId="4">#REF!</definedName>
    <definedName name="말뚝시험비">#REF!</definedName>
    <definedName name="말뚝열수">#REF!</definedName>
    <definedName name="말뚝이음">#REF!</definedName>
    <definedName name="말뚝직경">#REF!</definedName>
    <definedName name="말뚝행수">#REF!</definedName>
    <definedName name="말발도리1003">[143]데이타!$E$163</definedName>
    <definedName name="말발도리1204">[143]데이타!$E$164</definedName>
    <definedName name="말발도리1506">[143]데이타!$E$165</definedName>
    <definedName name="맘모스">'[221]단가표 (2)'!$A$2:$G$343</definedName>
    <definedName name="망포" localSheetId="4">#REF!</definedName>
    <definedName name="망포">#REF!</definedName>
    <definedName name="매끈한마감" localSheetId="4">#REF!</definedName>
    <definedName name="매끈한마감">#REF!</definedName>
    <definedName name="매매일">[222]기본사항!$G$21</definedName>
    <definedName name="매매주식수">[222]기본사항!$G$18</definedName>
    <definedName name="매몰본">#REF!</definedName>
    <definedName name="매입개방">[81]DATA!$E$6:$F$15</definedName>
    <definedName name="매자0804">[143]데이타!$E$166</definedName>
    <definedName name="매자1005">[143]데이타!$E$167</definedName>
    <definedName name="매출순이익" localSheetId="4">#REF!</definedName>
    <definedName name="매출순이익">#REF!</definedName>
    <definedName name="매크로1" localSheetId="4">건축원가계산서!매크로1</definedName>
    <definedName name="매크로1">[0]!매크로1</definedName>
    <definedName name="매크로10">#N/A</definedName>
    <definedName name="매크로11">#N/A</definedName>
    <definedName name="매크로12">#N/A</definedName>
    <definedName name="매크로13">#N/A</definedName>
    <definedName name="매크로14">#N/A</definedName>
    <definedName name="매크로15">#N/A</definedName>
    <definedName name="매크로16">#N/A</definedName>
    <definedName name="매크로17">#N/A</definedName>
    <definedName name="매크로19">[223]!매크로19</definedName>
    <definedName name="매크로6" localSheetId="4">#REF!</definedName>
    <definedName name="매크로6">#REF!</definedName>
    <definedName name="매크로9">#N/A</definedName>
    <definedName name="매화4노무" localSheetId="4">#REF!</definedName>
    <definedName name="매화4노무">#REF!</definedName>
    <definedName name="매화4재료" localSheetId="4">#REF!</definedName>
    <definedName name="매화4재료">#REF!</definedName>
    <definedName name="매화6노무">#REF!</definedName>
    <definedName name="매화6재료">#REF!</definedName>
    <definedName name="매화8노무">#REF!</definedName>
    <definedName name="매화8재료">#REF!</definedName>
    <definedName name="매화R10">[143]데이타!$E$174</definedName>
    <definedName name="매화R4">[143]데이타!$E$171</definedName>
    <definedName name="매화R6">[143]데이타!$E$172</definedName>
    <definedName name="매화R8">[143]데이타!$E$173</definedName>
    <definedName name="맥문동" localSheetId="4">#REF!</definedName>
    <definedName name="맥문동">#REF!</definedName>
    <definedName name="맨홀">#N/A</definedName>
    <definedName name="맨홀규격">#REF!</definedName>
    <definedName name="맨홀뚜껑">#REF!</definedName>
    <definedName name="맨홀뚜껑_Φ750">#REF!</definedName>
    <definedName name="맨홀자재집계표">[224]원형1호맨홀토공수량!#REF!</definedName>
    <definedName name="맨홀토공111">#REF!</definedName>
    <definedName name="맨홀토공단위수량" localSheetId="4">#REF!</definedName>
    <definedName name="맨홀토공단위수량">#REF!</definedName>
    <definedName name="맨홀평균높이산출" localSheetId="4">#REF!</definedName>
    <definedName name="맨홀평균높이산출">#REF!</definedName>
    <definedName name="맨홀호수">#REF!</definedName>
    <definedName name="머" localSheetId="4" hidden="1">{#N/A,#N/A,FALSE,"명세표"}</definedName>
    <definedName name="머" localSheetId="0" hidden="1">{#N/A,#N/A,FALSE,"명세표"}</definedName>
    <definedName name="머" hidden="1">{#N/A,#N/A,FALSE,"명세표"}</definedName>
    <definedName name="머16">#REF!</definedName>
    <definedName name="먹스1">[37]소요자재!$H$8</definedName>
    <definedName name="먹스2">[37]소요자재!$H$9</definedName>
    <definedName name="메1">#REF!</definedName>
    <definedName name="메2">#REF!</definedName>
    <definedName name="메렁">#REF!</definedName>
    <definedName name="메인_메뉴호출">[225]!메인_메뉴호출</definedName>
    <definedName name="메인_시작">[96]!메인_시작</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[143]데이타!$E$179</definedName>
    <definedName name="메타B12">[143]데이타!$E$180</definedName>
    <definedName name="메타B15">[143]데이타!$E$181</definedName>
    <definedName name="메타B18">[143]데이타!$E$182</definedName>
    <definedName name="메타B4">[143]데이타!$E$175</definedName>
    <definedName name="메타B5">[143]데이타!$E$176</definedName>
    <definedName name="메타B6">[143]데이타!$E$177</definedName>
    <definedName name="메타B8">[143]데이타!$E$178</definedName>
    <definedName name="메타기류">#REF!</definedName>
    <definedName name="멘트" localSheetId="4">#REF!</definedName>
    <definedName name="멘트">#REF!</definedName>
    <definedName name="면벽높이" localSheetId="4">#REF!</definedName>
    <definedName name="면벽높이">#REF!</definedName>
    <definedName name="면벽두께" localSheetId="4">#REF!</definedName>
    <definedName name="면벽두께">#REF!</definedName>
    <definedName name="면수">#REF!</definedName>
    <definedName name="면적">#REF!</definedName>
    <definedName name="명______칭">#REF!</definedName>
    <definedName name="명암">#REF!</definedName>
    <definedName name="명암2">#REF!</definedName>
    <definedName name="명일" localSheetId="4" hidden="1">{#N/A,#N/A,FALSE,"속도"}</definedName>
    <definedName name="명일" hidden="1">{#N/A,#N/A,FALSE,"속도"}</definedName>
    <definedName name="명자0604">[143]데이타!$E$183</definedName>
    <definedName name="명자0805">[143]데이타!$E$184</definedName>
    <definedName name="명자1006">[143]데이타!$E$185</definedName>
    <definedName name="명자1208">[143]데이타!$E$186</definedName>
    <definedName name="명칭" localSheetId="4">#REF!</definedName>
    <definedName name="명칭">#REF!</definedName>
    <definedName name="모" localSheetId="4">#REF!</definedName>
    <definedName name="모">#REF!</definedName>
    <definedName name="모21" localSheetId="4">#REF!</definedName>
    <definedName name="모21">#REF!</definedName>
    <definedName name="모3.ㅁㄱ3">[8]건축부하!#REF!</definedName>
    <definedName name="모감주R10">[143]데이타!$E$190</definedName>
    <definedName name="모감주R4">[143]데이타!$E$187</definedName>
    <definedName name="모감주R6">[143]데이타!$E$188</definedName>
    <definedName name="모감주R8">[143]데이타!$E$189</definedName>
    <definedName name="모감주나무H3.0xR10" localSheetId="4">#REF!</definedName>
    <definedName name="모감주나무H3.0xR10">#REF!</definedName>
    <definedName name="모과2005">[143]데이타!$E$191</definedName>
    <definedName name="모과2507">[143]데이타!$E$192</definedName>
    <definedName name="모과R10">[143]데이타!$E$195</definedName>
    <definedName name="모과R12">[143]데이타!$E$196</definedName>
    <definedName name="모과R15">[143]데이타!$E$197</definedName>
    <definedName name="모과R20">[143]데이타!$E$198</definedName>
    <definedName name="모과R25">[143]데이타!$E$199</definedName>
    <definedName name="모과R5">[143]데이타!$E$193</definedName>
    <definedName name="모과R8">[143]데이타!$E$194</definedName>
    <definedName name="모과나무" localSheetId="4">#REF!</definedName>
    <definedName name="모과나무">#REF!</definedName>
    <definedName name="모과나무H2.5">#REF!</definedName>
    <definedName name="모과나무H3.5">#REF!</definedName>
    <definedName name="모니터">#REF!</definedName>
    <definedName name="모데ㅎ하우스건립비">#N/A</definedName>
    <definedName name="모델하우스건립비">#N/A</definedName>
    <definedName name="모라" localSheetId="4">BlankMacro1</definedName>
    <definedName name="모라">BlankMacro1</definedName>
    <definedName name="모란5가지">[143]데이타!$E$200</definedName>
    <definedName name="모란6가지">[143]데이타!$E$201</definedName>
    <definedName name="모랑" localSheetId="4">#REF!</definedName>
    <definedName name="모랑">#REF!</definedName>
    <definedName name="모래">#REF!</definedName>
    <definedName name="모래1" localSheetId="4">#REF!</definedName>
    <definedName name="모래1">#REF!</definedName>
    <definedName name="모래300">[1]대로근거!#REF!</definedName>
    <definedName name="모래350">[1]대로근거!#REF!</definedName>
    <definedName name="모래노" localSheetId="4">#REF!</definedName>
    <definedName name="모래노">#REF!</definedName>
    <definedName name="모래막이노">#REF!</definedName>
    <definedName name="모래막이재">#REF!</definedName>
    <definedName name="모래부설">#REF!</definedName>
    <definedName name="모래사장노">#REF!</definedName>
    <definedName name="모래사장재">#REF!</definedName>
    <definedName name="모래운반거리">#REF!</definedName>
    <definedName name="모래재">#REF!</definedName>
    <definedName name="모래필터층경비">#REF!</definedName>
    <definedName name="모래필터층노무비">#REF!</definedName>
    <definedName name="모래필터층재료비">#REF!</definedName>
    <definedName name="모야" localSheetId="4">{"Book1","많다.xls"}</definedName>
    <definedName name="모야">{"Book1","많다.xls"}</definedName>
    <definedName name="모터경">#REF!</definedName>
    <definedName name="모터노무비">#REF!</definedName>
    <definedName name="모터재료">#REF!</definedName>
    <definedName name="모해">#REF!</definedName>
    <definedName name="목">#REF!</definedName>
    <definedName name="목____도">#REF!</definedName>
    <definedName name="목도">[226]단위단가!$B$11</definedName>
    <definedName name="목도001" localSheetId="4">#REF!</definedName>
    <definedName name="목도001">#REF!</definedName>
    <definedName name="목도002" localSheetId="4">#REF!</definedName>
    <definedName name="목도002">#REF!</definedName>
    <definedName name="목도011" localSheetId="4">#REF!</definedName>
    <definedName name="목도011">#REF!</definedName>
    <definedName name="목도982">#REF!</definedName>
    <definedName name="목도991">#REF!</definedName>
    <definedName name="목도992">#REF!</definedName>
    <definedName name="목도공" localSheetId="4">[151]기본단가표!$L$17</definedName>
    <definedName name="목도공">#REF!</definedName>
    <definedName name="목돈입력">#REF!</definedName>
    <definedName name="목련R10">[143]데이타!$E$206</definedName>
    <definedName name="목련R12">[143]데이타!$E$207</definedName>
    <definedName name="목련R15">[143]데이타!$E$208</definedName>
    <definedName name="목련R20">[143]데이타!$E$209</definedName>
    <definedName name="목련R4">[143]데이타!$E$202</definedName>
    <definedName name="목련R5">[143]데이타!$E$203</definedName>
    <definedName name="목련R6">[143]데이타!$E$204</definedName>
    <definedName name="목련R8">[143]데이타!$E$205</definedName>
    <definedName name="목록1" localSheetId="4">#REF!</definedName>
    <definedName name="목록1">#REF!</definedName>
    <definedName name="목록2" localSheetId="4">#REF!</definedName>
    <definedName name="목록2">#REF!</definedName>
    <definedName name="목록표">#REF!</definedName>
    <definedName name="목백합" localSheetId="4">#REF!</definedName>
    <definedName name="목백합">#REF!</definedName>
    <definedName name="목서1506">[143]데이타!$E$213</definedName>
    <definedName name="목서2012">[143]데이타!$E$214</definedName>
    <definedName name="목서2515">[143]데이타!$E$215</definedName>
    <definedName name="목수국1006">[143]데이타!$E$210</definedName>
    <definedName name="목수국1208">[143]데이타!$E$211</definedName>
    <definedName name="목수국1510">[143]데이타!$E$212</definedName>
    <definedName name="목재가공" localSheetId="4">#REF!</definedName>
    <definedName name="목재가공">#REF!</definedName>
    <definedName name="목조각공001" localSheetId="4">#REF!</definedName>
    <definedName name="목조각공001">#REF!</definedName>
    <definedName name="목조각공002" localSheetId="4">#REF!</definedName>
    <definedName name="목조각공002">#REF!</definedName>
    <definedName name="목조각공011">#REF!</definedName>
    <definedName name="목조각공982">#REF!</definedName>
    <definedName name="목조각공991">#REF!</definedName>
    <definedName name="목조각공992">#REF!</definedName>
    <definedName name="목차">#N/A</definedName>
    <definedName name="목차9" localSheetId="4" hidden="1">{#N/A,#N/A,FALSE,"이태원철근"}</definedName>
    <definedName name="목차9" hidden="1">{#N/A,#N/A,FALSE,"이태원철근"}</definedName>
    <definedName name="목차표">#REF!</definedName>
    <definedName name="몰라" localSheetId="4" hidden="1">{#N/A,#N/A,FALSE,"명세표"}</definedName>
    <definedName name="몰라" localSheetId="2">#REF!</definedName>
    <definedName name="몰라" hidden="1">{#N/A,#N/A,FALSE,"명세표"}</definedName>
    <definedName name="몰라1" localSheetId="4" hidden="1">{#N/A,#N/A,FALSE,"명세표"}</definedName>
    <definedName name="몰라1" localSheetId="0" hidden="1">{#N/A,#N/A,FALSE,"명세표"}</definedName>
    <definedName name="몰라1" hidden="1">{#N/A,#N/A,FALSE,"명세표"}</definedName>
    <definedName name="몰러" hidden="1">[227]수량산출!#REF!</definedName>
    <definedName name="몰타르_방수_2회">#REF!</definedName>
    <definedName name="몰탈">#REF!</definedName>
    <definedName name="몰탈노">#REF!</definedName>
    <definedName name="몰탈재">#REF!</definedName>
    <definedName name="못">'[145]단가 및 재료비'!$S$173</definedName>
    <definedName name="몽탄인공산출">[228]수량산출!$A$32:$AA$122</definedName>
    <definedName name="뫃ㄹ놓ㄴ오" localSheetId="4" hidden="1">{#N/A,#N/A,FALSE,"이태원철근"}</definedName>
    <definedName name="뫃ㄹ놓ㄴ오" hidden="1">{#N/A,#N/A,FALSE,"이태원철근"}</definedName>
    <definedName name="무궁화" localSheetId="4">#REF!</definedName>
    <definedName name="무궁화">#REF!</definedName>
    <definedName name="무궁화1003">[143]데이타!$E$216</definedName>
    <definedName name="무궁화1203">[143]데이타!$E$217</definedName>
    <definedName name="무궁화1504">[143]데이타!$E$218</definedName>
    <definedName name="무궁화1805">[143]데이타!$E$219</definedName>
    <definedName name="무궁화2006">[143]데이타!$E$220</definedName>
    <definedName name="무근" localSheetId="4">#REF!</definedName>
    <definedName name="무근">#REF!</definedName>
    <definedName name="무기질노" localSheetId="4">#REF!</definedName>
    <definedName name="무기질노">#REF!</definedName>
    <definedName name="무기질재" localSheetId="4">#REF!</definedName>
    <definedName name="무기질재">#REF!</definedName>
    <definedName name="무농1호">#REF!</definedName>
    <definedName name="무농2호">#REF!</definedName>
    <definedName name="무늬">#REF!</definedName>
    <definedName name="무늬거푸집">#REF!</definedName>
    <definedName name="무대기계내역">[229]내역서!#REF!</definedName>
    <definedName name="무대조명">#REF!</definedName>
    <definedName name="무선안테나">#REF!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선통신">#REF!</definedName>
    <definedName name="무안">#REF!</definedName>
    <definedName name="문">[230]원가계산서!#REF!</definedName>
    <definedName name="문서의_처음">#REF!</definedName>
    <definedName name="문자열">#REF!</definedName>
    <definedName name="문주">#REF!</definedName>
    <definedName name="문주비고">#REF!</definedName>
    <definedName name="문화">[231]원가계산서!#REF!</definedName>
    <definedName name="문화1">[232]원가계산서!#REF!</definedName>
    <definedName name="문화5">[231]원가계산서!#REF!</definedName>
    <definedName name="문화A">[232]원가계산서!#REF!</definedName>
    <definedName name="문화정보">[233]원가계산서!#REF!</definedName>
    <definedName name="문화정보1">[234]원가계산서!#REF!</definedName>
    <definedName name="문화정보표지">[232]원가계산서!#REF!</definedName>
    <definedName name="물" localSheetId="4">#REF!</definedName>
    <definedName name="물" hidden="1">{#N/A,#N/A,FALSE,"이태원철근"}</definedName>
    <definedName name="물가">#REF!</definedName>
    <definedName name="물가2">#REF!</definedName>
    <definedName name="물가2003년1월">#REF!</definedName>
    <definedName name="물가대비표">#REF!</definedName>
    <definedName name="물가변동내역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률">#REF!</definedName>
    <definedName name="물가상승액">#REF!</definedName>
    <definedName name="물가자료">#REF!</definedName>
    <definedName name="물가정보">#REF!</definedName>
    <definedName name="물경">#REF!</definedName>
    <definedName name="물노무">#REF!</definedName>
    <definedName name="물량2">#REF!</definedName>
    <definedName name="물량3">#REF!</definedName>
    <definedName name="물량4">#REF!</definedName>
    <definedName name="물량5">#REF!</definedName>
    <definedName name="물량6">#REF!</definedName>
    <definedName name="물량산출근거">#REF!</definedName>
    <definedName name="물량집계">#REF!</definedName>
    <definedName name="물량집계1">#REF!</definedName>
    <definedName name="물재료">#REF!</definedName>
    <definedName name="물탱크">#REF!</definedName>
    <definedName name="물탱크5500경비">[145]중기사용료산출근거!$G$155</definedName>
    <definedName name="물탱크5500노무비">[145]중기사용료산출근거!$G$159</definedName>
    <definedName name="물탱크5500재료비">[145]중기사용료산출근거!$G$163</definedName>
    <definedName name="물푸기">#REF!</definedName>
    <definedName name="물푸레R5">[143]데이타!$E$221</definedName>
    <definedName name="물푸레R6">[143]데이타!$E$222</definedName>
    <definedName name="물푸레R8">[143]데이타!$E$223</definedName>
    <definedName name="뭐" localSheetId="4" hidden="1">{#N/A,#N/A,FALSE,"이태원철근"}</definedName>
    <definedName name="뭐" hidden="1">{#N/A,#N/A,FALSE,"이태원철근"}</definedName>
    <definedName name="뭐가이태원이야" localSheetId="4" hidden="1">{#N/A,#N/A,FALSE,"이태원철근"}</definedName>
    <definedName name="뭐가이태원이야" hidden="1">{#N/A,#N/A,FALSE,"이태원철근"}</definedName>
    <definedName name="뭐야">#REF!</definedName>
    <definedName name="뮤" localSheetId="4">#REF!</definedName>
    <definedName name="뮤">#REF!</definedName>
    <definedName name="뮤2" localSheetId="4">#REF!</definedName>
    <definedName name="뮤2">#REF!</definedName>
    <definedName name="뮤직" localSheetId="4" hidden="1">{#N/A,#N/A,FALSE,"이태원철근"}</definedName>
    <definedName name="뮤직" hidden="1">{#N/A,#N/A,FALSE,"이태원철근"}</definedName>
    <definedName name="뮻" localSheetId="4" hidden="1">{"'자리배치도'!$AG$1:$CI$28"}</definedName>
    <definedName name="뮻" hidden="1">{"'자리배치도'!$AG$1:$CI$28"}</definedName>
    <definedName name="미" localSheetId="4">[227]공통가설!#REF!</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끄럼방지1">#REF!</definedName>
    <definedName name="미끄럼방지시설2" localSheetId="4">BlankMacro1</definedName>
    <definedName name="미끄럼방지시설2">BlankMacro1</definedName>
    <definedName name="미끄럼수량" localSheetId="4">#REF!</definedName>
    <definedName name="미끄럼수량">#REF!</definedName>
    <definedName name="미나" localSheetId="4">[0]!ㅈㄷㅂㄹ</definedName>
    <definedName name="미나">[0]!ㅈㄷㅂㄹ</definedName>
    <definedName name="미리보기">#N/A</definedName>
    <definedName name="미선0804">[143]데이타!$E$224</definedName>
    <definedName name="미선1206">[143]데이타!$E$225</definedName>
    <definedName name="미송원목" localSheetId="4">#REF!</definedName>
    <definedName name="미송원목">#REF!</definedName>
    <definedName name="미장">#REF!</definedName>
    <definedName name="미장공">[151]기본단가표!$L$25</definedName>
    <definedName name="미장공001" localSheetId="4">#REF!</definedName>
    <definedName name="미장공001">#REF!</definedName>
    <definedName name="미장공002" localSheetId="4">#REF!</definedName>
    <definedName name="미장공002">#REF!</definedName>
    <definedName name="미장공011" localSheetId="4">#REF!</definedName>
    <definedName name="미장공011">#REF!</definedName>
    <definedName name="미장공982">#REF!</definedName>
    <definedName name="미장공991">#REF!</definedName>
    <definedName name="미장공992">#REF!</definedName>
    <definedName name="미진" localSheetId="4">[0]!NNG</definedName>
    <definedName name="미진">[0]!NNG</definedName>
    <definedName name="미창석유">[235]판매시설!#REF!</definedName>
    <definedName name="미친놈" localSheetId="4" hidden="1">{#N/A,#N/A,FALSE,"이태원철근"}</definedName>
    <definedName name="미친놈" hidden="1">{#N/A,#N/A,FALSE,"이태원철근"}</definedName>
    <definedName name="ㅂ" localSheetId="4">#REF!</definedName>
    <definedName name="ㅂ">#REF!</definedName>
    <definedName name="ㅂㄱ">[7]발전기!#REF!</definedName>
    <definedName name="ㅂㄷ" localSheetId="4" hidden="1">{#N/A,#N/A,FALSE,"이태원철근"}</definedName>
    <definedName name="ㅂㄷ" hidden="1">{#N/A,#N/A,FALSE,"이태원철근"}</definedName>
    <definedName name="ㅂㅁㄷㅎ">#REF!</definedName>
    <definedName name="ㅂㅂ" localSheetId="4">#REF!</definedName>
    <definedName name="ㅂㅂ">#REF!</definedName>
    <definedName name="ㅂㅂㅂ">#REF!</definedName>
    <definedName name="ㅂㅂㅂㅂ" localSheetId="4" hidden="1">{#N/A,#N/A,FALSE,"명세표"}</definedName>
    <definedName name="ㅂㅂㅂㅂ" localSheetId="0" hidden="1">{#N/A,#N/A,FALSE,"명세표"}</definedName>
    <definedName name="ㅂㅂㅂㅂ" hidden="1">{#N/A,#N/A,FALSE,"명세표"}</definedName>
    <definedName name="ㅂㅂㅂㅂㅂ" localSheetId="4">#N/A</definedName>
    <definedName name="ㅂㅂㅂㅂㅂ" localSheetId="0" hidden="1">{#N/A,#N/A,FALSE,"명세표"}</definedName>
    <definedName name="ㅂㅂㅂㅂㅂ" hidden="1">{#N/A,#N/A,FALSE,"명세표"}</definedName>
    <definedName name="ㅂㅂㅂㅂㅂㅂㅂ" localSheetId="4" hidden="1">{#N/A,#N/A,FALSE,"명세표"}</definedName>
    <definedName name="ㅂㅂㅂㅂㅂㅂㅂ" localSheetId="0" hidden="1">{#N/A,#N/A,FALSE,"명세표"}</definedName>
    <definedName name="ㅂㅂㅂㅂㅂㅂㅂ" hidden="1">{#N/A,#N/A,FALSE,"명세표"}</definedName>
    <definedName name="ㅂㅂㅂㅂㅂㅂㅂㅂ" localSheetId="4" hidden="1">{#N/A,#N/A,FALSE,"이태원철근"}</definedName>
    <definedName name="ㅂㅂㅂㅂㅂㅂㅂㅂ" localSheetId="0" hidden="1">{#N/A,#N/A,FALSE,"명세표"}</definedName>
    <definedName name="ㅂㅂㅂㅂㅂㅂㅂㅂ" hidden="1">{#N/A,#N/A,FALSE,"명세표"}</definedName>
    <definedName name="ㅂㅂㅂㅂㅂㅂㅂㅂㅂ" localSheetId="4" hidden="1">{#N/A,#N/A,FALSE,"이태원철근"}</definedName>
    <definedName name="ㅂㅂㅂㅂㅂㅂㅂㅂㅂ" hidden="1">{#N/A,#N/A,FALSE,"이태원철근"}</definedName>
    <definedName name="ㅂㅂㅂㅂㅂㅂㅂㅂㅂㅂㅂ" localSheetId="4" hidden="1">{#N/A,#N/A,FALSE,"이태원철근"}</definedName>
    <definedName name="ㅂㅂㅂㅂㅂㅂㅂㅂㅂㅂㅂ" hidden="1">{#N/A,#N/A,FALSE,"이태원철근"}</definedName>
    <definedName name="ㅂㅂㅂㅂㅂㅂㅂㅂㅂㅂㅂㅂ" localSheetId="4" hidden="1">{#N/A,#N/A,FALSE,"이태원철근"}</definedName>
    <definedName name="ㅂㅂㅂㅂㅂㅂㅂㅂㅂㅂㅂㅂ" hidden="1">{#N/A,#N/A,FALSE,"이태원철근"}</definedName>
    <definedName name="ㅂㅂㅂㅂㅂㅂㅂㅂㅂㅂㅂㅂㅂ" localSheetId="4" hidden="1">{#N/A,#N/A,FALSE,"이태원철근"}</definedName>
    <definedName name="ㅂㅂㅂㅂㅂㅂㅂㅂㅂㅂㅂㅂㅂ" hidden="1">{#N/A,#N/A,FALSE,"이태원철근"}</definedName>
    <definedName name="ㅂㅂㅂㅂㅂㅂㅂㅂㅂㅂㅂㅂㅂㅂㅂㅂㅂ" localSheetId="4" hidden="1">{#N/A,#N/A,FALSE,"이태원철근"}</definedName>
    <definedName name="ㅂㅂㅂㅂㅂㅂㅂㅂㅂㅂㅂㅂㅂㅂㅂㅂㅂ" hidden="1">{#N/A,#N/A,FALSE,"이태원철근"}</definedName>
    <definedName name="ㅂㅂㅂㅂㅂㅂㅂㅂㅂㅂㅂㅂㅂㅂㅂㅂㅂㅂ" localSheetId="4" hidden="1">{#N/A,#N/A,FALSE,"이태원철근"}</definedName>
    <definedName name="ㅂㅂㅂㅂㅂㅂㅂㅂㅂㅂㅂㅂㅂㅂㅂㅂㅂㅂ" hidden="1">{#N/A,#N/A,FALSE,"이태원철근"}</definedName>
    <definedName name="ㅂㅂㅂㅂㅂㅂㅂㅂㅂㅂㅂㅂㅂㅂㅂㅂㅂㅂㅂ" localSheetId="4" hidden="1">{#N/A,#N/A,FALSE,"이태원철근"}</definedName>
    <definedName name="ㅂㅂㅂㅂㅂㅂㅂㅂㅂㅂㅂㅂㅂㅂㅂㅂㅂㅂㅂ" hidden="1">{#N/A,#N/A,FALSE,"이태원철근"}</definedName>
    <definedName name="ㅂㅂㅂㅂㅂㅂㅂㅂㅂㅂㅂㅂㅂㅂㅂㅂㅂㅂㅂㅂ" localSheetId="4" hidden="1">{#N/A,#N/A,FALSE,"이태원철근"}</definedName>
    <definedName name="ㅂㅂㅂㅂㅂㅂㅂㅂㅂㅂㅂㅂㅂㅂㅂㅂㅂㅂㅂㅂ" hidden="1">{#N/A,#N/A,FALSE,"이태원철근"}</definedName>
    <definedName name="ㅂㅂㅂㅂㅂㅂㅂㅂㅂㅂㅂㅂㅂㅂㅂㅂㅂㅂㅂㅂㅂㅂㅂㅂㅂㅂ" localSheetId="4" hidden="1">{#N/A,#N/A,FALSE,"이태원철근"}</definedName>
    <definedName name="ㅂㅂㅂㅂㅂㅂㅂㅂㅂㅂㅂㅂㅂㅂㅂㅂㅂㅂㅂㅂㅂㅂㅂㅂㅂㅂ" hidden="1">{#N/A,#N/A,FALSE,"이태원철근"}</definedName>
    <definedName name="ㅂㅂㅂㅂㅂㅂㅂㅂㅂㅂㅂㅂㅂㅂㅂㅂㅂㅂㅂㅂㅂㅂㅂㅂㅂㅂㅂㅂ" localSheetId="4" hidden="1">{#N/A,#N/A,FALSE,"이태원철근"}</definedName>
    <definedName name="ㅂㅂㅂㅂㅂㅂㅂㅂㅂㅂㅂㅂㅂㅂㅂㅂㅂㅂㅂㅂㅂㅂㅂㅂㅂㅂㅂㅂ" hidden="1">{#N/A,#N/A,FALSE,"이태원철근"}</definedName>
    <definedName name="ㅂㅂㅂㅂㅂㅂㅂㅂㅂㅂㅂㅂㅂㅂㅂㅂㅂㅂㅂㅂㅂㅂㅂㅂㅂㅂㅂㅂㅂㅂ" localSheetId="4" hidden="1">{#N/A,#N/A,FALSE,"이태원철근"}</definedName>
    <definedName name="ㅂㅂㅂㅂㅂㅂㅂㅂㅂㅂㅂㅂㅂㅂㅂㅂㅂㅂㅂㅂㅂㅂㅂㅂㅂㅂㅂㅂㅂㅂ" hidden="1">{#N/A,#N/A,FALSE,"이태원철근"}</definedName>
    <definedName name="ㅂㅂㅂㅂㅂㅂㅂㅂㅂㅂㅂㅂㅂㅂㅂㅂㅂㅂㅂㅂㅂㅂㅂㅂㅂㅂㅂㅂㅂㅂㅂㅂ" localSheetId="4" hidden="1">{#N/A,#N/A,FALSE,"이태원철근"}</definedName>
    <definedName name="ㅂㅂㅂㅂㅂㅂㅂㅂㅂㅂㅂㅂㅂㅂㅂㅂㅂㅂㅂㅂㅂㅂㅂㅂㅂㅂㅂㅂㅂㅂㅂㅂ" hidden="1">{#N/A,#N/A,FALSE,"이태원철근"}</definedName>
    <definedName name="ㅂㅂㅂㅂㅂㅂㅂㅂㅂㅂㅂㅂㅂㅂㅂㅂㅂㅂㅂㅂㅂㅂㅂㅂㅂㅂㅂㅂㅂㅂㅂㅂㅂㅂㅂㅂㅂ" localSheetId="4" hidden="1">{#N/A,#N/A,FALSE,"이태원철근"}</definedName>
    <definedName name="ㅂㅂㅂㅂㅂㅂㅂㅂㅂㅂㅂㅂㅂㅂㅂㅂㅂㅂㅂㅂㅂㅂㅂㅂㅂㅂㅂㅂㅂㅂㅂㅂㅂㅂㅂㅂㅂ" hidden="1">{#N/A,#N/A,FALSE,"이태원철근"}</definedName>
    <definedName name="ㅂㅂㅂㅂㅂㅂㅂㅂㅂㅂㅂㅂㅂㅂㅂㅂ부" localSheetId="4" hidden="1">{#N/A,#N/A,FALSE,"이태원철근"}</definedName>
    <definedName name="ㅂㅂㅂㅂㅂㅂㅂㅂㅂㅂㅂㅂㅂㅂㅂㅂ부" hidden="1">{#N/A,#N/A,FALSE,"이태원철근"}</definedName>
    <definedName name="ㅂㅂㅂㅂㅂㅂㅂㅂㅂㅂㅂ부" localSheetId="4" hidden="1">{#N/A,#N/A,FALSE,"이태원철근"}</definedName>
    <definedName name="ㅂㅂㅂㅂㅂㅂㅂㅂㅂㅂㅂ부" hidden="1">{#N/A,#N/A,FALSE,"이태원철근"}</definedName>
    <definedName name="ㅂㅂㅂㅂㅂㅂㅂㅂㅂㅂ붑ㅂ" localSheetId="4" hidden="1">{#N/A,#N/A,FALSE,"이태원철근"}</definedName>
    <definedName name="ㅂㅂㅂㅂㅂㅂㅂㅂㅂㅂ붑ㅂ" hidden="1">{#N/A,#N/A,FALSE,"이태원철근"}</definedName>
    <definedName name="ㅂㅂㅂㅂㅂㅂㅂㅂㅂ부" localSheetId="4" hidden="1">{#N/A,#N/A,FALSE,"이태원철근"}</definedName>
    <definedName name="ㅂㅂㅂㅂㅂㅂㅂㅂㅂ부" hidden="1">{#N/A,#N/A,FALSE,"이태원철근"}</definedName>
    <definedName name="ㅂㅂㅂㅂㅂㅂㅂㅂ부" localSheetId="4" hidden="1">{#N/A,#N/A,FALSE,"이태원철근"}</definedName>
    <definedName name="ㅂㅂㅂㅂㅂㅂㅂㅂ부" hidden="1">{#N/A,#N/A,FALSE,"이태원철근"}</definedName>
    <definedName name="ㅂㅂㅂㅂㅂㅂㅂ부" localSheetId="4" hidden="1">{#N/A,#N/A,FALSE,"이태원철근"}</definedName>
    <definedName name="ㅂㅂㅂㅂㅂㅂㅂ부" hidden="1">{#N/A,#N/A,FALSE,"이태원철근"}</definedName>
    <definedName name="ㅂㅂㅂㅂㅂ부" localSheetId="4" hidden="1">{#N/A,#N/A,FALSE,"이태원철근"}</definedName>
    <definedName name="ㅂㅂㅂㅂㅂ부" hidden="1">{#N/A,#N/A,FALSE,"이태원철근"}</definedName>
    <definedName name="ㅂㅂㅂㅂ붑ㅂㅂ" localSheetId="4" hidden="1">{#N/A,#N/A,FALSE,"이태원철근"}</definedName>
    <definedName name="ㅂㅂㅂㅂ붑ㅂㅂ" hidden="1">{#N/A,#N/A,FALSE,"이태원철근"}</definedName>
    <definedName name="ㅂㅂ붑ㅂㅂㅂㅂㅂㅂㅂㅂ" localSheetId="4" hidden="1">{#N/A,#N/A,FALSE,"이태원철근"}</definedName>
    <definedName name="ㅂㅂ붑ㅂㅂㅂㅂㅂㅂㅂㅂ" hidden="1">{#N/A,#N/A,FALSE,"이태원철근"}</definedName>
    <definedName name="ㅂㅂㅈㅂㅈㅂㅈ">#N/A</definedName>
    <definedName name="ㅂㅈ">#REF!</definedName>
    <definedName name="ㅂㅈㄱㅂㅈㄱ" localSheetId="4" hidden="1">{#N/A,#N/A,FALSE,"이태원철근"}</definedName>
    <definedName name="ㅂㅈㄱㅂㅈㄱ" hidden="1">{#N/A,#N/A,FALSE,"이태원철근"}</definedName>
    <definedName name="ㅂㅈㄱㅂㅈㄱㄷㅂ" localSheetId="4" hidden="1">{#N/A,#N/A,FALSE,"이태원철근"}</definedName>
    <definedName name="ㅂㅈㄱㅂㅈㄱㄷㅂ" hidden="1">{#N/A,#N/A,FALSE,"이태원철근"}</definedName>
    <definedName name="ㅂㅈㄱㅂㅈㄱㄷㅂㅈㄱ" localSheetId="4" hidden="1">{#N/A,#N/A,FALSE,"이태원철근"}</definedName>
    <definedName name="ㅂㅈㄱㅂㅈㄱㄷㅂㅈㄱ" hidden="1">{#N/A,#N/A,FALSE,"이태원철근"}</definedName>
    <definedName name="ㅂㅈㄱㅂㅈㄱㅇㅂㅈ" localSheetId="4" hidden="1">{#N/A,#N/A,FALSE,"이태원철근"}</definedName>
    <definedName name="ㅂㅈㄱㅂㅈㄱㅇㅂㅈ" hidden="1">{#N/A,#N/A,FALSE,"이태원철근"}</definedName>
    <definedName name="ㅂㅈㄱㅂㅈㄱㅇㅂㅈㄱ" localSheetId="4" hidden="1">{#N/A,#N/A,FALSE,"이태원철근"}</definedName>
    <definedName name="ㅂㅈㄱㅂㅈㄱㅇㅂㅈㄱ" hidden="1">{#N/A,#N/A,FALSE,"이태원철근"}</definedName>
    <definedName name="ㅂㅈㄱㅂㅈㄷㄱㅂㅈㄷ" localSheetId="4" hidden="1">{#N/A,#N/A,FALSE,"이태원철근"}</definedName>
    <definedName name="ㅂㅈㄱㅂㅈㄷㄱㅂㅈㄷ" hidden="1">{#N/A,#N/A,FALSE,"이태원철근"}</definedName>
    <definedName name="ㅂㅈㄱㅂㅈㄷㅂㅈㄷ" localSheetId="4" hidden="1">{#N/A,#N/A,FALSE,"이태원철근"}</definedName>
    <definedName name="ㅂㅈㄱㅂㅈㄷㅂㅈㄷ" hidden="1">{#N/A,#N/A,FALSE,"이태원철근"}</definedName>
    <definedName name="ㅂㅈㄱㅂㅈㅇㅂㅈㅇㄷㅂㅈ" localSheetId="4" hidden="1">{#N/A,#N/A,FALSE,"이태원철근"}</definedName>
    <definedName name="ㅂㅈㄱㅂㅈㅇㅂㅈㅇㄷㅂㅈ" hidden="1">{#N/A,#N/A,FALSE,"이태원철근"}</definedName>
    <definedName name="ㅂㅈㄷ" localSheetId="4" hidden="1">{#N/A,#N/A,FALSE,"이태원철근"}</definedName>
    <definedName name="ㅂㅈㄷ" hidden="1">{#N/A,#N/A,FALSE,"이태원철근"}</definedName>
    <definedName name="ㅂㅈㄷㄱㅂㅈㄱㅂㅈ" localSheetId="4" hidden="1">{#N/A,#N/A,FALSE,"이태원철근"}</definedName>
    <definedName name="ㅂㅈㄷㄱㅂㅈㄱㅂㅈ" hidden="1">{#N/A,#N/A,FALSE,"이태원철근"}</definedName>
    <definedName name="ㅂㅈㄷㄴㅌ" localSheetId="4">[0]!juyjuy</definedName>
    <definedName name="ㅂㅈㄷㄴㅌ">[0]!juyjuy</definedName>
    <definedName name="ㅂㅈㄷㅂㅈㄱㅂㅈㅇ" localSheetId="4" hidden="1">{#N/A,#N/A,FALSE,"이태원철근"}</definedName>
    <definedName name="ㅂㅈㄷㅂㅈㄱㅂㅈㅇ" hidden="1">{#N/A,#N/A,FALSE,"이태원철근"}</definedName>
    <definedName name="ㅂㅈㄷㅂㅈㅈㅇ부" localSheetId="4" hidden="1">{#N/A,#N/A,FALSE,"이태원철근"}</definedName>
    <definedName name="ㅂㅈㄷㅂㅈㅈㅇ부" hidden="1">{#N/A,#N/A,FALSE,"이태원철근"}</definedName>
    <definedName name="ㅂㅈㄷㅈㄷ" localSheetId="4" hidden="1">{#N/A,#N/A,FALSE,"이태원철근"}</definedName>
    <definedName name="ㅂㅈㄷㅈㄷ" hidden="1">{#N/A,#N/A,FALSE,"이태원철근"}</definedName>
    <definedName name="ㅂㅈㅂㅈㅂㅈ">#REF!</definedName>
    <definedName name="ㅂㅈㅇㅁㄴㅇㅂㅈㄷㅁㄴ" localSheetId="4" hidden="1">{#N/A,#N/A,FALSE,"이태원철근"}</definedName>
    <definedName name="ㅂㅈㅇㅁㄴㅇㅂㅈㄷㅁㄴ" hidden="1">{#N/A,#N/A,FALSE,"이태원철근"}</definedName>
    <definedName name="ㅂㅈㅇㅁㅇㅂㅈㄷㅁㄴ" localSheetId="4" hidden="1">{#N/A,#N/A,FALSE,"이태원철근"}</definedName>
    <definedName name="ㅂㅈㅇㅁㅇㅂㅈㄷㅁㄴ" hidden="1">{#N/A,#N/A,FALSE,"이태원철근"}</definedName>
    <definedName name="ㅂㅈㅇㅂㄴㅇㄴㅂㅇㅂㅈ" localSheetId="4" hidden="1">{#N/A,#N/A,FALSE,"이태원철근"}</definedName>
    <definedName name="ㅂㅈㅇㅂㄴㅇㄴㅂㅇㅂㅈ" hidden="1">{#N/A,#N/A,FALSE,"이태원철근"}</definedName>
    <definedName name="ㅂㅈㅇㅂㅈㅇㅂㅈㅇ" localSheetId="4" hidden="1">{#N/A,#N/A,FALSE,"이태원철근"}</definedName>
    <definedName name="ㅂㅈㅇㅂㅈㅇㅂㅈㅇ" hidden="1">{#N/A,#N/A,FALSE,"이태원철근"}</definedName>
    <definedName name="ㅂㅎㅁㅇㅀ">#REF!</definedName>
    <definedName name="ㅂㅎㅎㅁ">#REF!</definedName>
    <definedName name="바" localSheetId="4">#REF!</definedName>
    <definedName name="바">#REF!</definedName>
    <definedName name="바닥면적">#REF!</definedName>
    <definedName name="바닥몰">#REF!</definedName>
    <definedName name="바람">#REF!</definedName>
    <definedName name="바바">#N/A</definedName>
    <definedName name="바보">#REF!</definedName>
    <definedName name="바보멍청이">[7]Sheet14!$AC$29:$AF$30</definedName>
    <definedName name="바이오">#REF!</definedName>
    <definedName name="바탕">#REF!</definedName>
    <definedName name="박광민">#REF!</definedName>
    <definedName name="박리제">#REF!</definedName>
    <definedName name="박민민">#REF!</definedName>
    <definedName name="박스">#REF!</definedName>
    <definedName name="朴俊成_常務">#REF!</definedName>
    <definedName name="박태기">#REF!</definedName>
    <definedName name="박피">#REF!</definedName>
    <definedName name="반경관">#REF!</definedName>
    <definedName name="반경관취부밴드">#REF!</definedName>
    <definedName name="반구간">'[188]고창터널(고창방향)'!#REF!</definedName>
    <definedName name="반대탭">[236]시설장비!#REF!</definedName>
    <definedName name="반사지">#REF!</definedName>
    <definedName name="반송1012">[143]데이타!$E$148</definedName>
    <definedName name="반송1215">[143]데이타!$E$149</definedName>
    <definedName name="반송1518">[143]데이타!$E$150</definedName>
    <definedName name="반송1520">[143]데이타!$E$151</definedName>
    <definedName name="반송2022">[143]데이타!$E$152</definedName>
    <definedName name="반여수량" localSheetId="4">#REF!</definedName>
    <definedName name="반여수량">#REF!</definedName>
    <definedName name="반영">[237]노무비!$B$2</definedName>
    <definedName name="반영근">[237]노무비!$B$10</definedName>
    <definedName name="반영근1">[237]노무비!$B$8</definedName>
    <definedName name="반중력식옹벽_개소별명세" localSheetId="4">#REF!</definedName>
    <definedName name="반중력식옹벽_개소별명세">#REF!</definedName>
    <definedName name="반중력식옹벽_수량집계">#REF!</definedName>
    <definedName name="발">[92]DATA1!$A$3:$B$9</definedName>
    <definedName name="발브수량산출">#REF!</definedName>
    <definedName name="발생내역1">#REF!</definedName>
    <definedName name="발생내역2">[238]노임!$B$3:$C$71</definedName>
    <definedName name="발전기">#REF!</definedName>
    <definedName name="발주">#REF!</definedName>
    <definedName name="발코니근거">#REF!</definedName>
    <definedName name="발코니샷시">#N/A</definedName>
    <definedName name="발코니알루미늄창호">#N/A</definedName>
    <definedName name="발포보온재">#REF!</definedName>
    <definedName name="발포지수제">#REF!</definedName>
    <definedName name="발표양식">#N/A</definedName>
    <definedName name="발행회사명">[222]기본사항!$G$16</definedName>
    <definedName name="밤나무10노무" localSheetId="4">#REF!</definedName>
    <definedName name="밤나무10노무">#REF!</definedName>
    <definedName name="밤나무10재료" localSheetId="4">#REF!</definedName>
    <definedName name="밤나무10재료">#REF!</definedName>
    <definedName name="밤나무6노무" localSheetId="4">#REF!</definedName>
    <definedName name="밤나무6노무">#REF!</definedName>
    <definedName name="밤나무6재료">#REF!</definedName>
    <definedName name="밤나무8노무">#REF!</definedName>
    <definedName name="밤나무8재료">#REF!</definedName>
    <definedName name="밥">#N/A</definedName>
    <definedName name="밧데리">#REF!</definedName>
    <definedName name="방">#REF!</definedName>
    <definedName name="방류펌프">#REF!</definedName>
    <definedName name="방송">#REF!</definedName>
    <definedName name="방송공량">#REF!</definedName>
    <definedName name="방송설비">#REF!</definedName>
    <definedName name="방송인공산출" localSheetId="4">BlankMacro1</definedName>
    <definedName name="방송인공산출">BlankMacro1</definedName>
    <definedName name="방송자재인공산출" localSheetId="4">BlankMacro1</definedName>
    <definedName name="방송자재인공산출">BlankMacro1</definedName>
    <definedName name="방수">#REF!</definedName>
    <definedName name="방수공" localSheetId="4">[151]기본단가표!$L$24</definedName>
    <definedName name="방수공">#REF!</definedName>
    <definedName name="방수공001" localSheetId="4">#REF!</definedName>
    <definedName name="방수공001">#REF!</definedName>
    <definedName name="방수공002" localSheetId="4">#REF!</definedName>
    <definedName name="방수공002">#REF!</definedName>
    <definedName name="방수공011">#REF!</definedName>
    <definedName name="방수공982">#REF!</definedName>
    <definedName name="방수공991">#REF!</definedName>
    <definedName name="방수공992">#REF!</definedName>
    <definedName name="방수몰탈">#REF!</definedName>
    <definedName name="방열기">#REF!</definedName>
    <definedName name="방음벽">#REF!</definedName>
    <definedName name="방음벽1" localSheetId="4" hidden="1">{#N/A,#N/A,FALSE,"운반시간"}</definedName>
    <definedName name="방음벽1" hidden="1">{#N/A,#N/A,FALSE,"운반시간"}</definedName>
    <definedName name="방음벽번호">#REF!</definedName>
    <definedName name="방호벽" localSheetId="4">#REF!</definedName>
    <definedName name="방호벽">#REF!</definedName>
    <definedName name="방화구획">#REF!</definedName>
    <definedName name="배_관_공">#REF!</definedName>
    <definedName name="배관">#REF!</definedName>
    <definedName name="배관경">[142]GAS!#REF!</definedName>
    <definedName name="배관공" localSheetId="4">[154]기본단가표!$K$8</definedName>
    <definedName name="배관공">#REF!</definedName>
    <definedName name="배관공001" localSheetId="4">#REF!</definedName>
    <definedName name="배관공001">#REF!</definedName>
    <definedName name="배관공002" localSheetId="4">#REF!</definedName>
    <definedName name="배관공002">#REF!</definedName>
    <definedName name="배관공011">#REF!</definedName>
    <definedName name="배관공982">#REF!</definedName>
    <definedName name="배관공991">#REF!</definedName>
    <definedName name="배관공992">#REF!</definedName>
    <definedName name="배관공수율" hidden="1">'[239]N賃率-職'!$I$5:$I$30</definedName>
    <definedName name="배관및굴착" localSheetId="4" hidden="1">{"'자리배치도'!$AG$1:$CI$28"}</definedName>
    <definedName name="배관및굴착" hidden="1">{"'자리배치도'!$AG$1:$CI$28"}</definedName>
    <definedName name="배관인">[142]GAS!#REF!</definedName>
    <definedName name="배관일위">[240]인건비!#REF!</definedName>
    <definedName name="배관자">[142]GAS!#REF!</definedName>
    <definedName name="배롱나무" localSheetId="4">#REF!</definedName>
    <definedName name="배롱나무">#REF!</definedName>
    <definedName name="배롱나무H2.5xR7">#REF!</definedName>
    <definedName name="배롱나무H3.5xR20">#REF!</definedName>
    <definedName name="배선기구">#REF!</definedName>
    <definedName name="배선전공">#REF!</definedName>
    <definedName name="배수">#REF!</definedName>
    <definedName name="배수공">#REF!</definedName>
    <definedName name="배수공및터널공사">#REF!</definedName>
    <definedName name="배수공집계표">#REF!</definedName>
    <definedName name="배수공집계표제목">#REF!</definedName>
    <definedName name="배수관집계표">#REF!</definedName>
    <definedName name="배수토공계">#REF!</definedName>
    <definedName name="배연기기">#REF!</definedName>
    <definedName name="배열계수">#REF!</definedName>
    <definedName name="배전">#REF!</definedName>
    <definedName name="배전반">#REF!</definedName>
    <definedName name="배전반1">#REF!</definedName>
    <definedName name="배전반자재단가영">#REF!</definedName>
    <definedName name="배전야">#REF!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주">#REF!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백">[220]환산!#REF!</definedName>
    <definedName name="백02간재">'[167]기계경비(시간당)'!$H$161</definedName>
    <definedName name="백02간재티스제외">'[167]기계경비(시간당)'!$H$162</definedName>
    <definedName name="백02노무">'[167]기계경비(시간당)'!$H$153</definedName>
    <definedName name="백02노무야간">'[167]기계경비(시간당)'!$H$157</definedName>
    <definedName name="백02손료">'[167]기계경비(시간당)'!$H$149</definedName>
    <definedName name="백04간재">'[167]기계경비(시간당)'!$H$145</definedName>
    <definedName name="백04간재티스제외">'[167]기계경비(시간당)'!$H$146</definedName>
    <definedName name="백04노무">'[167]기계경비(시간당)'!$H$137</definedName>
    <definedName name="백04노무야간">'[167]기계경비(시간당)'!$H$141</definedName>
    <definedName name="백04손료">'[167]기계경비(시간당)'!$H$133</definedName>
    <definedName name="백07간재">'[167]기계경비(시간당)'!$H$129</definedName>
    <definedName name="백07노무">'[167]기계경비(시간당)'!$H$121</definedName>
    <definedName name="백07손료">'[167]기계경비(시간당)'!$H$117</definedName>
    <definedName name="백강관류">#REF!</definedName>
    <definedName name="백만">[220]환산!#REF!</definedName>
    <definedName name="백철쭉H0.3" localSheetId="4">#REF!</definedName>
    <definedName name="백철쭉H0.3">#REF!</definedName>
    <definedName name="백호02">230000</definedName>
    <definedName name="백호06">300000</definedName>
    <definedName name="백호10">250000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[241]백호우계수!$K$2:$L$44</definedName>
    <definedName name="밴드">#REF!</definedName>
    <definedName name="밴드시설">#REF!,#REF!,#REF!,#REF!,#REF!,#REF!,#REF!,#REF!,#REF!,#REF!</definedName>
    <definedName name="밴드철거">#REF!,#REF!,#REF!,#REF!,#REF!,#REF!,#REF!,#REF!,#REF!,#REF!</definedName>
    <definedName name="밸브공조경">[142]GAS!#REF!</definedName>
    <definedName name="밸브공조인">[142]GAS!#REF!</definedName>
    <definedName name="밸브공조자">[142]GAS!#REF!</definedName>
    <definedName name="밸브류">#REF!</definedName>
    <definedName name="밸브배관경">[142]GAS!#REF!</definedName>
    <definedName name="밸브배관인">[142]GAS!#REF!</definedName>
    <definedName name="밸브배관자">[142]GAS!#REF!</definedName>
    <definedName name="밸브벤트경">[142]GAS!#REF!</definedName>
    <definedName name="밸브벤트인">[142]GAS!#REF!</definedName>
    <definedName name="밸브벤트자">[142]GAS!#REF!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던비트">#REF!</definedName>
    <definedName name="버팀1단">[86]단위수량!$D$10</definedName>
    <definedName name="버팀2단">[86]단위수량!$D$11</definedName>
    <definedName name="버팀간격" localSheetId="4">#REF!</definedName>
    <definedName name="버팀간격">#REF!</definedName>
    <definedName name="버팀규격" localSheetId="4">#REF!</definedName>
    <definedName name="버팀규격">#REF!</definedName>
    <definedName name="버팀목">#REF!</definedName>
    <definedName name="버팀목EA">#REF!</definedName>
    <definedName name="버팀및띠장연결">[86]가시설수량!$AE$168</definedName>
    <definedName name="버팀수량" localSheetId="4">#REF!</definedName>
    <definedName name="버팀수량">#REF!</definedName>
    <definedName name="버팀제작">[86]가시설수량!$AE$138</definedName>
    <definedName name="번들1호">#REF!</definedName>
    <definedName name="번들2호">#REF!</definedName>
    <definedName name="번들3호">#REF!</definedName>
    <definedName name="번호">#REF!</definedName>
    <definedName name="벌목공011">#REF!</definedName>
    <definedName name="벌목단가산출">#REF!</definedName>
    <definedName name="벌목부001">#REF!</definedName>
    <definedName name="벌목부002">#REF!</definedName>
    <definedName name="벌목부982">#REF!</definedName>
    <definedName name="벌목부991">#REF!</definedName>
    <definedName name="벌목부992">#REF!</definedName>
    <definedName name="법_인_명_상호">#REF!</definedName>
    <definedName name="법원마크">#REF!</definedName>
    <definedName name="법원원천사">#REF!</definedName>
    <definedName name="법인등록번호">#REF!</definedName>
    <definedName name="법인세">[183]납부서!#REF!</definedName>
    <definedName name="법인주민세">[183]납부서!#REF!</definedName>
    <definedName name="법정" localSheetId="2">#REF!</definedName>
    <definedName name="법정">#REF!</definedName>
    <definedName name="벽_돌__블_럭__제_작_공" localSheetId="4">#REF!</definedName>
    <definedName name="벽_돌__블_럭__제_작_공">#REF!</definedName>
    <definedName name="벽높이" localSheetId="4">#REF!</definedName>
    <definedName name="벽높이">#REF!</definedName>
    <definedName name="벽돌" localSheetId="4">#REF!</definedName>
    <definedName name="벽돌">#REF!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공_치장">#REF!</definedName>
    <definedName name="벽두께">#REF!</definedName>
    <definedName name="벽체">#REF!</definedName>
    <definedName name="변간접노무비">#REF!</definedName>
    <definedName name="변경간접노무비">#REF!</definedName>
    <definedName name="변경개요1">#REF!</definedName>
    <definedName name="변경개요2">#REF!</definedName>
    <definedName name="변경개요3">#REF!</definedName>
    <definedName name="변경개요4">#REF!</definedName>
    <definedName name="변경고용보험료">#REF!</definedName>
    <definedName name="변경공급가액">#REF!</definedName>
    <definedName name="변경공사원가">#REF!</definedName>
    <definedName name="변경기타경비">#REF!</definedName>
    <definedName name="변경도급액">#REF!</definedName>
    <definedName name="변경부가가치세">#REF!</definedName>
    <definedName name="변경비">#REF!</definedName>
    <definedName name="변경산재보험료">#REF!</definedName>
    <definedName name="변경순공사원가">#REF!</definedName>
    <definedName name="변경안전관리비">#REF!</definedName>
    <definedName name="변경이윤">#REF!</definedName>
    <definedName name="변경일반관리비">#REF!</definedName>
    <definedName name="변경총공사비">#REF!</definedName>
    <definedName name="변고용보험료">#REF!</definedName>
    <definedName name="변공구손료">#REF!</definedName>
    <definedName name="변공급가액">#REF!</definedName>
    <definedName name="변관경비금액">#REF!</definedName>
    <definedName name="변관경비단가">#REF!</definedName>
    <definedName name="변관급자재">#REF!</definedName>
    <definedName name="변관노무비금액">#REF!</definedName>
    <definedName name="변관노무비단가">#REF!</definedName>
    <definedName name="변관수량">#REF!</definedName>
    <definedName name="변관임시">#REF!</definedName>
    <definedName name="변관재료비금액">#REF!</definedName>
    <definedName name="변관재료비단가">#REF!</definedName>
    <definedName name="변기록사진대">#REF!</definedName>
    <definedName name="변기타경비">#REF!</definedName>
    <definedName name="변노무비">#REF!</definedName>
    <definedName name="변동경비">#REF!</definedName>
    <definedName name="변변관급자재">#REF!</definedName>
    <definedName name="변변관임시">#REF!</definedName>
    <definedName name="변변수수료">#REF!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수료">#REF!</definedName>
    <definedName name="변순공사원가">#REF!</definedName>
    <definedName name="변안전관리비">#REF!</definedName>
    <definedName name="변압기">#REF!</definedName>
    <definedName name="변압기1">#REF!</definedName>
    <definedName name="변여비교통통신비">#REF!</definedName>
    <definedName name="변이윤">#REF!</definedName>
    <definedName name="변일반관리비">#REF!</definedName>
    <definedName name="변재료비">#REF!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보_온_공">#REF!</definedName>
    <definedName name="보걸이">[86]가시설수량!$AE$39</definedName>
    <definedName name="보고">#N/A</definedName>
    <definedName name="보고양식1">#REF!</definedName>
    <definedName name="보고양식2">#REF!</definedName>
    <definedName name="보고양식3">#REF!</definedName>
    <definedName name="보도경계블럭수량" localSheetId="4">#REF!</definedName>
    <definedName name="보도경계블럭수량">#REF!</definedName>
    <definedName name="보도노">#REF!</definedName>
    <definedName name="보도재">#REF!</definedName>
    <definedName name="보링" localSheetId="4" hidden="1">{#N/A,#N/A,FALSE,"포장2"}</definedName>
    <definedName name="보링" hidden="1">{#N/A,#N/A,FALSE,"포장2"}</definedName>
    <definedName name="보링공">#REF!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성건">#REF!</definedName>
    <definedName name="보성기">#REF!</definedName>
    <definedName name="보성철">#REF!</definedName>
    <definedName name="보성토">#REF!</definedName>
    <definedName name="보성토공">#N/A</definedName>
    <definedName name="보습제">#REF!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그라우팅"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온부자재">#REF!</definedName>
    <definedName name="보완자료복사">#REF!</definedName>
    <definedName name="보인">#REF!</definedName>
    <definedName name="보일러2" localSheetId="4">OR(계약전력21,계약전력22,AND(냉각수펌프&gt;=75,#REF!&gt;=2))</definedName>
    <definedName name="보일러2">OR(계약전력21,계약전력22,AND(냉각수펌프&gt;=75,#REF!&gt;=2))</definedName>
    <definedName name="보일러공001" localSheetId="4">#REF!</definedName>
    <definedName name="보일러공001">#REF!</definedName>
    <definedName name="보일러공002" localSheetId="4">#REF!</definedName>
    <definedName name="보일러공002">#REF!</definedName>
    <definedName name="보일러공011" localSheetId="4">#REF!</definedName>
    <definedName name="보일러공011">#REF!</definedName>
    <definedName name="보일러공982">#REF!</definedName>
    <definedName name="보일러공991">#REF!</definedName>
    <definedName name="보일러공992">#REF!</definedName>
    <definedName name="보조">#REF!</definedName>
    <definedName name="보조1">#REF!</definedName>
    <definedName name="보조2">#REF!</definedName>
    <definedName name="보조기층">#REF!</definedName>
    <definedName name="보조기층ㄹ">#REF!</definedName>
    <definedName name="보조연">#REF!</definedName>
    <definedName name="보조원">#REF!</definedName>
    <definedName name="보차도경계블럭수량">#REF!</definedName>
    <definedName name="보충" hidden="1">#REF!</definedName>
    <definedName name="보통">37483</definedName>
    <definedName name="보통마감">#REF!</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야">#REF!</definedName>
    <definedName name="보통인부" localSheetId="4">[158]데이타!$E$659</definedName>
    <definedName name="보통인부">#REF!</definedName>
    <definedName name="보통인부001" localSheetId="4">#REF!</definedName>
    <definedName name="보통인부001">#REF!</definedName>
    <definedName name="보통인부002" localSheetId="4">#REF!</definedName>
    <definedName name="보통인부002">#REF!</definedName>
    <definedName name="보통인부011">#REF!</definedName>
    <definedName name="보통인부982">#REF!</definedName>
    <definedName name="보통인부991">#REF!</definedName>
    <definedName name="보통인부992">#REF!</definedName>
    <definedName name="보통인부B10">[143]식재인부!$C$24</definedName>
    <definedName name="보통인부B4이하">[143]식재인부!$C$18</definedName>
    <definedName name="보통인부B5">[143]식재인부!$C$19</definedName>
    <definedName name="보통인부B6">[143]식재인부!$C$20</definedName>
    <definedName name="보통인부B8">[143]식재인부!$C$22</definedName>
    <definedName name="보통인부R10">[143]식재인부!$C$54</definedName>
    <definedName name="보통인부R12">[143]식재인부!$C$56</definedName>
    <definedName name="보통인부R15">[143]식재인부!$C$59</definedName>
    <definedName name="보통인부R4이하">[143]식재인부!$C$48</definedName>
    <definedName name="보통인부R5">[143]식재인부!$C$49</definedName>
    <definedName name="보통인부R6">[143]식재인부!$C$50</definedName>
    <definedName name="보통인부R7">[143]식재인부!$C$51</definedName>
    <definedName name="보통인부R8">[143]식재인부!$C$52</definedName>
    <definedName name="보통인부노">[52]Sheet6!#REF!</definedName>
    <definedName name="보통주" localSheetId="4">#REF!</definedName>
    <definedName name="보통주">#REF!</definedName>
    <definedName name="보평" localSheetId="4" hidden="1">{#N/A,#N/A,FALSE,"전력간선"}</definedName>
    <definedName name="보평" hidden="1">{#N/A,#N/A,FALSE,"전력간선"}</definedName>
    <definedName name="보평1" localSheetId="4" hidden="1">{#N/A,#N/A,FALSE,"전력간선"}</definedName>
    <definedName name="보평1" hidden="1">{#N/A,#N/A,FALSE,"전력간선"}</definedName>
    <definedName name="보할" localSheetId="4" hidden="1">{#N/A,#N/A,FALSE,"이태원철근"}</definedName>
    <definedName name="보할" hidden="1">{#N/A,#N/A,FALSE,"이태원철근"}</definedName>
    <definedName name="보할공정률매출투입취하" localSheetId="4" hidden="1">{#N/A,#N/A,FALSE,"이태원철근"}</definedName>
    <definedName name="보할공정률매출투입취하" hidden="1">{#N/A,#N/A,FALSE,"이태원철근"}</definedName>
    <definedName name="보할푬_2000년" localSheetId="4" hidden="1">{#N/A,#N/A,FALSE,"이태원철근"}</definedName>
    <definedName name="보할푬_2000년" hidden="1">{#N/A,#N/A,FALSE,"이태원철근"}</definedName>
    <definedName name="보험율">#REF!</definedName>
    <definedName name="보현" localSheetId="4">[0]!ㅁㄴㄹㅇㄹ</definedName>
    <definedName name="보현">[0]!ㅁㄴㄹㅇㄹ</definedName>
    <definedName name="보호몰탈1">#REF!</definedName>
    <definedName name="보호몰탈2">#REF!</definedName>
    <definedName name="보호몰탈3">#REF!</definedName>
    <definedName name="보호상" localSheetId="4">#REF!</definedName>
    <definedName name="보호상">#REF!</definedName>
    <definedName name="보호측" localSheetId="4">#REF!</definedName>
    <definedName name="보호측">#REF!</definedName>
    <definedName name="보호하">#REF!</definedName>
    <definedName name="보활공정" localSheetId="4" hidden="1">{#N/A,#N/A,FALSE,"이태원철근"}</definedName>
    <definedName name="보활공정" hidden="1">{#N/A,#N/A,FALSE,"이태원철근"}</definedName>
    <definedName name="복공">#REF!</definedName>
    <definedName name="복구관로공정">#REF!</definedName>
    <definedName name="복구관로총괄">#REF!</definedName>
    <definedName name="복구내역서">#REF!</definedName>
    <definedName name="복구일위대가">#REF!</definedName>
    <definedName name="복리">#REF!</definedName>
    <definedName name="복리후생비">#REF!</definedName>
    <definedName name="복사">#REF!</definedName>
    <definedName name="복사준비">[242]!복사준비</definedName>
    <definedName name="복지" hidden="1">#REF!</definedName>
    <definedName name="복토">#REF!</definedName>
    <definedName name="복통경비">#REF!</definedName>
    <definedName name="복통노무비">#REF!</definedName>
    <definedName name="복통재료비">#REF!</definedName>
    <definedName name="본사분">#REF!</definedName>
    <definedName name="본사입금액">'[243]NP-총정리'!$C$15,'[243]NP-총정리'!$G$15,'[243]NP-총정리'!$K$15,'[243]NP-총정리'!$O$15,'[243]NP-총정리'!$C$32,'[243]NP-총정리'!$G$32</definedName>
    <definedName name="본사자료" localSheetId="4">#REF!,#REF!,#REF!,#REF!,#REF!,#REF!,#REF!,#REF!,#REF!,#REF!,#REF!,#REF!,#REF!,#REF!</definedName>
    <definedName name="본사자료">#REF!,#REF!,#REF!,#REF!,#REF!,#REF!,#REF!,#REF!,#REF!,#REF!,#REF!,#REF!,#REF!,#REF!</definedName>
    <definedName name="본사재료비">#REF!</definedName>
    <definedName name="본점소재지">[222]기본사항!$G$17</definedName>
    <definedName name="본제당경비" localSheetId="4">#REF!</definedName>
    <definedName name="본제당경비">#REF!</definedName>
    <definedName name="본제당노무비" localSheetId="4">#REF!</definedName>
    <definedName name="본제당노무비">#REF!</definedName>
    <definedName name="본제당재료비" localSheetId="4">#REF!</definedName>
    <definedName name="본제당재료비">#REF!</definedName>
    <definedName name="볼트1640">#REF!</definedName>
    <definedName name="볼트1650">#REF!</definedName>
    <definedName name="볼트1660">#REF!</definedName>
    <definedName name="볼트1670">#REF!</definedName>
    <definedName name="볼트20150">#REF!</definedName>
    <definedName name="볼트2050">#REF!</definedName>
    <definedName name="볼트2060">#REF!</definedName>
    <definedName name="볼트2080">#REF!</definedName>
    <definedName name="봄가을">#REF!</definedName>
    <definedName name="부__가___가__치__세">#REF!</definedName>
    <definedName name="부가">#REF!</definedName>
    <definedName name="부가가치세">#REF!</definedName>
    <definedName name="附加價値稅">#REF!</definedName>
    <definedName name="부가가치세2">#REF!</definedName>
    <definedName name="부가가치세4">#REF!</definedName>
    <definedName name="부가가치세요율">#REF!</definedName>
    <definedName name="부가가치표">#REF!</definedName>
    <definedName name="부가세">#REF!</definedName>
    <definedName name="부가율">#REF!</definedName>
    <definedName name="부대GROSS">#N/A</definedName>
    <definedName name="부대갑지1">#REF!</definedName>
    <definedName name="부대건축2" hidden="1">#REF!</definedName>
    <definedName name="부대건축공사비">#N/A</definedName>
    <definedName name="부대공">#REF!</definedName>
    <definedName name="부대공_집계표_제목">#REF!</definedName>
    <definedName name="부대공사경비">#REF!</definedName>
    <definedName name="부대공사노무비">#REF!</definedName>
    <definedName name="부대공사재료비">#REF!</definedName>
    <definedName name="부대공집계">[178]터파기및재료!#REF!</definedName>
    <definedName name="부대공집계표">#REF!</definedName>
    <definedName name="부대원가" localSheetId="4" hidden="1">{#N/A,#N/A,FALSE,"배수2"}</definedName>
    <definedName name="부대원가" hidden="1">{#N/A,#N/A,FALSE,"배수2"}</definedName>
    <definedName name="부대일위대가">#REF!</definedName>
    <definedName name="부대입찰현황">[244]공사개요!$B$5</definedName>
    <definedName name="부발" localSheetId="4" hidden="1">{#N/A,#N/A,FALSE,"견적갑지";#N/A,#N/A,FALSE,"총괄표";#N/A,#N/A,FALSE,"철골공사";#N/A,#N/A,FALSE,"토목공사";#N/A,#N/A,FALSE,"판넬전기공사"}</definedName>
    <definedName name="부발" hidden="1">{#N/A,#N/A,FALSE,"견적갑지";#N/A,#N/A,FALSE,"총괄표";#N/A,#N/A,FALSE,"철골공사";#N/A,#N/A,FALSE,"토목공사";#N/A,#N/A,FALSE,"판넬전기공사"}</definedName>
    <definedName name="부산2">#REF!</definedName>
    <definedName name="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서_이름">[245]정보!$C$4</definedName>
    <definedName name="부스닥트" localSheetId="4">#REF!</definedName>
    <definedName name="부스닥트">#REF!</definedName>
    <definedName name="部長" localSheetId="4">#REF!</definedName>
    <definedName name="部長">#REF!</definedName>
    <definedName name="부장GROSS">#N/A</definedName>
    <definedName name="부직포노">#REF!</definedName>
    <definedName name="부직포재">#REF!</definedName>
    <definedName name="부채비율">#REF!</definedName>
    <definedName name="부하_부하명">#REF!</definedName>
    <definedName name="부하1">#REF!</definedName>
    <definedName name="부하2">#REF!</definedName>
    <definedName name="부하계산">[0]!부하계산</definedName>
    <definedName name="분" localSheetId="4" hidden="1">{#N/A,#N/A,FALSE,"이태원철근"}</definedName>
    <definedName name="분" hidden="1">{#N/A,#N/A,FALSE,"이태원철근"}</definedName>
    <definedName name="분강제">#REF!</definedName>
    <definedName name="분고">#REF!</definedName>
    <definedName name="분담13">#REF!</definedName>
    <definedName name="분담20">#REF!</definedName>
    <definedName name="분담25">#REF!</definedName>
    <definedName name="분담이행">#REF!</definedName>
    <definedName name="분당">#REF!</definedName>
    <definedName name="분당공" hidden="1">#REF!</definedName>
    <definedName name="분당공통0">#REF!</definedName>
    <definedName name="분당대비">#REF!</definedName>
    <definedName name="분당물가" hidden="1">#REF!</definedName>
    <definedName name="분당보고">#REF!</definedName>
    <definedName name="분당시">#REF!</definedName>
    <definedName name="분당시행">#REF!</definedName>
    <definedName name="분당시행대비표">#REF!</definedName>
    <definedName name="분당시행문">#REF!</definedName>
    <definedName name="분당코">#REF!</definedName>
    <definedName name="분당코아" hidden="1">#REF!</definedName>
    <definedName name="분당코아공통비">#REF!</definedName>
    <definedName name="분당코아공통비다">#REF!</definedName>
    <definedName name="분당코아시행">#REF!</definedName>
    <definedName name="분당코아시행대비">#REF!</definedName>
    <definedName name="분당코아시행대비표">#REF!</definedName>
    <definedName name="분당코아시행표">#REF!</definedName>
    <definedName name="분당코아협조">#REF!</definedName>
    <definedName name="분당코아협조문">#REF!</definedName>
    <definedName name="분당협조" localSheetId="4" hidden="1">{#N/A,#N/A,FALSE,"이태원철근"}</definedName>
    <definedName name="분당협조" hidden="1">{#N/A,#N/A,FALSE,"이태원철근"}</definedName>
    <definedName name="분둘레">#REF!</definedName>
    <definedName name="분리">'[246]빗물받이(910-510-410)'!$P$4</definedName>
    <definedName name="분반경">#REF!</definedName>
    <definedName name="분상부체적">#REF!</definedName>
    <definedName name="분석변경" localSheetId="4"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수경">#REF!</definedName>
    <definedName name="분수노">#REF!</definedName>
    <definedName name="분수재">#REF!</definedName>
    <definedName name="분야"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 localSheetId="4" hidden="1">{#N/A,#N/A,FALSE,"이태원철근"}</definedName>
    <definedName name="분양" hidden="1">{#N/A,#N/A,FALSE,"이태원철근"}</definedName>
    <definedName name="분양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4">BlankMacro1</definedName>
    <definedName name="분전">BlankMacro1</definedName>
    <definedName name="분전반">#REF!</definedName>
    <definedName name="분전반1" localSheetId="4">BlankMacro1</definedName>
    <definedName name="분전반1">BlankMacro1</definedName>
    <definedName name="분전반제조총괄표" localSheetId="4" hidden="1">{"'건축내역'!$A$1:$L$413"}</definedName>
    <definedName name="분전반제조총괄표" hidden="1">{"'건축내역'!$A$1:$L$413"}</definedName>
    <definedName name="분전함" localSheetId="4">BlankMacro1</definedName>
    <definedName name="분전함">BlankMacro1</definedName>
    <definedName name="분전함견적">#REF!</definedName>
    <definedName name="분전함신설합계">[247]분전함신설!$S$29</definedName>
    <definedName name="분종둘레">#REF!</definedName>
    <definedName name="분중량">#REF!</definedName>
    <definedName name="분체적">#REF!</definedName>
    <definedName name="분표면적">#REF!</definedName>
    <definedName name="불도자15경">#REF!</definedName>
    <definedName name="불도자15노무">#REF!</definedName>
    <definedName name="불도자15재료">#REF!</definedName>
    <definedName name="브02간재구조물">'[167]기계경비(시간당)'!$H$112</definedName>
    <definedName name="브02노무">'[167]기계경비(시간당)'!$H$110</definedName>
    <definedName name="브02노무야간">'[167]기계경비(시간당)'!$H$111</definedName>
    <definedName name="브02손료">'[167]기계경비(시간당)'!$H$109</definedName>
    <definedName name="브04간재구조물">'[167]기계경비(시간당)'!$H$105</definedName>
    <definedName name="브04노무">'[167]기계경비(시간당)'!$H$103</definedName>
    <definedName name="브04노무야간">'[167]기계경비(시간당)'!$H$104</definedName>
    <definedName name="브04손료">'[167]기계경비(시간당)'!$H$102</definedName>
    <definedName name="브라인펌프" localSheetId="4">#REF!/(#REF!-1)</definedName>
    <definedName name="브라인펌프">#REF!/(#REF!-1)</definedName>
    <definedName name="브라켓길이1">#REF!</definedName>
    <definedName name="브라켓길이2">#REF!</definedName>
    <definedName name="브라켓높이1">#REF!</definedName>
    <definedName name="브라켓높이2">#REF!</definedName>
    <definedName name="브라켓지지금구">#REF!</definedName>
    <definedName name="브라켓폭">#REF!</definedName>
    <definedName name="브레이드">'[167]기계경비(시간당)'!$D$28</definedName>
    <definedName name="브레이커치즐">#REF!</definedName>
    <definedName name="브이c" localSheetId="4">#REF!</definedName>
    <definedName name="브이c">#REF!</definedName>
    <definedName name="블레이드">#REF!</definedName>
    <definedName name="블록H">#REF!</definedName>
    <definedName name="블록V">#REF!</definedName>
    <definedName name="비" localSheetId="4" hidden="1">{#N/A,#N/A,FALSE,"견적갑지";#N/A,#N/A,FALSE,"총괄표";#N/A,#N/A,FALSE,"철골공사";#N/A,#N/A,FALSE,"토목공사";#N/A,#N/A,FALSE,"판넬전기공사"}</definedName>
    <definedName name="비" hidden="1">{#N/A,#N/A,FALSE,"견적갑지";#N/A,#N/A,FALSE,"총괄표";#N/A,#N/A,FALSE,"철골공사";#N/A,#N/A,FALSE,"토목공사";#N/A,#N/A,FALSE,"판넬전기공사"}</definedName>
    <definedName name="備_________考">#REF!</definedName>
    <definedName name="비______목">#REF!</definedName>
    <definedName name="비___목">#REF!</definedName>
    <definedName name="비__고">#REF!</definedName>
    <definedName name="비_계_공">#REF!</definedName>
    <definedName name="비1">#REF!</definedName>
    <definedName name="비2">#REF!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고">#REF!</definedName>
    <definedName name="비교" localSheetId="4">BlankMacro1</definedName>
    <definedName name="비교">BlankMacro1</definedName>
    <definedName name="비교표">#REF!</definedName>
    <definedName name="비닐절연전선1">#REF!</definedName>
    <definedName name="비닐절연전선2">#REF!</definedName>
    <definedName name="비닐절연전선3">#REF!</definedName>
    <definedName name="비닐절연전선4">#REF!</definedName>
    <definedName name="비닐절연전선5">#REF!</definedName>
    <definedName name="비목1" localSheetId="4">#REF!</definedName>
    <definedName name="비목1">#REF!</definedName>
    <definedName name="비목2" localSheetId="4">#REF!</definedName>
    <definedName name="비목2">#REF!</definedName>
    <definedName name="비목3">#REF!</definedName>
    <definedName name="비목4">#REF!</definedName>
    <definedName name="비목군분류표">#REF!</definedName>
    <definedName name="비비추">#REF!</definedName>
    <definedName name="비상부하계산" localSheetId="4">건축원가계산서!비상부하계산</definedName>
    <definedName name="비상부하계산">[0]!비상부하계산</definedName>
    <definedName name="비유다">250000</definedName>
    <definedName name="비율">[171]투찰금액!$G$2</definedName>
    <definedName name="비인" localSheetId="4">[0]!MATRO</definedName>
    <definedName name="비인">[0]!MATRO</definedName>
    <definedName name="비틀림모멘트" localSheetId="4">#REF!</definedName>
    <definedName name="비틀림모멘트">#REF!</definedName>
    <definedName name="빈칸" localSheetId="4">#REF!</definedName>
    <definedName name="빈칸">#REF!</definedName>
    <definedName name="빌딩통합관리" localSheetId="4">[0]!BlankMacro1</definedName>
    <definedName name="빌딩통합관리">[0]!BlankMacro1</definedName>
    <definedName name="빌딩통합관리3" localSheetId="4">[0]!BlankMacro1</definedName>
    <definedName name="빌딩통합관리3">[0]!BlankMacro1</definedName>
    <definedName name="빔간격">#REF!</definedName>
    <definedName name="빔높이">#REF!</definedName>
    <definedName name="빔제작단가개정표준도적용" localSheetId="4" hidden="1">{"'자리배치도'!$AG$1:$CI$28"}</definedName>
    <definedName name="빔제작단가개정표준도적용" hidden="1">{"'자리배치도'!$AG$1:$CI$28"}</definedName>
    <definedName name="빗물받이1" localSheetId="4">#REF!</definedName>
    <definedName name="빗물받이1">#REF!</definedName>
    <definedName name="빗물받이2">#REF!</definedName>
    <definedName name="빙" localSheetId="4"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4"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4"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4"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빼기">#N/A</definedName>
    <definedName name="뿌리돌림보통이눕">#REF!</definedName>
    <definedName name="뿌리돌림보통인부">#REF!</definedName>
    <definedName name="뿌리돌림조경공">#REF!</definedName>
    <definedName name="ㅄ">[7]발전기!#REF!</definedName>
    <definedName name="ㅅ" localSheetId="4">#REF!</definedName>
    <definedName name="ㅅ" localSheetId="0" hidden="1">{#N/A,#N/A,FALSE,"명세표"}</definedName>
    <definedName name="ㅅ" hidden="1">{#N/A,#N/A,FALSE,"명세표"}</definedName>
    <definedName name="ㅅㅅ" localSheetId="4">#N/A</definedName>
    <definedName name="ㅅㅅ" localSheetId="0" hidden="1">#REF!</definedName>
    <definedName name="ㅅㅅ" hidden="1">#REF!</definedName>
    <definedName name="ㅅㅅㄱ">[180]금광1터널!$N$7</definedName>
    <definedName name="ㅅㅅㅅ" localSheetId="4" hidden="1">{#N/A,#N/A,FALSE,"견적갑지";#N/A,#N/A,FALSE,"총괄표";#N/A,#N/A,FALSE,"철골공사";#N/A,#N/A,FALSE,"토목공사";#N/A,#N/A,FALSE,"판넬전기공사"}</definedName>
    <definedName name="ㅅㅅㅅ" hidden="1">{#N/A,#N/A,FALSE,"견적갑지";#N/A,#N/A,FALSE,"총괄표";#N/A,#N/A,FALSE,"철골공사";#N/A,#N/A,FALSE,"토목공사";#N/A,#N/A,FALSE,"판넬전기공사"}</definedName>
    <definedName name="ㅅㅍ">#REF!</definedName>
    <definedName name="사" localSheetId="4">#REF!</definedName>
    <definedName name="사" hidden="1">{#N/A,#N/A,FALSE,"견적갑지";#N/A,#N/A,FALSE,"총괄표";#N/A,#N/A,FALSE,"철골공사";#N/A,#N/A,FALSE,"토목공사";#N/A,#N/A,FALSE,"판넬전기공사"}</definedName>
    <definedName name="사__급___자__재__비">#REF!</definedName>
    <definedName name="사_TO">#REF!</definedName>
    <definedName name="사계계약고">#REF!</definedName>
    <definedName name="사계비고">#REF!</definedName>
    <definedName name="사계소화">#REF!</definedName>
    <definedName name="사계전월실적">#REF!</definedName>
    <definedName name="사계투입">#REF!</definedName>
    <definedName name="사계현재실적">#REF!</definedName>
    <definedName name="사고석">#REF!</definedName>
    <definedName name="사급" localSheetId="4" hidden="1">{#N/A,#N/A,FALSE,"배수2"}</definedName>
    <definedName name="사급" hidden="1">{#N/A,#N/A,FALSE,"배수2"}</definedName>
    <definedName name="사급자재">#N/A</definedName>
    <definedName name="사급자재대">#REF!</definedName>
    <definedName name="사급자재비">#REF!</definedName>
    <definedName name="사급장비">#REF!</definedName>
    <definedName name="사급장비비">#REF!</definedName>
    <definedName name="사다리">#REF!</definedName>
    <definedName name="사리도경">#REF!</definedName>
    <definedName name="사리도노무">#REF!</definedName>
    <definedName name="사리도재료">#REF!</definedName>
    <definedName name="사무">[248]판매시설!#REF!</definedName>
    <definedName name="사무동">[160]판매시설!#REF!</definedName>
    <definedName name="사무실">[248]판매시설!#REF!</definedName>
    <definedName name="사무조직">#REF!</definedName>
    <definedName name="사사삿" localSheetId="4" hidden="1">{#N/A,#N/A,FALSE,"견적갑지";#N/A,#N/A,FALSE,"총괄표";#N/A,#N/A,FALSE,"철골공사";#N/A,#N/A,FALSE,"토목공사";#N/A,#N/A,FALSE,"판넬전기공사"}</definedName>
    <definedName name="사사삿" hidden="1">{#N/A,#N/A,FALSE,"견적갑지";#N/A,#N/A,FALSE,"총괄표";#N/A,#N/A,FALSE,"철골공사";#N/A,#N/A,FALSE,"토목공사";#N/A,#N/A,FALSE,"판넬전기공사"}</definedName>
    <definedName name="사업" localSheetId="4" hidden="1">{#N/A,#N/A,FALSE,"이태원철근"}</definedName>
    <definedName name="사업" hidden="1">{#N/A,#N/A,FALSE,"이태원철근"}</definedName>
    <definedName name="사업계획">#REF!</definedName>
    <definedName name="사업년도1">#REF!</definedName>
    <definedName name="사업부양식2" hidden="1">#REF!</definedName>
    <definedName name="사업소분">#REF!</definedName>
    <definedName name="사업연도2">#REF!</definedName>
    <definedName name="사업자등록번호">#REF!</definedName>
    <definedName name="사업장소재지">#REF!</definedName>
    <definedName name="사용램프">#N/A</definedName>
    <definedName name="사용인감">#REF!</definedName>
    <definedName name="사용인감계">#REF!</definedName>
    <definedName name="사용전검사비2">#REF!</definedName>
    <definedName name="사원GROSS">#N/A</definedName>
    <definedName name="사유">BlankMacro1</definedName>
    <definedName name="사유서2">BlankMacro1</definedName>
    <definedName name="사이지">#REF!</definedName>
    <definedName name="사이클시간">#REF!</definedName>
    <definedName name="사인일위">#REF!</definedName>
    <definedName name="사진첩" hidden="1">{"'Sheet1'!$A$1:$H$49"}</definedName>
    <definedName name="사창1_40">#REF!</definedName>
    <definedName name="사창2_25">#REF!</definedName>
    <definedName name="사창2_40">#REF!</definedName>
    <definedName name="사창3_25">#REF!</definedName>
    <definedName name="사철나무H1.2">#REF!</definedName>
    <definedName name="사팔">#REF!</definedName>
    <definedName name="사하중1">#REF!</definedName>
    <definedName name="사하중2">#REF!</definedName>
    <definedName name="사하중3">#REF!</definedName>
    <definedName name="사하중4">#REF!</definedName>
    <definedName name="사하중계수">#REF!</definedName>
    <definedName name="사호표노무비">[249]일위대가표!#REF!</definedName>
    <definedName name="사호표재료비">[249]일위대가표!#REF!</definedName>
    <definedName name="산">#REF!</definedName>
    <definedName name="산근">#REF!</definedName>
    <definedName name="산근갑지1">#REF!</definedName>
    <definedName name="산근을1">#REF!</definedName>
    <definedName name="산보">#REF!</definedName>
    <definedName name="산소">#REF!</definedName>
    <definedName name="산업대">#REF!</definedName>
    <definedName name="산재">#REF!</definedName>
    <definedName name="산재보험료">#REF!</definedName>
    <definedName name="산재보험료..입력">[182]갑지!#REF!</definedName>
    <definedName name="산재보험료__입력">[147]갑지!#REF!</definedName>
    <definedName name="산재보험료2">#REF!</definedName>
    <definedName name="산재보험료4">#REF!</definedName>
    <definedName name="산재보험료요율">#REF!</definedName>
    <definedName name="산재보험료표">#REF!</definedName>
    <definedName name="산정">#REF!</definedName>
    <definedName name="산철쭉">#REF!</definedName>
    <definedName name="산출" localSheetId="4">#REF!</definedName>
    <definedName name="산출" localSheetId="0" hidden="1">{"'단계별시설공사비'!$A$3:$K$51"}</definedName>
    <definedName name="산출" hidden="1">{"'단계별시설공사비'!$A$3:$K$51"}</definedName>
    <definedName name="산출1">#N/A</definedName>
    <definedName name="산출3">#N/A</definedName>
    <definedName name="산출경비">#REF!</definedName>
    <definedName name="산출근거" localSheetId="4">BlankMacro1</definedName>
    <definedName name="산출근거">BlankMacro1</definedName>
    <definedName name="산출근거1" localSheetId="4">#REF!</definedName>
    <definedName name="산출근거1">#REF!</definedName>
    <definedName name="산출근거111" localSheetId="4">#REF!</definedName>
    <definedName name="산출근거111">#REF!</definedName>
    <definedName name="산출내역" localSheetId="4">#REF!</definedName>
    <definedName name="산출내역">#REF!</definedName>
    <definedName name="산출내역2">#REF!</definedName>
    <definedName name="산출내역서">#REF!</definedName>
    <definedName name="산출내역집계표">#REF!</definedName>
    <definedName name="산출냐역">#REF!</definedName>
    <definedName name="산출일위대가통신" localSheetId="4">BlankMacro1</definedName>
    <definedName name="산출일위대가통신">BlankMacro1</definedName>
    <definedName name="산출집계표">#REF!</definedName>
    <definedName name="산츨">#REF!</definedName>
    <definedName name="산표">#REF!</definedName>
    <definedName name="살수차">220000</definedName>
    <definedName name="삼">#REF!</definedName>
    <definedName name="삼.관리및편익시설물공">#REF!</definedName>
    <definedName name="삼각노">#REF!</definedName>
    <definedName name="삼각볼트">#REF!</definedName>
    <definedName name="삼각재">#REF!</definedName>
    <definedName name="삼각지_동력부하_List">#REF!</definedName>
    <definedName name="삼노">#REF!</definedName>
    <definedName name="삼능건">#REF!</definedName>
    <definedName name="삼능기">#REF!</definedName>
    <definedName name="삼능철">#REF!</definedName>
    <definedName name="삼능토">#REF!</definedName>
    <definedName name="삼발이대노">#REF!</definedName>
    <definedName name="삼발이대재">#REF!</definedName>
    <definedName name="삼발이소노">#REF!</definedName>
    <definedName name="삼발이소재">#REF!</definedName>
    <definedName name="삼성물산">#REF!</definedName>
    <definedName name="삼영">[233]원가계산서!#REF!</definedName>
    <definedName name="삼영1">[233]원가계산서!#REF!</definedName>
    <definedName name="삼영3">[231]원가계산서!#REF!</definedName>
    <definedName name="삼재">#REF!</definedName>
    <definedName name="삼호" localSheetId="4" hidden="1">{#N/A,#N/A,FALSE,"배수2"}</definedName>
    <definedName name="삼호" hidden="1">{#N/A,#N/A,FALSE,"배수2"}</definedName>
    <definedName name="삽날의용량">#REF!</definedName>
    <definedName name="상">#REF!</definedName>
    <definedName name="상가A">#N/A</definedName>
    <definedName name="상가B">#N/A</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부">#REF!</definedName>
    <definedName name="상부1">#REF!</definedName>
    <definedName name="상부2">#REF!</definedName>
    <definedName name="상부공">#REF!</definedName>
    <definedName name="상부슬라브">#REF!</definedName>
    <definedName name="상부플랜지두께">#REF!</definedName>
    <definedName name="상선">#REF!</definedName>
    <definedName name="상수도공">#REF!</definedName>
    <definedName name="상수도공집계표">#REF!</definedName>
    <definedName name="상수집">[250]터파기및재료!#REF!</definedName>
    <definedName name="상수집계">[178]터파기및재료!#REF!</definedName>
    <definedName name="상주" localSheetId="4" hidden="1">{#N/A,#N/A,FALSE,"지침";#N/A,#N/A,FALSE,"환경분석";#N/A,#N/A,FALSE,"Sheet16"}</definedName>
    <definedName name="상주" hidden="1">{#N/A,#N/A,FALSE,"지침";#N/A,#N/A,FALSE,"환경분석";#N/A,#N/A,FALSE,"Sheet16"}</definedName>
    <definedName name="상주감리" localSheetId="4" hidden="1">{#N/A,#N/A,FALSE,"지침";#N/A,#N/A,FALSE,"환경분석";#N/A,#N/A,FALSE,"Sheet16"}</definedName>
    <definedName name="상주감리" hidden="1">{#N/A,#N/A,FALSE,"지침";#N/A,#N/A,FALSE,"환경분석";#N/A,#N/A,FALSE,"Sheet16"}</definedName>
    <definedName name="상하수">#REF!</definedName>
    <definedName name="상하수도">#REF!</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비">#REF!</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상헌">'[251]01AC'!#REF!</definedName>
    <definedName name="상호" localSheetId="4">건축원가계산서!상호</definedName>
    <definedName name="상호">[0]!상호</definedName>
    <definedName name="새공통" localSheetId="4" hidden="1">{#N/A,#N/A,FALSE,"이태원철근"}</definedName>
    <definedName name="새공통" hidden="1">{#N/A,#N/A,FALSE,"이태원철근"}</definedName>
    <definedName name="새공통2">#REF!</definedName>
    <definedName name="새들">#REF!</definedName>
    <definedName name="새롬">#N/A</definedName>
    <definedName name="새마을차고신설수량">'[33]40집계'!$A$4:$O$157</definedName>
    <definedName name="생사1호">#REF!</definedName>
    <definedName name="생사2호">#REF!</definedName>
    <definedName name="생사기존">#REF!</definedName>
    <definedName name="샷_시_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교">[252]건축집계표!$E$39</definedName>
    <definedName name="서병수">#REF!</definedName>
    <definedName name="서양측백H3.0">#REF!</definedName>
    <definedName name="서울">#REF!</definedName>
    <definedName name="서울TRS">#N/A</definedName>
    <definedName name="서울및경기일부">#REF!</definedName>
    <definedName name="서울역">#REF!</definedName>
    <definedName name="서정석">#REF!</definedName>
    <definedName name="서카니">#REF!</definedName>
    <definedName name="서해" localSheetId="4">건축원가계산서!서해</definedName>
    <definedName name="서해">[0]!서해</definedName>
    <definedName name="석" localSheetId="4" hidden="1">{#N/A,#N/A,FALSE,"지침";#N/A,#N/A,FALSE,"환경분석";#N/A,#N/A,FALSE,"Sheet16"}</definedName>
    <definedName name="석" hidden="1">{#N/A,#N/A,FALSE,"지침";#N/A,#N/A,FALSE,"환경분석";#N/A,#N/A,FALSE,"Sheet16"}</definedName>
    <definedName name="석_공">#REF!</definedName>
    <definedName name="석_축_개_소_별_명_세">#REF!</definedName>
    <definedName name="석_축_수_량_집_계">#REF!</definedName>
    <definedName name="석공">[151]기본단가표!$L$20</definedName>
    <definedName name="석공001" localSheetId="4">#REF!</definedName>
    <definedName name="석공001">#REF!</definedName>
    <definedName name="석공002" localSheetId="4">#REF!</definedName>
    <definedName name="석공002">#REF!</definedName>
    <definedName name="석공011" localSheetId="4">#REF!</definedName>
    <definedName name="석공011">#REF!</definedName>
    <definedName name="석공982">#REF!</definedName>
    <definedName name="석공991">#REF!</definedName>
    <definedName name="석공992">#REF!</definedName>
    <definedName name="석공사">#REF!</definedName>
    <definedName name="석재" localSheetId="4">{#N/A,#N/A,FALSE,"골재소요량";#N/A,#N/A,FALSE,"골재소요량"}</definedName>
    <definedName name="석재">{#N/A,#N/A,FALSE,"골재소요량";#N/A,#N/A,FALSE,"골재소요량"}</definedName>
    <definedName name="석재받은의뢰업체" hidden="1">255</definedName>
    <definedName name="석재타일경">#REF!</definedName>
    <definedName name="석재타일노">#REF!</definedName>
    <definedName name="석재타일재">#REF!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천중">#REF!</definedName>
    <definedName name="석축단위">#REF!</definedName>
    <definedName name="석항" localSheetId="4" hidden="1">{#N/A,#N/A,FALSE,"명세표"}</definedName>
    <definedName name="석항" localSheetId="0" hidden="1">{#N/A,#N/A,FALSE,"명세표"}</definedName>
    <definedName name="석항" hidden="1">{#N/A,#N/A,FALSE,"명세표"}</definedName>
    <definedName name="석항1" localSheetId="4" hidden="1">{#N/A,#N/A,FALSE,"명세표"}</definedName>
    <definedName name="석항1" localSheetId="0" hidden="1">{#N/A,#N/A,FALSE,"명세표"}</definedName>
    <definedName name="석항1"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로">#REF!</definedName>
    <definedName name="선로수량">#REF!</definedName>
    <definedName name="선로신설">#REF!</definedName>
    <definedName name="선로철거">#REF!</definedName>
    <definedName name="선부001">#REF!</definedName>
    <definedName name="선부002">#REF!</definedName>
    <definedName name="선부011">#REF!</definedName>
    <definedName name="선부982">#REF!</definedName>
    <definedName name="선부991">#REF!</definedName>
    <definedName name="선부992">#REF!</definedName>
    <definedName name="선택">#REF!</definedName>
    <definedName name="선테ㄷ">#REF!</definedName>
    <definedName name="선투입추정">#REF!</definedName>
    <definedName name="선팽창계수">#REF!</definedName>
    <definedName name="설">[253]일위대가!#REF!</definedName>
    <definedName name="설간접">#N/A</definedName>
    <definedName name="설계">#REF!</definedName>
    <definedName name="설계_342427000감리_862426000__5">[123]조건!#REF!</definedName>
    <definedName name="설계가">#N/A</definedName>
    <definedName name="설계내역">#REF!</definedName>
    <definedName name="설계단면력요약.SAP90Work">#N/A</definedName>
    <definedName name="설계서">#N/A</definedName>
    <definedName name="설계서일위">[254]개소별수량산출!$A$2:$AA$27</definedName>
    <definedName name="설계설명서">#N/A</definedName>
    <definedName name="설계설명서2" localSheetId="4" hidden="1">{#N/A,#N/A,FALSE,"전력간선"}</definedName>
    <definedName name="설계설명서2" hidden="1">{#N/A,#N/A,FALSE,"전력간선"}</definedName>
    <definedName name="설계설명서3" localSheetId="4" hidden="1">{#N/A,#N/A,FALSE,"전력간선"}</definedName>
    <definedName name="설계설명서3" hidden="1">{#N/A,#N/A,FALSE,"전력간선"}</definedName>
    <definedName name="설계설명서4" localSheetId="4" hidden="1">{#N/A,#N/A,FALSE,"전력간선"}</definedName>
    <definedName name="설계설명서4" hidden="1">{#N/A,#N/A,FALSE,"전력간선"}</definedName>
    <definedName name="설계속도" localSheetId="4">#REF!</definedName>
    <definedName name="설계속도">#REF!</definedName>
    <definedName name="설계일위">#REF!</definedName>
    <definedName name="설계표지">#REF!</definedName>
    <definedName name="설명" localSheetId="4" hidden="1">{#N/A,#N/A,FALSE,"부대1"}</definedName>
    <definedName name="설명" hidden="1">{#N/A,#N/A,FALSE,"부대1"}</definedName>
    <definedName name="설명서" localSheetId="4" hidden="1">{#N/A,#N/A,FALSE,"포장1";#N/A,#N/A,FALSE,"포장1"}</definedName>
    <definedName name="설명서" hidden="1">{#N/A,#N/A,FALSE,"포장1";#N/A,#N/A,FALSE,"포장1"}</definedName>
    <definedName name="설비" localSheetId="4" hidden="1">{#N/A,#N/A,FALSE,"견적갑지";#N/A,#N/A,FALSE,"총괄표";#N/A,#N/A,FALSE,"철골공사";#N/A,#N/A,FALSE,"토목공사";#N/A,#N/A,FALSE,"판넬전기공사"}</definedName>
    <definedName name="설비" hidden="1">{#N/A,#N/A,FALSE,"견적갑지";#N/A,#N/A,FALSE,"총괄표";#N/A,#N/A,FALSE,"철골공사";#N/A,#N/A,FALSE,"토목공사";#N/A,#N/A,FALSE,"판넬전기공사"}</definedName>
    <definedName name="설비공사">#REF!</definedName>
    <definedName name="설비기초일위">#REF!</definedName>
    <definedName name="설비산출" localSheetId="4" hidden="1">{"'건축내역'!$A$1:$L$413"}</definedName>
    <definedName name="설비산출" hidden="1">{"'건축내역'!$A$1:$L$413"}</definedName>
    <definedName name="설비서비스">#N/A</definedName>
    <definedName name="설비현조">#N/A</definedName>
    <definedName name="설집">#REF!</definedName>
    <definedName name="설치계">#REF!</definedName>
    <definedName name="성">#REF!</definedName>
    <definedName name="성갑지">#REF!</definedName>
    <definedName name="성단">#REF!</definedName>
    <definedName name="성북갑">#REF!</definedName>
    <definedName name="성산1호">#REF!</definedName>
    <definedName name="성산2호">#REF!</definedName>
    <definedName name="성산3호">#REF!</definedName>
    <definedName name="성산4호">#REF!</definedName>
    <definedName name="성산5호">#REF!</definedName>
    <definedName name="성토">#REF!</definedName>
    <definedName name="성토부도수로_재료수량산출">#REF!</definedName>
    <definedName name="성토부도수로_토공수량산출">#REF!</definedName>
    <definedName name="세금과공과">#REF!</definedName>
    <definedName name="세대수">#REF!</definedName>
    <definedName name="세대수번호">#REF!</definedName>
    <definedName name="세로" localSheetId="4" hidden="1">{#N/A,#N/A,FALSE,"전력간선"}</definedName>
    <definedName name="세로" localSheetId="0" hidden="1">{#N/A,#N/A,FALSE,"전력간선"}</definedName>
    <definedName name="세로" hidden="1">{#N/A,#N/A,FALSE,"전력간선"}</definedName>
    <definedName name="세로갑지">#REF!</definedName>
    <definedName name="세부공정">#REF!</definedName>
    <definedName name="세부내역">#REF!</definedName>
    <definedName name="세부내역서_박" localSheetId="4" hidden="1">{"'자리배치도'!$AG$1:$CI$28"}</definedName>
    <definedName name="세부내역서_박" hidden="1">{"'자리배치도'!$AG$1:$CI$28"}</definedName>
    <definedName name="셀프보온재">#REF!</definedName>
    <definedName name="셋트앙카">#REF!</definedName>
    <definedName name="셋틈">'[188]고창터널(고창방향)'!#REF!</definedName>
    <definedName name="셔ㅛ" localSheetId="4" hidden="1">{#N/A,#N/A,FALSE,"운반시간"}</definedName>
    <definedName name="셔ㅛ" hidden="1">{#N/A,#N/A,FALSE,"운반시간"}</definedName>
    <definedName name="소">#REF!</definedName>
    <definedName name="소간">#REF!</definedName>
    <definedName name="소갑">#REF!</definedName>
    <definedName name="소개소" localSheetId="4">#REF!</definedName>
    <definedName name="소개소">#REF!</definedName>
    <definedName name="소거">#REF!</definedName>
    <definedName name="소계" localSheetId="4">#REF!</definedName>
    <definedName name="소계">#REF!</definedName>
    <definedName name="소계3">#REF!</definedName>
    <definedName name="소계4">#REF!</definedName>
    <definedName name="소계5">#REF!</definedName>
    <definedName name="소관경">#REF!</definedName>
    <definedName name="소나무">#REF!</definedName>
    <definedName name="소나무H2.5">#REF!</definedName>
    <definedName name="소나무H3.0">#REF!</definedName>
    <definedName name="소나무H4.0">#REF!</definedName>
    <definedName name="소나무H5.0">#REF!</definedName>
    <definedName name="소모">#REF!</definedName>
    <definedName name="소모비">#REF!</definedName>
    <definedName name="소방">#REF!</definedName>
    <definedName name="소방2">#REF!</definedName>
    <definedName name="소방내역" localSheetId="4">BlankMacro1</definedName>
    <definedName name="소방내역">BlankMacro1</definedName>
    <definedName name="소방내역서" localSheetId="4">BlankMacro1</definedName>
    <definedName name="소방내역서">BlankMacro1</definedName>
    <definedName name="소방설비">#REF!</definedName>
    <definedName name="소방전기">#REF!</definedName>
    <definedName name="소요계획" localSheetId="4" hidden="1">{#N/A,#N/A,FALSE,"이태원철근"}</definedName>
    <definedName name="소요계획" hidden="1">{#N/A,#N/A,FALSE,"이태원철근"}</definedName>
    <definedName name="소용량충전기">[37]소요자재!$H$151</definedName>
    <definedName name="소일위대가1" localSheetId="4">#REF!</definedName>
    <definedName name="소일위대가1">#REF!</definedName>
    <definedName name="소켓16">#REF!</definedName>
    <definedName name="소켓22">#REF!</definedName>
    <definedName name="소켓32">#REF!</definedName>
    <definedName name="소켓54">#REF!</definedName>
    <definedName name="소켓무게">[255]DATE!$G$24:$G$79</definedName>
    <definedName name="소포장" localSheetId="4"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4"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프트">#N/A</definedName>
    <definedName name="소형B손료">'[167]기계경비(시간당)'!$H$240</definedName>
    <definedName name="소형철개소운반비">#REF!</definedName>
    <definedName name="소화마찰손실">#REF!</definedName>
    <definedName name="속">#N/A</definedName>
    <definedName name="속초조양부대입찰요청서">[256]확약서!#REF!</definedName>
    <definedName name="속초조양원하도급예정금액대비">[256]확약서!#REF!</definedName>
    <definedName name="속초조양지급자재">[256]확약서!#REF!</definedName>
    <definedName name="속초조양하도급사항">[256]확약서!#REF!</definedName>
    <definedName name="손영주" localSheetId="4" hidden="1">{#N/A,#N/A,FALSE,"조골재"}</definedName>
    <definedName name="손영주" hidden="1">{#N/A,#N/A,FALSE,"조골재"}</definedName>
    <definedName name="손익계산서" hidden="1">#REF!</definedName>
    <definedName name="손해배상보험료">#REF!</definedName>
    <definedName name="송곡교">#REF!</definedName>
    <definedName name="송도" localSheetId="4">[0]!NNF</definedName>
    <definedName name="송도">[0]!NNF</definedName>
    <definedName name="송수관로구경" localSheetId="4">#REF!</definedName>
    <definedName name="송수관로구경">#REF!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천1">#REF!</definedName>
    <definedName name="송천2">#REF!</definedName>
    <definedName name="쇠흙손경비">#REF!</definedName>
    <definedName name="쇠흙손노무비">#REF!</definedName>
    <definedName name="쇠흙손재료비">#REF!</definedName>
    <definedName name="쇼" localSheetId="4">BlankMacro1</definedName>
    <definedName name="쇼" hidden="1">{#N/A,#N/A,FALSE,"이태원철근"}</definedName>
    <definedName name="쇼쇼">#N/A</definedName>
    <definedName name="쇼트변경">#REF!</definedName>
    <definedName name="쇼트변경암">#REF!</definedName>
    <definedName name="쇼ㅕ" localSheetId="4">#REF!,#REF!,#REF!</definedName>
    <definedName name="쇼ㅕ">#REF!,#REF!,#REF!</definedName>
    <definedName name="수">#REF!</definedName>
    <definedName name="수____종" localSheetId="4">#REF!</definedName>
    <definedName name="수____종">#REF!</definedName>
    <definedName name="수_량">#REF!</definedName>
    <definedName name="수격방지기">#REF!</definedName>
    <definedName name="수경">#REF!</definedName>
    <definedName name="수경단가">#REF!</definedName>
    <definedName name="수경단가1">#REF!</definedName>
    <definedName name="수경비고">#REF!</definedName>
    <definedName name="수경일위">#REF!</definedName>
    <definedName name="수공철개소운반비">#REF!</definedName>
    <definedName name="수금">#REF!</definedName>
    <definedName name="수급인상호">#REF!</definedName>
    <definedName name="수급인성명">#REF!</definedName>
    <definedName name="수급인주소">#REF!</definedName>
    <definedName name="수도광열비">#REF!</definedName>
    <definedName name="수도료">#REF!</definedName>
    <definedName name="수량" hidden="1">#REF!</definedName>
    <definedName name="수량2">#REF!</definedName>
    <definedName name="수량22">#REF!</definedName>
    <definedName name="수량48">#REF!</definedName>
    <definedName name="수량49">#REF!</definedName>
    <definedName name="수량검토">#REF!</definedName>
    <definedName name="수량계산">#REF!</definedName>
    <definedName name="수량산출" localSheetId="4">#REF!</definedName>
    <definedName name="수량산출">BlankMacro1</definedName>
    <definedName name="수량산출1">[257]개소별수량산출!$A$32:$AA$41</definedName>
    <definedName name="수량산출2" localSheetId="4">BlankMacro1</definedName>
    <definedName name="수량산출2">BlankMacro1</definedName>
    <definedName name="수량산출5" localSheetId="4">BlankMacro1</definedName>
    <definedName name="수량산출5">BlankMacro1</definedName>
    <definedName name="수량산출갑지">[10]백암비스타내역!$E$4:$G$167</definedName>
    <definedName name="수량산출서" localSheetId="4" hidden="1">#REF!</definedName>
    <definedName name="수량산출서" hidden="1">#REF!</definedName>
    <definedName name="수량산출서1" localSheetId="4">BlankMacro1</definedName>
    <definedName name="수량산출서1">BlankMacro1</definedName>
    <definedName name="수량산출서표지" localSheetId="4">BlankMacro1</definedName>
    <definedName name="수량산출서표지">BlankMacro1</definedName>
    <definedName name="수량전체">#REF!</definedName>
    <definedName name="수량집계표" localSheetId="4">{"Book1","호안(별표&amp;부표).xls","box(최근).xls"}</definedName>
    <definedName name="수량집계표">{"Book1","호안(별표&amp;부표).xls","box(최근).xls"}</definedName>
    <definedName name="수량코드">#REF!</definedName>
    <definedName name="수목" localSheetId="4">#REF!</definedName>
    <definedName name="수목">#REF!</definedName>
    <definedName name="수목공통대가">#REF!</definedName>
    <definedName name="수목단가">#REF!</definedName>
    <definedName name="수목목록">[258]일위대가표!#REF!</definedName>
    <definedName name="수목수량">#REF!</definedName>
    <definedName name="수목일위대가">#REF!</definedName>
    <definedName name="수목자재">#N/A</definedName>
    <definedName name="수배전">#REF!</definedName>
    <definedName name="수변전견적서">#REF!</definedName>
    <definedName name="수소_및_탄산가스창고">#REF!</definedName>
    <definedName name="수수">#N/A</definedName>
    <definedName name="수수꽃다리" localSheetId="4">#REF!</definedName>
    <definedName name="수수꽃다리">#REF!</definedName>
    <definedName name="수수꽃다리H1.8">#REF!</definedName>
    <definedName name="수수료1">#REF!</definedName>
    <definedName name="수수수">#N/A</definedName>
    <definedName name="수수실적7월">#N/A</definedName>
    <definedName name="수수표2">[0]!수수표2</definedName>
    <definedName name="수식">#REF!</definedName>
    <definedName name="수식1">#REF!</definedName>
    <definedName name="수압1">#REF!</definedName>
    <definedName name="수압2">#REF!</definedName>
    <definedName name="수압3">#REF!</definedName>
    <definedName name="수압경">[142]GAS!#REF!</definedName>
    <definedName name="수압인">[142]GAS!#REF!</definedName>
    <definedName name="수압자">[142]GAS!#REF!</definedName>
    <definedName name="수영" localSheetId="4">[0]!ㅁㄴㄹㅇㄹ</definedName>
    <definedName name="수영">[0]!ㅁㄴㄹㅇㄹ</definedName>
    <definedName name="수은등기구품">#REF!</definedName>
    <definedName name="수입장비" localSheetId="4">#REF!</definedName>
    <definedName name="수입장비">#REF!</definedName>
    <definedName name="수입장비계" localSheetId="4">#REF!</definedName>
    <definedName name="수입장비계">#REF!</definedName>
    <definedName name="수주">#REF!</definedName>
    <definedName name="수중0_3">#REF!</definedName>
    <definedName name="수중3_6">#REF!</definedName>
    <definedName name="수중6_9">#REF!</definedName>
    <definedName name="수중9_12">#REF!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합">#REF!</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진" localSheetId="4">[0]!NNF</definedName>
    <definedName name="수진">[0]!NNF</definedName>
    <definedName name="수축줄눈경비" localSheetId="4">#REF!</definedName>
    <definedName name="수축줄눈경비">#REF!</definedName>
    <definedName name="수축줄눈노무비" localSheetId="4">#REF!</definedName>
    <definedName name="수축줄눈노무비">#REF!</definedName>
    <definedName name="수축줄눈재료비">#REF!</definedName>
    <definedName name="수평">#REF!</definedName>
    <definedName name="수평규준틀노무비">#REF!</definedName>
    <definedName name="수평규준틀재료비">#REF!</definedName>
    <definedName name="수현" localSheetId="4">건축원가계산서!수현</definedName>
    <definedName name="수현">[0]!수현</definedName>
    <definedName name="순">#REF!</definedName>
    <definedName name="순공" localSheetId="4">#REF!</definedName>
    <definedName name="순공">#REF!</definedName>
    <definedName name="순공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4">#REF!</definedName>
    <definedName name="순공사비">#REF!</definedName>
    <definedName name="순공사비2">#REF!</definedName>
    <definedName name="순공사비4">#REF!</definedName>
    <definedName name="순공사비집"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공사원가2">#REF!</definedName>
    <definedName name="순공사원가4">#REF!</definedName>
    <definedName name="순단면적">#REF!</definedName>
    <definedName name="순이익">#REF!</definedName>
    <definedName name="순천_연향_1차">#REF!</definedName>
    <definedName name="숨기기">#N/A</definedName>
    <definedName name="숨기지않기">#N/A</definedName>
    <definedName name="숫자노무비">#REF!</definedName>
    <definedName name="쉬트상">#REF!</definedName>
    <definedName name="쉬트시">#REF!</definedName>
    <definedName name="쉬트측">#REF!</definedName>
    <definedName name="쉬트하">#REF!</definedName>
    <definedName name="스리브류">#REF!</definedName>
    <definedName name="스리브수량산출">#REF!</definedName>
    <definedName name="스위치박스">#REF!</definedName>
    <definedName name="스테인레스">#REF!</definedName>
    <definedName name="스텝">#REF!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틸19티">#REF!</definedName>
    <definedName name="스틸22티">#REF!</definedName>
    <definedName name="스틸25티">#REF!</definedName>
    <definedName name="스틸3.2티">#REF!</definedName>
    <definedName name="스틸6티">#REF!</definedName>
    <definedName name="스틸9티">#REF!</definedName>
    <definedName name="스파이럴슬리브">#REF!</definedName>
    <definedName name="스파이럴슬리브가공">#REF!</definedName>
    <definedName name="스파이럴슬리브지중">#REF!</definedName>
    <definedName name="스페이셔">#REF!</definedName>
    <definedName name="스페이셔_설치">#REF!</definedName>
    <definedName name="슬래브">#REF!</definedName>
    <definedName name="슬래브높이">#REF!</definedName>
    <definedName name="슬래브두께">#REF!</definedName>
    <definedName name="습윤">#REF!</definedName>
    <definedName name="승" localSheetId="4" hidden="1">{#N/A,#N/A,FALSE,"지침";#N/A,#N/A,FALSE,"환경분석";#N/A,#N/A,FALSE,"Sheet16"}</definedName>
    <definedName name="승" hidden="1">{#N/A,#N/A,FALSE,"지침";#N/A,#N/A,FALSE,"환경분석";#N/A,#N/A,FALSE,"Sheet16"}</definedName>
    <definedName name="승강기">#REF!</definedName>
    <definedName name="승용교" localSheetId="4" hidden="1">{#N/A,#N/A,FALSE,"2~8번"}</definedName>
    <definedName name="승용교" hidden="1">{#N/A,#N/A,FALSE,"2~8번"}</definedName>
    <definedName name="승이가" localSheetId="4" hidden="1">{#N/A,#N/A,FALSE,"지침";#N/A,#N/A,FALSE,"환경분석";#N/A,#N/A,FALSE,"Sheet16"}</definedName>
    <definedName name="승이가" hidden="1">{#N/A,#N/A,FALSE,"지침";#N/A,#N/A,FALSE,"환경분석";#N/A,#N/A,FALSE,"Sheet16"}</definedName>
    <definedName name="승인" localSheetId="4">{"Book1","터빈건물철골R1.xls"}</definedName>
    <definedName name="승인">{"Book1","터빈건물철골R1.xls"}</definedName>
    <definedName name="승호" localSheetId="4">건축원가계산서!MMK</definedName>
    <definedName name="승호">[0]!MMK</definedName>
    <definedName name="시" localSheetId="4">#REF!</definedName>
    <definedName name="시">#REF!</definedName>
    <definedName name="시공이음" localSheetId="4">#REF!</definedName>
    <definedName name="시공이음">#REF!</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내케이블">#REF!</definedName>
    <definedName name="시멘트" localSheetId="4">BlankMacro1</definedName>
    <definedName name="시멘트">BlankMacro1</definedName>
    <definedName name="시멘트6" localSheetId="4">BlankMacro1</definedName>
    <definedName name="시멘트6">BlankMacro1</definedName>
    <definedName name="시멘트단">#REF!</definedName>
    <definedName name="시발" localSheetId="4">#REF!</definedName>
    <definedName name="시발">#REF!</definedName>
    <definedName name="시방" localSheetId="4">#REF!</definedName>
    <definedName name="시방">#REF!</definedName>
    <definedName name="시방1" localSheetId="4">#REF!</definedName>
    <definedName name="시방1">#REF!</definedName>
    <definedName name="시설물수량">#REF!</definedName>
    <definedName name="시설물집계" localSheetId="4">{#N/A,#N/A,FALSE,"골재소요량";#N/A,#N/A,FALSE,"골재소요량"}</definedName>
    <definedName name="시설물집계">{#N/A,#N/A,FALSE,"골재소요량";#N/A,#N/A,FALSE,"골재소요량"}</definedName>
    <definedName name="시설수량" localSheetId="4">#REF!</definedName>
    <definedName name="시설수량">#REF!</definedName>
    <definedName name="시설일위">#REF!</definedName>
    <definedName name="시설일위1">#REF!</definedName>
    <definedName name="시설일위금액">[181]시설일위!$G$1:$M$65536</definedName>
    <definedName name="시영">#REF!</definedName>
    <definedName name="시영경상비">#REF!</definedName>
    <definedName name="시영공통비">#REF!</definedName>
    <definedName name="시작">#REF!</definedName>
    <definedName name="시점">#REF!</definedName>
    <definedName name="시점명">#REF!</definedName>
    <definedName name="시중노임1">#N/A</definedName>
    <definedName name="시중단가" localSheetId="4" hidden="1">{"'단계별시설공사비'!$A$3:$K$51"}</definedName>
    <definedName name="시중단가" localSheetId="0" hidden="1">{"'단계별시설공사비'!$A$3:$K$51"}</definedName>
    <definedName name="시중단가" hidden="1">{"'단계별시설공사비'!$A$3:$K$51"}</definedName>
    <definedName name="시트" localSheetId="4" hidden="1">{#N/A,#N/A,FALSE,"견적갑지";#N/A,#N/A,FALSE,"총괄표";#N/A,#N/A,FALSE,"철골공사";#N/A,#N/A,FALSE,"토목공사";#N/A,#N/A,FALSE,"판넬전기공사"}</definedName>
    <definedName name="시트" hidden="1">{#N/A,#N/A,FALSE,"견적갑지";#N/A,#N/A,FALSE,"총괄표";#N/A,#N/A,FALSE,"철골공사";#N/A,#N/A,FALSE,"토목공사";#N/A,#N/A,FALSE,"판넬전기공사"}</definedName>
    <definedName name="시팔" localSheetId="4" hidden="1">{#N/A,#N/A,FALSE,"이태원철근"}</definedName>
    <definedName name="시팔" hidden="1">{#N/A,#N/A,FALSE,"이태원철근"}</definedName>
    <definedName name="시행" localSheetId="4" hidden="1">{#N/A,#N/A,FALSE,"이태원철근"}</definedName>
    <definedName name="시행" hidden="1">{#N/A,#N/A,FALSE,"이태원철근"}</definedName>
    <definedName name="시행년">#REF!</definedName>
    <definedName name="시행청">[165]설계산출표지!$B$21</definedName>
    <definedName name="시행청1">#REF!</definedName>
    <definedName name="시행청2">#REF!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무비">#REF!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사">#REF!</definedName>
    <definedName name="시험사2급">#REF!</definedName>
    <definedName name="시험재료비">#REF!</definedName>
    <definedName name="시험편">#REF!</definedName>
    <definedName name="시화군대체">#REF!</definedName>
    <definedName name="식">#REF!</definedName>
    <definedName name="식단가">#REF!</definedName>
    <definedName name="식단가율">#REF!</definedName>
    <definedName name="식대">4000+1500*2</definedName>
    <definedName name="식재" localSheetId="4">#REF!</definedName>
    <definedName name="식재">#REF!</definedName>
    <definedName name="식재감소계수">#REF!</definedName>
    <definedName name="식재공">#REF!</definedName>
    <definedName name="식재공사97">#REF!</definedName>
    <definedName name="식재단가">#REF!</definedName>
    <definedName name="식재단가1">#REF!</definedName>
    <definedName name="식재보통인부">#REF!</definedName>
    <definedName name="식재수량">#REF!</definedName>
    <definedName name="식재조경공">#REF!</definedName>
    <definedName name="식혈반경">#REF!</definedName>
    <definedName name="식혈체적">#REF!</definedName>
    <definedName name="신">#REF!</definedName>
    <definedName name="신고일">[259]입력!$G$22</definedName>
    <definedName name="신규" localSheetId="4">#REF!</definedName>
    <definedName name="신규">#REF!</definedName>
    <definedName name="신규계획97" localSheetId="4">#REF!</definedName>
    <definedName name="신규계획97">#REF!</definedName>
    <definedName name="新規工事__小計" localSheetId="4">#REF!</definedName>
    <definedName name="新規工事__小計">#REF!</definedName>
    <definedName name="新規工事_計">#N/A</definedName>
    <definedName name="新規工事_小計">#REF!</definedName>
    <definedName name="신규사업97">#REF!</definedName>
    <definedName name="新規推進__小計">#REF!</definedName>
    <definedName name="신너">#REF!</definedName>
    <definedName name="신설" hidden="1">{#N/A,#N/A,FALSE,"명세표"}</definedName>
    <definedName name="신설1" localSheetId="4" hidden="1">{#N/A,#N/A,FALSE,"명세표"}</definedName>
    <definedName name="신설1" localSheetId="0" hidden="1">{#N/A,#N/A,FALSE,"명세표"}</definedName>
    <definedName name="신설1" hidden="1">{#N/A,#N/A,FALSE,"명세표"}</definedName>
    <definedName name="신설단가">#REF!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은덕" localSheetId="4">BlankMacro1</definedName>
    <definedName name="신은덕">BlankMacro1</definedName>
    <definedName name="신재점" localSheetId="4" hidden="1">{#N/A,#N/A,FALSE,"이태원철근"}</definedName>
    <definedName name="신재점" hidden="1">{#N/A,#N/A,FALSE,"이태원철근"}</definedName>
    <definedName name="신축">#REF!</definedName>
    <definedName name="신축공사" localSheetId="4" hidden="1">{"'단계별시설공사비'!$A$3:$K$51"}</definedName>
    <definedName name="신축공사" localSheetId="0" hidden="1">{"'단계별시설공사비'!$A$3:$K$51"}</definedName>
    <definedName name="신축공사" hidden="1">{"'단계별시설공사비'!$A$3:$K$51"}</definedName>
    <definedName name="신축이음">#REF!</definedName>
    <definedName name="신축이음각도">#REF!</definedName>
    <definedName name="신축이음갯수">#REF!</definedName>
    <definedName name="신축장치">#REF!</definedName>
    <definedName name="신호공">#REF!</definedName>
    <definedName name="신호기">#N/A</definedName>
    <definedName name="신호기용공배관">[173]!돌아가기</definedName>
    <definedName name="신호등">'[260]일위대가(가설)'!#REF!</definedName>
    <definedName name="신호등산출근거">#REF!</definedName>
    <definedName name="신흥1호">#REF!</definedName>
    <definedName name="신흥2호">#REF!</definedName>
    <definedName name="신희">#REF!</definedName>
    <definedName name="실경상">#REF!</definedName>
    <definedName name="실금">#REF!</definedName>
    <definedName name="실시설계">#REF!</definedName>
    <definedName name="실시설계비">#REF!</definedName>
    <definedName name="실시적용">#REF!</definedName>
    <definedName name="실시적용1">#REF!</definedName>
    <definedName name="실시적용2">#REF!</definedName>
    <definedName name="실어" localSheetId="4">[0]!Common [0]!DataBase.xls</definedName>
    <definedName name="실어">[0]!Common [0]!DataBase.xls</definedName>
    <definedName name="실인원" localSheetId="4">#REF!</definedName>
    <definedName name="실인원">#REF!</definedName>
    <definedName name="실적">#N/A</definedName>
    <definedName name="실제">#N/A</definedName>
    <definedName name="실편백10노무">#REF!</definedName>
    <definedName name="실편백10재료">#REF!</definedName>
    <definedName name="실편백15노무">#REF!</definedName>
    <definedName name="실편백15재료">#REF!</definedName>
    <definedName name="실행">#REF!</definedName>
    <definedName name="실행75.5">#N/A</definedName>
    <definedName name="실행갑">#REF!</definedName>
    <definedName name="실행갑지">#REF!</definedName>
    <definedName name="실행개요">'[261]실행내역서 '!#REF!</definedName>
    <definedName name="실행공기">#REF!</definedName>
    <definedName name="실행조건">#REF!</definedName>
    <definedName name="실행집계">#REF!</definedName>
    <definedName name="실행총괄">#N/A</definedName>
    <definedName name="심사평가내역">#N/A</definedName>
    <definedName name="심우">#REF!</definedName>
    <definedName name="심우을">#REF!</definedName>
    <definedName name="십" localSheetId="4">[220]환산!#REF!</definedName>
    <definedName name="십">[220]환산!#REF!</definedName>
    <definedName name="십만" localSheetId="4">[220]환산!#REF!</definedName>
    <definedName name="십만">[220]환산!#REF!</definedName>
    <definedName name="십만달라">#REF!</definedName>
    <definedName name="십만원율" localSheetId="4">#REF!</definedName>
    <definedName name="십만원율">#REF!</definedName>
    <definedName name="십만원이상" localSheetId="4">#REF!</definedName>
    <definedName name="십만원이상">#REF!</definedName>
    <definedName name="십만원이상율" localSheetId="4">#REF!</definedName>
    <definedName name="십만원이상율">#REF!</definedName>
    <definedName name="십장">#REF!</definedName>
    <definedName name="써비스커넥터">#REF!</definedName>
    <definedName name="씨" localSheetId="4">#REF!</definedName>
    <definedName name="씨">#REF!</definedName>
    <definedName name="씨그마ck" localSheetId="4">#REF!</definedName>
    <definedName name="씨그마ck">#REF!</definedName>
    <definedName name="씨그마y" localSheetId="4">#REF!</definedName>
    <definedName name="씨그마y">#REF!</definedName>
    <definedName name="씨파">#REF!</definedName>
    <definedName name="ㅇ">#REF!</definedName>
    <definedName name="ㅇ01">#REF!</definedName>
    <definedName name="ㅇ1200">#REF!</definedName>
    <definedName name="ㅇ227">#REF!</definedName>
    <definedName name="ㅇ3.메53">[8]건축부하!#REF!</definedName>
    <definedName name="ㅇ3.메531">[8]건축부하!#REF!</definedName>
    <definedName name="ㅇ48">#REF!</definedName>
    <definedName name="ㅇ517.뮤517">#REF!</definedName>
    <definedName name="ㅇ560">#REF!</definedName>
    <definedName name="ㅇㄱ" localSheetId="4">BlankMacro1</definedName>
    <definedName name="ㅇㄱ">BlankMacro1</definedName>
    <definedName name="ㅇㄱ1" localSheetId="4">#REF!</definedName>
    <definedName name="ㅇㄱ1">#REF!</definedName>
    <definedName name="ㅇㄴㄹㄴㄻ">#REF!</definedName>
    <definedName name="ㅇㄴㄹㄴㅁㄹㅇ">#N/A</definedName>
    <definedName name="ㅇㄴㄹㄴㅇㄹ">#N/A</definedName>
    <definedName name="ㅇㄴㄹㄹㄹ" localSheetId="4">#REF!</definedName>
    <definedName name="ㅇㄴㄹㄹㄹ">#REF!</definedName>
    <definedName name="ㅇㄴㄿ">#N/A</definedName>
    <definedName name="ㅇㄴㅁㄴㅁㄴㅇㄴㅇㅁㄴㅇㅁㄴㅇㅁㄴㅇㅇㄴㄴㅇㅇㄴㅁ">#N/A</definedName>
    <definedName name="ㅇㄴㅇ">#N/A</definedName>
    <definedName name="ㅇㄴㅍ" localSheetId="4">[0]!ㅁㄴㄹㅇㄹ</definedName>
    <definedName name="ㅇㄴㅍ">[0]!ㅁㄴㄹㅇㄹ</definedName>
    <definedName name="ㅇ나리">#REF!</definedName>
    <definedName name="ㅇ남러이">#REF!</definedName>
    <definedName name="ㅇ낯ㅍ">#REF!</definedName>
    <definedName name="ㅇ널">#REF!</definedName>
    <definedName name="ㅇ노" localSheetId="4">BlankMacro1</definedName>
    <definedName name="ㅇ노">BlankMacro1</definedName>
    <definedName name="ㅇ닐">#REF!</definedName>
    <definedName name="ㅇㄹ">#N/A</definedName>
    <definedName name="ㅇㄹ3" localSheetId="4" hidden="1">{#N/A,#N/A,FALSE,"명세표"}</definedName>
    <definedName name="ㅇㄹ3" localSheetId="0" hidden="1">{#N/A,#N/A,FALSE,"명세표"}</definedName>
    <definedName name="ㅇㄹ3" hidden="1">{#N/A,#N/A,FALSE,"명세표"}</definedName>
    <definedName name="ㅇㄹㄴㄻㄴㅇㄹ" localSheetId="4" hidden="1">{#N/A,#N/A,FALSE,"이태원철근"}</definedName>
    <definedName name="ㅇㄹㄴㄻㄴㅇㄹ" hidden="1">{#N/A,#N/A,FALSE,"이태원철근"}</definedName>
    <definedName name="ㅇㄹㄹ" localSheetId="0" hidden="1">#REF!</definedName>
    <definedName name="ㅇㄹㄹ" hidden="1">#REF!</definedName>
    <definedName name="ㅇㄹㄹㄹㄹ" localSheetId="4" hidden="1">{#N/A,#N/A,FALSE,"전력간선"}</definedName>
    <definedName name="ㅇㄹㄹㄹㄹ" hidden="1">{#N/A,#N/A,FALSE,"전력간선"}</definedName>
    <definedName name="ㅇㄹㄹㅇ" localSheetId="4" hidden="1">{#N/A,#N/A,FALSE,"2~8번"}</definedName>
    <definedName name="ㅇㄹㄹㅇ" hidden="1">{#N/A,#N/A,FALSE,"2~8번"}</definedName>
    <definedName name="ㅇㄹㅇ" localSheetId="4" hidden="1">{#N/A,#N/A,FALSE,"운반시간"}</definedName>
    <definedName name="ㅇㄹㅇ" hidden="1">{#N/A,#N/A,FALSE,"운반시간"}</definedName>
    <definedName name="ㅇㄹㅇㄹ" localSheetId="0" hidden="1">#REF!</definedName>
    <definedName name="ㅇㄹㅇㄹ" hidden="1">#REF!</definedName>
    <definedName name="ㅇㄹ홍">#REF!</definedName>
    <definedName name="ㅇ라ㅓㅏㅗㄹ"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localSheetId="4" hidden="1">{#N/A,#N/A,FALSE,"단가표지"}</definedName>
    <definedName name="ㅇ러" hidden="1">{#N/A,#N/A,FALSE,"단가표지"}</definedName>
    <definedName name="ㅇ러나ㅣ">#REF!</definedName>
    <definedName name="ㅇ리멍라">#REF!</definedName>
    <definedName name="ㅇㄻㄴㅇㄹ">#REF!</definedName>
    <definedName name="ㅇㄻㅇㄹ">#REF!</definedName>
    <definedName name="ㅇㄿ">[49]!Macro13</definedName>
    <definedName name="ㅇㅀ">#REF!</definedName>
    <definedName name="ㅇㅁ" localSheetId="4">BlankMacro1</definedName>
    <definedName name="ㅇㅁ">#REF!</definedName>
    <definedName name="ㅇㅁㄴㅇㅁㄴㅇ" localSheetId="4">#REF!</definedName>
    <definedName name="ㅇㅁㄴㅇㅁㄴㅇ">#REF!</definedName>
    <definedName name="ㅇㅁㅇ" localSheetId="4">#REF!</definedName>
    <definedName name="ㅇㅁㅇ">#REF!</definedName>
    <definedName name="ㅇㅁㅎㅁㅇㄶㄻㅇㄶㄹ" localSheetId="4" hidden="1">{#N/A,#N/A,FALSE,"이태원철근"}</definedName>
    <definedName name="ㅇㅁㅎㅁㅇㄶㄻㅇㄶㄹ" hidden="1">{#N/A,#N/A,FALSE,"이태원철근"}</definedName>
    <definedName name="ㅇㅂㄴㅇㄴㅁㅇㄷㅂㅈ" localSheetId="4" hidden="1">{#N/A,#N/A,FALSE,"이태원철근"}</definedName>
    <definedName name="ㅇㅂㄴㅇㄴㅁㅇㄷㅂㅈ" hidden="1">{#N/A,#N/A,FALSE,"이태원철근"}</definedName>
    <definedName name="ㅇㅂㅁ" localSheetId="4" hidden="1">{#N/A,#N/A,FALSE,"이태원철근"}</definedName>
    <definedName name="ㅇㅂㅁ" hidden="1">{#N/A,#N/A,FALSE,"이태원철근"}</definedName>
    <definedName name="ㅇㅅ굓요" localSheetId="4" hidden="1">{#N/A,#N/A,FALSE,"이태원철근"}</definedName>
    <definedName name="ㅇㅅ굓요" hidden="1">{#N/A,#N/A,FALSE,"이태원철근"}</definedName>
    <definedName name="ㅇㅇ">#REF!</definedName>
    <definedName name="ㅇㅇㄹ" localSheetId="0" hidden="1">#REF!</definedName>
    <definedName name="ㅇㅇㄹ" hidden="1">#REF!</definedName>
    <definedName name="ㅇㅇㅇ" localSheetId="4">#REF!</definedName>
    <definedName name="ㅇㅇㅇ" localSheetId="0" hidden="1">#REF!</definedName>
    <definedName name="ㅇㅇㅇ" hidden="1">#REF!</definedName>
    <definedName name="ㅇㅇㅇㄷㄷㄷ" localSheetId="4">[0]!BlankMacro1</definedName>
    <definedName name="ㅇㅇㅇㄷㄷㄷ">[0]!BlankMacro1</definedName>
    <definedName name="ㅇㅇㅇㅇ" localSheetId="4">#REF!</definedName>
    <definedName name="ㅇㅇㅇㅇ" localSheetId="0" hidden="1">#REF!</definedName>
    <definedName name="ㅇㅇㅇㅇ" hidden="1">#REF!</definedName>
    <definedName name="ㅇㅇㅇㅇㅇ">#REF!</definedName>
    <definedName name="ㅇㅇㅇㅇㅇㅇㅇ" localSheetId="4" hidden="1">{#N/A,#N/A,FALSE,"이태원철근"}</definedName>
    <definedName name="ㅇㅇㅇㅇㅇㅇㅇ" hidden="1">{#N/A,#N/A,FALSE,"이태원철근"}</definedName>
    <definedName name="ㅇㅇㅇㅇㅇㅇㅇㅇㅇ" localSheetId="4">[0]!BlankMacro1</definedName>
    <definedName name="ㅇㅇㅇㅇㅇㅇㅇㅇㅇ">[0]!BlankMacro1</definedName>
    <definedName name="ㅇㅇㅇㅇㅇㅇㅇㅇㅇㅇㅇㅇㅇㅇ" localSheetId="4" hidden="1">{#N/A,#N/A,FALSE,"표지목차"}</definedName>
    <definedName name="ㅇㅇㅇㅇㅇㅇㅇㅇㅇㅇㅇㅇㅇㅇ" hidden="1">{#N/A,#N/A,FALSE,"표지목차"}</definedName>
    <definedName name="ㅇ어ㅗ" localSheetId="4">#REF!</definedName>
    <definedName name="ㅇ어ㅗ">#REF!</definedName>
    <definedName name="ㅇㅈㄹ" localSheetId="4">건축원가계산서!ㅇㅈㄹ</definedName>
    <definedName name="ㅇㅈㄹ">[0]!ㅇㅈㄹ</definedName>
    <definedName name="ㅇㅍ" localSheetId="4">BlankMacro1</definedName>
    <definedName name="ㅇㅍ">BlankMacro1</definedName>
    <definedName name="ㅇ퍼ㅐㄴ">#REF!</definedName>
    <definedName name="ㅇ호ㅓㅗ허" localSheetId="4" hidden="1">{#N/A,#N/A,FALSE,"이태원철근"}</definedName>
    <definedName name="ㅇ호ㅓㅗ허" hidden="1">{#N/A,#N/A,FALSE,"이태원철근"}</definedName>
    <definedName name="아" localSheetId="4">#REF!</definedName>
    <definedName name="아" hidden="1">#REF!</definedName>
    <definedName name="아나라니리다">#REF!</definedName>
    <definedName name="아늘믿" localSheetId="4">BlankMacro1</definedName>
    <definedName name="아늘믿">BlankMacro1</definedName>
    <definedName name="아니" localSheetId="4">BlankMacro1</definedName>
    <definedName name="아니">BlankMacro1</definedName>
    <definedName name="아다" localSheetId="4">BlankMacro1</definedName>
    <definedName name="아다">BlankMacro1</definedName>
    <definedName name="아디" localSheetId="4">BlankMacro1</definedName>
    <definedName name="아디">BlankMacro1</definedName>
    <definedName name="아라">[262]!insertLt</definedName>
    <definedName name="아랑" localSheetId="4" hidden="1">{#N/A,#N/A,FALSE,"이태원철근"}</definedName>
    <definedName name="아랑" hidden="1">{#N/A,#N/A,FALSE,"이태원철근"}</definedName>
    <definedName name="아러">#REF!</definedName>
    <definedName name="아러ㅏ">#REF!</definedName>
    <definedName name="아름" localSheetId="4" hidden="1">{#N/A,#N/A,FALSE,"이태원철근"}</definedName>
    <definedName name="아름" hidden="1">{#N/A,#N/A,FALSE,"이태원철근"}</definedName>
    <definedName name="아마">#N/A</definedName>
    <definedName name="아무" localSheetId="4" hidden="1">{#N/A,#N/A,FALSE,"배수2"}</definedName>
    <definedName name="아무" hidden="1">{#N/A,#N/A,FALSE,"배수2"}</definedName>
    <definedName name="아무거나" localSheetId="4" hidden="1">{#N/A,#N/A,FALSE,"배수2"}</definedName>
    <definedName name="아무거나" hidden="1">{#N/A,#N/A,FALSE,"배수2"}</definedName>
    <definedName name="아부루가" localSheetId="4">{#N/A,#N/A,FALSE,"2~8번"}</definedName>
    <definedName name="아부루가">{#N/A,#N/A,FALSE,"2~8번"}</definedName>
    <definedName name="아서">#REF!</definedName>
    <definedName name="아세칠렌">#REF!</definedName>
    <definedName name="아세틸렌">#REF!</definedName>
    <definedName name="아스콘">#REF!</definedName>
    <definedName name="아스콘1">#REF!</definedName>
    <definedName name="아스콘2" hidden="1">[170]조명시설!#REF!</definedName>
    <definedName name="아스콘78">#REF!</definedName>
    <definedName name="아스콘깨기" localSheetId="4" hidden="1">{#N/A,#N/A,FALSE,"골재소요량";#N/A,#N/A,FALSE,"골재소요량"}</definedName>
    <definedName name="아스콘깨기" hidden="1">{#N/A,#N/A,FALSE,"골재소요량";#N/A,#N/A,FALSE,"골재소요량"}</definedName>
    <definedName name="아스콘수량" localSheetId="4">#REF!</definedName>
    <definedName name="아스콘수량">#REF!</definedName>
    <definedName name="아스타일__공">#REF!</definedName>
    <definedName name="아스팔트" localSheetId="4">#REF!</definedName>
    <definedName name="아스팔트">#REF!</definedName>
    <definedName name="아스팔트방수">[263]내역서적용!#REF!</definedName>
    <definedName name="아스팔트유제">#REF!</definedName>
    <definedName name="아아" localSheetId="4" hidden="1">{#N/A,#N/A,FALSE,"단가표지"}</definedName>
    <definedName name="아아" hidden="1">{#N/A,#N/A,FALSE,"단가표지"}</definedName>
    <definedName name="아아.엉ㅇ." localSheetId="4" hidden="1">{#N/A,#N/A,FALSE,"조골재"}</definedName>
    <definedName name="아아.엉ㅇ." hidden="1">{#N/A,#N/A,FALSE,"조골재"}</definedName>
    <definedName name="아앙">[264]DATE!$G$24:$G$79</definedName>
    <definedName name="아야">#REF!</definedName>
    <definedName name="아연도28">#REF!</definedName>
    <definedName name="아연도28C">[52]Sheet6!#REF!</definedName>
    <definedName name="아연도강관단가">#REF!</definedName>
    <definedName name="아연도금">[51]가격조사서!$E$19</definedName>
    <definedName name="아연도배관단가">#REF!</definedName>
    <definedName name="아연도배관자재">#REF!</definedName>
    <definedName name="아왜나무12노무">#REF!</definedName>
    <definedName name="아왜나무12재료">#REF!</definedName>
    <definedName name="아왜나무H2.5">#REF!</definedName>
    <definedName name="아우">#REF!</definedName>
    <definedName name="아이">#REF!</definedName>
    <definedName name="아이디에프">[37]소요자재!$H$110</definedName>
    <definedName name="아이디에프1">[37]소요자재!$H$111</definedName>
    <definedName name="아이볼트">#REF!</definedName>
    <definedName name="아이야">#REF!</definedName>
    <definedName name="아ㅏㅓ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 localSheetId="4" hidden="1">{#N/A,#N/A,FALSE,"지침";#N/A,#N/A,FALSE,"환경분석";#N/A,#N/A,FALSE,"Sheet16"}</definedName>
    <definedName name="아ㅓ" hidden="1">{#N/A,#N/A,FALSE,"지침";#N/A,#N/A,FALSE,"환경분석";#N/A,#N/A,FALSE,"Sheet16"}</definedName>
    <definedName name="아ㅓ림" localSheetId="4" hidden="1">{#N/A,#N/A,FALSE,"포장1";#N/A,#N/A,FALSE,"포장1"}</definedName>
    <definedName name="아ㅓ림" hidden="1">{#N/A,#N/A,FALSE,"포장1";#N/A,#N/A,FALSE,"포장1"}</definedName>
    <definedName name="아ㅓㅣㅏㄴ">#REF!</definedName>
    <definedName name="아ㅣㅓ">#REF!</definedName>
    <definedName name="안" localSheetId="4">#REF!</definedName>
    <definedName name="안">#REF!</definedName>
    <definedName name="안___전__점__검__비">#REF!</definedName>
    <definedName name="안내" localSheetId="4" hidden="1">{#N/A,#N/A,FALSE,"이태원철근"}</definedName>
    <definedName name="안내" hidden="1">{#N/A,#N/A,FALSE,"이태원철근"}</definedName>
    <definedName name="안내판">#REF!</definedName>
    <definedName name="안내판수량">#REF!</definedName>
    <definedName name="안녕" localSheetId="4" hidden="1">{#N/A,#N/A,FALSE,"이태원철근"}</definedName>
    <definedName name="안녕" hidden="1">{#N/A,#N/A,FALSE,"이태원철근"}</definedName>
    <definedName name="안방1호">#REF!</definedName>
    <definedName name="안방2호">#REF!</definedName>
    <definedName name="안성진행">#REF!</definedName>
    <definedName name="안성진행2">#REF!</definedName>
    <definedName name="안성청산">#REF!</definedName>
    <definedName name="안양현대" localSheetId="4" hidden="1">{#N/A,#N/A,FALSE,"이태원철근"}</definedName>
    <definedName name="안양현대" hidden="1">{#N/A,#N/A,FALSE,"이태원철근"}</definedName>
    <definedName name="안전">#REF!</definedName>
    <definedName name="안전관리비" localSheetId="4">[265]기안!$A$1:$IV$3</definedName>
    <definedName name="안전관리비">#REF!</definedName>
    <definedName name="안전관리비2">#REF!</definedName>
    <definedName name="안전관리비4">#REF!</definedName>
    <definedName name="안전관리비요율" localSheetId="4">#REF!</definedName>
    <definedName name="안전관리비요율">#REF!</definedName>
    <definedName name="안전관리비표" localSheetId="4">#REF!</definedName>
    <definedName name="안전관리비표">#REF!</definedName>
    <definedName name="안전발판" localSheetId="4">{"Book1","수시.XLS"}</definedName>
    <definedName name="안전발판">{"Book1","수시.XLS"}</definedName>
    <definedName name="안전밸브">#REF!</definedName>
    <definedName name="안전본봉">#REF!</definedName>
    <definedName name="안전율">#REF!</definedName>
    <definedName name="안정수위">#REF!</definedName>
    <definedName name="안해" localSheetId="4" hidden="1">{#N/A,#N/A,FALSE,"이태원철근"}</definedName>
    <definedName name="안해" hidden="1">{#N/A,#N/A,FALSE,"이태원철근"}</definedName>
    <definedName name="안효진행">#REF!</definedName>
    <definedName name="안효청산">#REF!</definedName>
    <definedName name="알d" localSheetId="4">#REF!</definedName>
    <definedName name="알d">#REF!</definedName>
    <definedName name="알어러" localSheetId="4">BLCH</definedName>
    <definedName name="알어러">BLCH</definedName>
    <definedName name="알지">#REF!</definedName>
    <definedName name="알파1" localSheetId="4">#REF!</definedName>
    <definedName name="알파1">#REF!</definedName>
    <definedName name="알파2" localSheetId="4">#REF!</definedName>
    <definedName name="알파2">#REF!</definedName>
    <definedName name="암거">#REF!</definedName>
    <definedName name="암거공">#REF!</definedName>
    <definedName name="암거구체_재료_수량산출__1">#REF!</definedName>
    <definedName name="암거구체_토공_수량산출__2">#REF!</definedName>
    <definedName name="암거날개벽_재료_및_토공_수량산출__1">#REF!</definedName>
    <definedName name="암근">#REF!</definedName>
    <definedName name="암근C">#REF!</definedName>
    <definedName name="암라ㅣ" localSheetId="4">{#N/A,#N/A,FALSE,"2~8번"}</definedName>
    <definedName name="암라ㅣ">{#N/A,#N/A,FALSE,"2~8번"}</definedName>
    <definedName name="암사시영">#REF!</definedName>
    <definedName name="암타이밴드">#REF!</definedName>
    <definedName name="압력계류">#REF!</definedName>
    <definedName name="압착단자10">#REF!</definedName>
    <definedName name="압착단자17.5">#REF!</definedName>
    <definedName name="압축강도">#REF!</definedName>
    <definedName name="앗공통">#REF!</definedName>
    <definedName name="앗그만">#REF!</definedName>
    <definedName name="앗분당코아공통비">#REF!</definedName>
    <definedName name="앗코아">#REF!</definedName>
    <definedName name="앙카20400">#REF!</definedName>
    <definedName name="앙카20450">#REF!</definedName>
    <definedName name="앙카22250">#REF!</definedName>
    <definedName name="앙카22300">#REF!</definedName>
    <definedName name="앙카슈외">#REF!</definedName>
    <definedName name="앞굽높이">#REF!</definedName>
    <definedName name="앞들1호">#REF!</definedName>
    <definedName name="앞들2호">#REF!</definedName>
    <definedName name="앞성토">#REF!</definedName>
    <definedName name="애머ㅏㄹ">#REF!</definedName>
    <definedName name="애자">#REF!</definedName>
    <definedName name="앨c">#REF!</definedName>
    <definedName name="앨e">#REF!</definedName>
    <definedName name="앵글10티">#REF!</definedName>
    <definedName name="앵글12티">#REF!</definedName>
    <definedName name="앵글6티">#REF!</definedName>
    <definedName name="앵글8티">#REF!</definedName>
    <definedName name="앵글9티">#REF!</definedName>
    <definedName name="앵카볼트_M22×300L">#REF!</definedName>
    <definedName name="앵카볼트_M25×500L">#REF!</definedName>
    <definedName name="앵커볼트">#REF!</definedName>
    <definedName name="야">#REF!</definedName>
    <definedName name="야간" localSheetId="4" hidden="1">{#N/A,#N/A,FALSE,"지침";#N/A,#N/A,FALSE,"환경분석";#N/A,#N/A,FALSE,"Sheet16"}</definedName>
    <definedName name="야간" hidden="1">{#N/A,#N/A,FALSE,"지침";#N/A,#N/A,FALSE,"환경분석";#N/A,#N/A,FALSE,"Sheet16"}</definedName>
    <definedName name="야외휘도">#REF!</definedName>
    <definedName name="야적경">[142]GAS!#REF!</definedName>
    <definedName name="야적인">[142]GAS!#REF!</definedName>
    <definedName name="야적자">[142]GAS!#REF!</definedName>
    <definedName name="약">#REF!</definedName>
    <definedName name="약식단락1">[8]FA설치명세!#REF!</definedName>
    <definedName name="약전사다리">[8]약전닥트!$AE$53</definedName>
    <definedName name="양" localSheetId="4">[262]!SignDLG</definedName>
    <definedName name="양">#REF!</definedName>
    <definedName name="양도자">[222]기본사항!$G$2</definedName>
    <definedName name="양도자등록번호">[259]입력!$G$3</definedName>
    <definedName name="양도자사업자번호">[259]입력!$G$7</definedName>
    <definedName name="양도자상호">[259]입력!$G$6</definedName>
    <definedName name="양도자주소">[259]입력!$G$4</definedName>
    <definedName name="양매자0403">[143]데이타!$E$168</definedName>
    <definedName name="양매자0505">[143]데이타!$E$169</definedName>
    <definedName name="양매자0606">[143]데이타!$E$170</definedName>
    <definedName name="양생경비" localSheetId="4">#REF!</definedName>
    <definedName name="양생경비">#REF!</definedName>
    <definedName name="양생공">#REF!</definedName>
    <definedName name="양생노무비" localSheetId="4">#REF!</definedName>
    <definedName name="양생노무비">#REF!</definedName>
    <definedName name="양생재료비" localSheetId="4">#REF!</definedName>
    <definedName name="양생재료비">#REF!</definedName>
    <definedName name="양석" localSheetId="4">#REF!,#REF!,#REF!,#REF!,#REF!,#REF!,#REF!,#REF!,#REF!,#REF!,#REF!,#REF!,#REF!,#REF!,#REF!,#REF!,#REF!,#REF!,#REF!</definedName>
    <definedName name="양석">#REF!,#REF!,#REF!,#REF!,#REF!,#REF!,#REF!,#REF!,#REF!,#REF!,#REF!,#REF!,#REF!,#REF!,#REF!,#REF!,#REF!,#REF!,#REF!</definedName>
    <definedName name="양석김">#REF!</definedName>
    <definedName name="양수량">#REF!</definedName>
    <definedName name="양수자">[259]입력!$G$10</definedName>
    <definedName name="양수자등록번호">[259]입력!$G$11</definedName>
    <definedName name="양수자사업자번호">[259]입력!$G$14</definedName>
    <definedName name="양수자상호">[259]입력!$G$13</definedName>
    <definedName name="양수자주소">[259]입력!$G$12</definedName>
    <definedName name="양식" localSheetId="4">#REF!</definedName>
    <definedName name="양식">#REF!</definedName>
    <definedName name="양은초" localSheetId="4">#REF!</definedName>
    <definedName name="양은초">#REF!</definedName>
    <definedName name="양재승" localSheetId="4">#REF!</definedName>
    <definedName name="양재승">#REF!</definedName>
    <definedName name="양중계획" localSheetId="4" hidden="1">{#N/A,#N/A,FALSE,"이태원철근"}</definedName>
    <definedName name="양중계획" hidden="1">{#N/A,#N/A,FALSE,"이태원철근"}</definedName>
    <definedName name="어">#N/A</definedName>
    <definedName name="어떤거죠" hidden="1">#REF!</definedName>
    <definedName name="어라">#REF!</definedName>
    <definedName name="어연1_40">#REF!</definedName>
    <definedName name="어연2_25">#REF!</definedName>
    <definedName name="어연2_40">#REF!</definedName>
    <definedName name="어연3_25">#REF!</definedName>
    <definedName name="어쭈구리">#REF!</definedName>
    <definedName name="어ㅏ">#REF!</definedName>
    <definedName name="어ㅏ아" localSheetId="4">BLCH</definedName>
    <definedName name="어ㅏ아">BLCH</definedName>
    <definedName name="어ㅏㅣ" localSheetId="4" hidden="1">{#N/A,#N/A,FALSE,"이태원철근"}</definedName>
    <definedName name="어ㅏㅣ" hidden="1">{#N/A,#N/A,FALSE,"이태원철근"}</definedName>
    <definedName name="어ㅓㅓ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4" hidden="1">{#N/A,#N/A,FALSE,"2~8번"}</definedName>
    <definedName name="억이상" hidden="1">{#N/A,#N/A,FALSE,"2~8번"}</definedName>
    <definedName name="얼">#REF!</definedName>
    <definedName name="업" localSheetId="4" hidden="1">{#N/A,#N/A,FALSE,"포장2"}</definedName>
    <definedName name="업" hidden="1">{#N/A,#N/A,FALSE,"포장2"}</definedName>
    <definedName name="업_태">#REF!</definedName>
    <definedName name="업종" localSheetId="4" hidden="1">{#N/A,#N/A,FALSE,"포장2"}</definedName>
    <definedName name="업종" hidden="1">{#N/A,#N/A,FALSE,"포장2"}</definedName>
    <definedName name="업체" localSheetId="4" hidden="1">{#N/A,#N/A,FALSE,"구조2"}</definedName>
    <definedName name="업체" hidden="1">{#N/A,#N/A,FALSE,"구조2"}</definedName>
    <definedName name="업체단가">[266]자재단가!$A$6:$M$156</definedName>
    <definedName name="업체리스트">#REF!</definedName>
    <definedName name="업체명">#REF!</definedName>
    <definedName name="업체순위" localSheetId="4" hidden="1">{#N/A,#N/A,FALSE,"배수2"}</definedName>
    <definedName name="업체순위" hidden="1">{#N/A,#N/A,FALSE,"배수2"}</definedName>
    <definedName name="없음">#REF!</definedName>
    <definedName name="에폭시">#REF!</definedName>
    <definedName name="엘지건설">#REF!</definedName>
    <definedName name="여과망">#REF!</definedName>
    <definedName name="여과지동">[135]여과지동!$F$3:$AS$80</definedName>
    <definedName name="여기">#REF!</definedName>
    <definedName name="여름" localSheetId="4">#REF!</definedName>
    <definedName name="여름">#REF!</definedName>
    <definedName name="여비교통비">#REF!</definedName>
    <definedName name="여비교통통신">#REF!</definedName>
    <definedName name="여유폭">[86]단위수량!$C$19</definedName>
    <definedName name="역_T형옹벽_개소별명세" localSheetId="4">#REF!</definedName>
    <definedName name="역_T형옹벽_개소별명세">#REF!</definedName>
    <definedName name="역_T형옹벽_수량집계">#REF!</definedName>
    <definedName name="역T형" localSheetId="4" hidden="1">{#N/A,#N/A,FALSE,"2~8번"}</definedName>
    <definedName name="역T형" hidden="1">{#N/A,#N/A,FALSE,"2~8번"}</definedName>
    <definedName name="역사">#REF!</definedName>
    <definedName name="연결금구90">#REF!</definedName>
    <definedName name="연결금구라이트">#REF!</definedName>
    <definedName name="연결금구클레비스">#REF!</definedName>
    <definedName name="연구">#REF!</definedName>
    <definedName name="연구보">#REF!</definedName>
    <definedName name="연구보조원">#REF!</definedName>
    <definedName name="연구원">#REF!</definedName>
    <definedName name="연동연선">#REF!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지120">#REF!</definedName>
    <definedName name="연마지180">#REF!</definedName>
    <definedName name="연봉">'[207]인원계획-미화'!#REF!</definedName>
    <definedName name="연소방재" localSheetId="4">#REF!</definedName>
    <definedName name="연소방재">#REF!</definedName>
    <definedName name="연속3M" localSheetId="4">#REF!</definedName>
    <definedName name="연속3M">#REF!</definedName>
    <definedName name="연속3Mu">#REF!</definedName>
    <definedName name="연수">#REF!</definedName>
    <definedName name="연습">#REF!</definedName>
    <definedName name="연습9">#REF!</definedName>
    <definedName name="연습99">#REF!</definedName>
    <definedName name="연암">#REF!</definedName>
    <definedName name="연장" localSheetId="4">#REF!</definedName>
    <definedName name="연장">#REF!</definedName>
    <definedName name="연접도움말">[173]!연접도움말</definedName>
    <definedName name="연접물량">#N/A</definedName>
    <definedName name="열량계">#REF!</definedName>
    <definedName name="열선">#REF!</definedName>
    <definedName name="열수">#REF!</definedName>
    <definedName name="영">#REF!,#REF!</definedName>
    <definedName name="영남" localSheetId="4">[0]!SSR</definedName>
    <definedName name="영남">[0]!SSR</definedName>
    <definedName name="영미" localSheetId="4">[0]!NNF</definedName>
    <definedName name="영미">[0]!NNF</definedName>
    <definedName name="영산홍" localSheetId="4">#REF!</definedName>
    <definedName name="영산홍">#REF!</definedName>
    <definedName name="영산홍H0.3">#REF!</definedName>
    <definedName name="영상및음향">#REF!</definedName>
    <definedName name="영시스템" hidden="1">[267]수량산출!#REF!</definedName>
    <definedName name="영업이익">#REF!</definedName>
    <definedName name="영역">#REF!</definedName>
    <definedName name="영역1">#REF!</definedName>
    <definedName name="예">[268]!Macro10</definedName>
    <definedName name="예가">#REF!</definedName>
    <definedName name="예산내역" localSheetId="4" hidden="1">{#N/A,#N/A,FALSE,"이태원철근"}</definedName>
    <definedName name="예산내역" hidden="1">{#N/A,#N/A,FALSE,"이태원철근"}</definedName>
    <definedName name="예산내역입니다">[269]터널조도!$AR$19:$AT$25</definedName>
    <definedName name="예산서">#REF!</definedName>
    <definedName name="예정">#REF!</definedName>
    <definedName name="예정가" localSheetId="4" hidden="1">{#N/A,#N/A,FALSE,"포장2"}</definedName>
    <definedName name="예정가" hidden="1">{#N/A,#N/A,FALSE,"포장2"}</definedName>
    <definedName name="예정공">#REF!</definedName>
    <definedName name="예정공정표">#REF!</definedName>
    <definedName name="예제_데이터">#REF!</definedName>
    <definedName name="오" localSheetId="4">#REF!</definedName>
    <definedName name="오">#REF!</definedName>
    <definedName name="오1">#REF!</definedName>
    <definedName name="오2">#REF!</definedName>
    <definedName name="오3">#REF!</definedName>
    <definedName name="오라1" localSheetId="4">#REF!</definedName>
    <definedName name="오라1">#REF!</definedName>
    <definedName name="오만원율">#REF!</definedName>
    <definedName name="오산">#REF!</definedName>
    <definedName name="오수1호맨홀">[270]터파기및재료!#REF!</definedName>
    <definedName name="오수공">#REF!</definedName>
    <definedName name="오수공수량">#REF!</definedName>
    <definedName name="오수공수량집계표">#REF!</definedName>
    <definedName name="오수관단위수량">[270]터파기및재료!#REF!</definedName>
    <definedName name="오수관로높이">[270]터파기및재료!#REF!</definedName>
    <definedName name="오수맨홀높이">[270]터파기및재료!#REF!</definedName>
    <definedName name="오수ㅇ">#REF!</definedName>
    <definedName name="오수정화조">#REF!</definedName>
    <definedName name="오수중계지급" localSheetId="4">건축원가계산서!오수중계지급</definedName>
    <definedName name="오수중계지급">[0]!오수중계지급</definedName>
    <definedName name="오오오">#REF!</definedName>
    <definedName name="오정고">#REF!</definedName>
    <definedName name="오주1호">#REF!</definedName>
    <definedName name="오주2호">#REF!</definedName>
    <definedName name="오주3호">#REF!</definedName>
    <definedName name="오주4호">#REF!</definedName>
    <definedName name="오천원율">#REF!</definedName>
    <definedName name="오페디1">[37]소요자재!$H$135</definedName>
    <definedName name="오페디2">[37]소요자재!$H$136</definedName>
    <definedName name="오페디3">[37]소요자재!$H$137</definedName>
    <definedName name="옥" localSheetId="4" hidden="1">{#N/A,#N/A,FALSE,"이태원철근"}</definedName>
    <definedName name="옥" hidden="1">{#N/A,#N/A,FALSE,"이태원철근"}</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공사" localSheetId="4" hidden="1">{#N/A,#N/A,FALSE,"이태원철근"}</definedName>
    <definedName name="옥외공사" hidden="1">{#N/A,#N/A,FALSE,"이태원철근"}</definedName>
    <definedName name="옥외대비" localSheetId="4" hidden="1">{#N/A,#N/A,FALSE,"이태원철근"}</definedName>
    <definedName name="옥외대비" hidden="1">{#N/A,#N/A,FALSE,"이태원철근"}</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향H0.5">#REF!</definedName>
    <definedName name="온도">#REF!</definedName>
    <definedName name="온도조절변">#REF!</definedName>
    <definedName name="온수분배기">#REF!</definedName>
    <definedName name="올ㅇ">#REF!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공">#REF!</definedName>
    <definedName name="옹벽공집계표">#REF!</definedName>
    <definedName name="옹벽단위">[271]터파기및재료!#REF!</definedName>
    <definedName name="옹벽수량집계표총괄" localSheetId="4" hidden="1">{#N/A,#N/A,FALSE,"혼합골재"}</definedName>
    <definedName name="옹벽수량집계표총괄" hidden="1">{#N/A,#N/A,FALSE,"혼합골재"}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크립135">#REF!</definedName>
    <definedName name="와이어크립90">#REF!</definedName>
    <definedName name="완공">#REF!</definedName>
    <definedName name="완공1">[272]직재!#REF!</definedName>
    <definedName name="완공2">[272]직재!#REF!</definedName>
    <definedName name="완공3" localSheetId="0" hidden="1">#REF!</definedName>
    <definedName name="완공3" hidden="1">#REF!</definedName>
    <definedName name="完工工事_計">#N/A</definedName>
    <definedName name="완금">#REF!</definedName>
    <definedName name="완도" localSheetId="4" hidden="1">{#N/A,#N/A,FALSE,"포장2"}</definedName>
    <definedName name="완도" hidden="1">{#N/A,#N/A,FALSE,"포장2"}</definedName>
    <definedName name="완료품의">#REF!</definedName>
    <definedName name="왕">[273]내역서!#REF!</definedName>
    <definedName name="왕림31_40">#REF!</definedName>
    <definedName name="왕림32_25">#REF!</definedName>
    <definedName name="왕림32_40">#REF!</definedName>
    <definedName name="왕림33_25">#REF!</definedName>
    <definedName name="왕벚나무">#REF!</definedName>
    <definedName name="왕벚나무H4.5">#REF!</definedName>
    <definedName name="왕암내역">#REF!</definedName>
    <definedName name="왜" localSheetId="4">{"Book1","많다.xls"}</definedName>
    <definedName name="왜">{"Book1","많다.xls"}</definedName>
    <definedName name="왜성도라지" localSheetId="4">#REF!</definedName>
    <definedName name="왜성도라지">#REF!</definedName>
    <definedName name="외경">#REF!</definedName>
    <definedName name="외등" localSheetId="4">건축원가계산서!외등</definedName>
    <definedName name="외등">[0]!외등</definedName>
    <definedName name="외벽">#REF!</definedName>
    <definedName name="외벽1">#REF!</definedName>
    <definedName name="외벽2">#REF!</definedName>
    <definedName name="외주가공비">#REF!</definedName>
    <definedName name="외주변경">#REF!</definedName>
    <definedName name="요동1호">#REF!</definedName>
    <definedName name="요동2호">#REF!</definedName>
    <definedName name="요약">#REF!</definedName>
    <definedName name="요율">#REF!</definedName>
    <definedName name="요율인쇄">#REF!</definedName>
    <definedName name="요철개수">#REF!</definedName>
    <definedName name="요철체적">#REF!</definedName>
    <definedName name="요청점검수수료" localSheetId="4">BlankMacro1</definedName>
    <definedName name="요청점검수수료">BlankMacro1</definedName>
    <definedName name="용량">#REF!</definedName>
    <definedName name="용소1_40">#REF!</definedName>
    <definedName name="용소2_25">#REF!</definedName>
    <definedName name="용소2_40">#REF!</definedName>
    <definedName name="용소3_25">#REF!</definedName>
    <definedName name="용역">#REF!</definedName>
    <definedName name="용용" localSheetId="4" hidden="1">{#N/A,#N/A,FALSE,"포장2"}</definedName>
    <definedName name="용용" hidden="1">{#N/A,#N/A,FALSE,"포장2"}</definedName>
    <definedName name="용접">#REF!</definedName>
    <definedName name="용접200경비">#REF!</definedName>
    <definedName name="용접300경비">#REF!</definedName>
    <definedName name="용접공" localSheetId="4">[151]기본단가표!$L$23</definedName>
    <definedName name="용접공">#REF!</definedName>
    <definedName name="용접공_일반001" localSheetId="4">#REF!</definedName>
    <definedName name="용접공_일반001">#REF!</definedName>
    <definedName name="용접공_일반002" localSheetId="4">#REF!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봉">#REF!</definedName>
    <definedName name="용접식_이음">#REF!</definedName>
    <definedName name="우가" localSheetId="4" hidden="1">{#N/A,#N/A,FALSE,"이태원철근"}</definedName>
    <definedName name="우가" hidden="1">{#N/A,#N/A,FALSE,"이태원철근"}</definedName>
    <definedName name="우로복사">[242]!우로복사</definedName>
    <definedName name="우리" localSheetId="4" hidden="1">{#N/A,#N/A,FALSE,"이태원철근"}</definedName>
    <definedName name="우리" hidden="1">{#N/A,#N/A,FALSE,"이태원철근"}</definedName>
    <definedName name="우리나라" localSheetId="4">[0]!jhg</definedName>
    <definedName name="우리나라">[0]!jhg</definedName>
    <definedName name="우리는하나다">[0]!우리는하나다</definedName>
    <definedName name="우리집">#N/A</definedName>
    <definedName name="우물통_굴착토사" localSheetId="4">#REF!</definedName>
    <definedName name="우물통_굴착토사">#REF!</definedName>
    <definedName name="우물통굴착_리핑암" localSheetId="4">#REF!</definedName>
    <definedName name="우물통굴착_리핑암">#REF!</definedName>
    <definedName name="우물통굴착_발파암">#REF!</definedName>
    <definedName name="우배수공" localSheetId="4" hidden="1">{#N/A,#N/A,FALSE,"전력간선"}</definedName>
    <definedName name="우배수공" hidden="1">{#N/A,#N/A,FALSE,"전력간선"}</definedName>
    <definedName name="우산">#REF!</definedName>
    <definedName name="우수">#REF!</definedName>
    <definedName name="우수공" localSheetId="4">#REF!</definedName>
    <definedName name="우수공">#REF!</definedName>
    <definedName name="우수공수량집계표">#REF!</definedName>
    <definedName name="우수관수량산출" localSheetId="4">#REF!</definedName>
    <definedName name="우수관수량산출">#REF!</definedName>
    <definedName name="우이사">#REF!</definedName>
    <definedName name="운">#REF!</definedName>
    <definedName name="운반">#REF!</definedName>
    <definedName name="운반2">#REF!</definedName>
    <definedName name="운반구간">[165]을부담운반비!$D$5</definedName>
    <definedName name="운반량집계표" localSheetId="4" hidden="1">{#N/A,#N/A,FALSE,"전력간선"}</definedName>
    <definedName name="운반량집계표" hidden="1">{#N/A,#N/A,FALSE,"전력간선"}</definedName>
    <definedName name="운반비">#REF!</definedName>
    <definedName name="운반산출">#REF!</definedName>
    <definedName name="운반집계" localSheetId="4" hidden="1">{#N/A,#N/A,FALSE,"전력간선"}</definedName>
    <definedName name="운반집계" hidden="1">{#N/A,#N/A,FALSE,"전력간선"}</definedName>
    <definedName name="운반집계표" localSheetId="4" hidden="1">{#N/A,#N/A,FALSE,"전력간선"}</definedName>
    <definedName name="운반집계표" hidden="1">{#N/A,#N/A,FALSE,"전력간선"}</definedName>
    <definedName name="운반차운전사">[152]일위!#REF!</definedName>
    <definedName name="운암">#REF!</definedName>
    <definedName name="운잔">#REF!</definedName>
    <definedName name="운전">#REF!</definedName>
    <definedName name="운전기사">#REF!</definedName>
    <definedName name="운전사">#REF!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'[167]기계경비(시간당)'!$D$7</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#REF!</definedName>
    <definedName name="운전사운반차">[151]기본단가표!$L$15</definedName>
    <definedName name="운전사중기">#REF!</definedName>
    <definedName name="운전운반차">#REF!</definedName>
    <definedName name="운전조" localSheetId="4">#REF!</definedName>
    <definedName name="운전조">#REF!</definedName>
    <definedName name="운전조수">#REF!</definedName>
    <definedName name="운진">#REF!</definedName>
    <definedName name="운호1호">#REF!</definedName>
    <definedName name="운호2호">#REF!</definedName>
    <definedName name="운호3호">#REF!</definedName>
    <definedName name="울산프랜지">#REF!</definedName>
    <definedName name="웃긴다">[262]!InsertLogo</definedName>
    <definedName name="원" localSheetId="4">[220]환산!#REF!</definedName>
    <definedName name="원">#REF!</definedName>
    <definedName name="원_가_계_산_서" localSheetId="4">#REF!</definedName>
    <definedName name="원_가_계_산_서">#REF!</definedName>
    <definedName name="원가">#REF!</definedName>
    <definedName name="원가1">#N/A</definedName>
    <definedName name="원가2">#REF!</definedName>
    <definedName name="원가2안" localSheetId="4" hidden="1">{#N/A,#N/A,FALSE,"운반시간"}</definedName>
    <definedName name="원가2안" hidden="1">{#N/A,#N/A,FALSE,"운반시간"}</definedName>
    <definedName name="원가5">#REF!</definedName>
    <definedName name="원가6">#REF!</definedName>
    <definedName name="원가계">#REF!</definedName>
    <definedName name="원가계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definedName>
    <definedName name="원가계산1">[274]자재단가!$A$6:$M$156</definedName>
    <definedName name="원가계산19"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#REF!</definedName>
    <definedName name="원가계산서">[275]자재단가!$A$6:$M$156</definedName>
    <definedName name="원가계산서2">#REF!</definedName>
    <definedName name="원가계산선갑지">[276]기본단가표!$K$6</definedName>
    <definedName name="원가계산창" localSheetId="4">건축원가계산서!원가계산창</definedName>
    <definedName name="원가계산창">[0]!원가계산창</definedName>
    <definedName name="원가계신" localSheetId="4">#REF!</definedName>
    <definedName name="원가계신">#REF!</definedName>
    <definedName name="원가기계" localSheetId="4">{"Book1","수시.XLS"}</definedName>
    <definedName name="원가기계">{"Book1","수시.XLS"}</definedName>
    <definedName name="원가월별">#REF!</definedName>
    <definedName name="원가총괄">[277]원가계산서!#REF!</definedName>
    <definedName name="원가표" localSheetId="4" hidden="1">{#N/A,#N/A,FALSE,"명세표"}</definedName>
    <definedName name="원가표" localSheetId="0" hidden="1">{#N/A,#N/A,FALSE,"명세표"}</definedName>
    <definedName name="원가표" hidden="1">{#N/A,#N/A,FALSE,"명세표"}</definedName>
    <definedName name="원가표지">[277]원가계산서!#REF!</definedName>
    <definedName name="원가표지2">#REF!</definedName>
    <definedName name="원각"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각ㅔ">[278]원가!#REF!</definedName>
    <definedName name="원개발소">#REF!</definedName>
    <definedName name="원기기ㅣ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단위조정">#REF!</definedName>
    <definedName name="원본갑지">#REF!</definedName>
    <definedName name="원운1호">#REF!</definedName>
    <definedName name="원운2호">#REF!</definedName>
    <definedName name="원위치">[256]!원위치</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파고라노">#REF!</definedName>
    <definedName name="원파고라재">#REF!</definedName>
    <definedName name="원형3회">#REF!</definedName>
    <definedName name="원형4회">#REF!</definedName>
    <definedName name="월">#REF!</definedName>
    <definedName name="월드건설" localSheetId="4" hidden="1">{#N/A,#N/A,FALSE,"이태원철근"}</definedName>
    <definedName name="월드건설" hidden="1">{#N/A,#N/A,FALSE,"이태원철근"}</definedName>
    <definedName name="월별영업">#REF!</definedName>
    <definedName name="월별조직표" localSheetId="4" hidden="1">{#N/A,#N/A,FALSE,"이태원철근"}</definedName>
    <definedName name="월별조직표" hidden="1">{#N/A,#N/A,FALSE,"이태원철근"}</definedName>
    <definedName name="월별투입" localSheetId="4" hidden="1">{#N/A,#N/A,FALSE,"지침";#N/A,#N/A,FALSE,"환경분석";#N/A,#N/A,FALSE,"Sheet16"}</definedName>
    <definedName name="월별투입" hidden="1">{#N/A,#N/A,FALSE,"지침";#N/A,#N/A,FALSE,"환경분석";#N/A,#N/A,FALSE,"Sheet16"}</definedName>
    <definedName name="웨브높이">#REF!</definedName>
    <definedName name="웨브두께">#REF!</definedName>
    <definedName name="위">#REF!</definedName>
    <definedName name="위1">#REF!</definedName>
    <definedName name="위병면회소">[279]원가계산서!#REF!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기구류">#REF!</definedName>
    <definedName name="위치">#N/A</definedName>
    <definedName name="위치도" localSheetId="4" hidden="1">{#N/A,#N/A,FALSE,"지침";#N/A,#N/A,FALSE,"환경분석";#N/A,#N/A,FALSE,"Sheet16"}</definedName>
    <definedName name="위치도" hidden="1">{#N/A,#N/A,FALSE,"지침";#N/A,#N/A,FALSE,"환경분석";#N/A,#N/A,FALSE,"Sheet16"}</definedName>
    <definedName name="위탁공사비">'[280]화재 탐지 설비'!#REF!</definedName>
    <definedName name="위험표지판">#REF!</definedName>
    <definedName name="윙비트">#REF!</definedName>
    <definedName name="윙비트6">[281]Sheet1!#REF!</definedName>
    <definedName name="윙비트8">#REF!</definedName>
    <definedName name="유" localSheetId="4" hidden="1">{#N/A,#N/A,FALSE,"이태원철근"}</definedName>
    <definedName name="유" hidden="1">{#N/A,#N/A,FALSE,"이태원철근"}</definedName>
    <definedName name="유_지_창_고">#REF!</definedName>
    <definedName name="유1">#REF!</definedName>
    <definedName name="유2">#REF!</definedName>
    <definedName name="유3">#REF!</definedName>
    <definedName name="有價__券.1.A">#REF!</definedName>
    <definedName name="유관순">#REF!</definedName>
    <definedName name="유니1">[37]소요자재!$H$95</definedName>
    <definedName name="유니2">[37]소요자재!$H$96</definedName>
    <definedName name="유니랙">[37]소요자재!$H$105</definedName>
    <definedName name="유니랙1">[37]소요자재!$H$106</definedName>
    <definedName name="유동부채">#REF!</definedName>
    <definedName name="유동비율">#REF!</definedName>
    <definedName name="유동자산">#REF!</definedName>
    <definedName name="유리">#REF!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솜보온재">#REF!</definedName>
    <definedName name="유리알버드">'[145]단가 및 재료비'!$S$143</definedName>
    <definedName name="유압식백호우0.4경비">[145]중기사용료산출근거!$G$215</definedName>
    <definedName name="유압식백호우0.4노무비">[145]중기사용료산출근거!$G$219</definedName>
    <definedName name="유압식백호우0.4재료비">[145]중기사용료산출근거!$G$223</definedName>
    <definedName name="유입1">#REF!</definedName>
    <definedName name="유입2">#REF!</definedName>
    <definedName name="유입3">#REF!</definedName>
    <definedName name="유지창고">#REF!</definedName>
    <definedName name="유출관경">#REF!</definedName>
    <definedName name="유통물가">#REF!</definedName>
    <definedName name="유효폭">#REF!</definedName>
    <definedName name="육" localSheetId="4">[0]!Common [0]!DataBase.xls</definedName>
    <definedName name="육">#REF!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면정리및청소">#REF!</definedName>
    <definedName name="육상합">#REF!</definedName>
    <definedName name="윤">#REF!,#REF!,#REF!,#REF!,#REF!,#REF!,#REF!,#REF!,#REF!,#REF!,#REF!,#REF!,#REF!,#REF!,#REF!,#REF!,#REF!,#REF!,#REF!</definedName>
    <definedName name="융착성도료청색">'[145]단가 및 재료비'!$S$215</definedName>
    <definedName name="으름" localSheetId="4" hidden="1">{#N/A,#N/A,FALSE,"지침";#N/A,#N/A,FALSE,"환경분석";#N/A,#N/A,FALSE,"Sheet16"}</definedName>
    <definedName name="으름" hidden="1">{#N/A,#N/A,FALSE,"지침";#N/A,#N/A,FALSE,"환경분석";#N/A,#N/A,FALSE,"Sheet16"}</definedName>
    <definedName name="으으" localSheetId="4" hidden="1">{#N/A,#N/A,FALSE,"지침";#N/A,#N/A,FALSE,"환경분석";#N/A,#N/A,FALSE,"Sheet16"}</definedName>
    <definedName name="으으" hidden="1">{#N/A,#N/A,FALSE,"지침";#N/A,#N/A,FALSE,"환경분석";#N/A,#N/A,FALSE,"Sheet16"}</definedName>
    <definedName name="은산1호">#REF!</definedName>
    <definedName name="은산2호">#REF!</definedName>
    <definedName name="은산3호">#REF!</definedName>
    <definedName name="은산4호">#REF!</definedName>
    <definedName name="은행나무" localSheetId="4">#REF!</definedName>
    <definedName name="은행나무">#REF!</definedName>
    <definedName name="은행나무H3.5">#REF!</definedName>
    <definedName name="을">#REF!</definedName>
    <definedName name="을부담품목별중량계">[165]운반비산출!$E$25</definedName>
    <definedName name="음향신호기">#REF!</definedName>
    <definedName name="응암개략산정표">#REF!</definedName>
    <definedName name="응암개략집계표">#REF!</definedName>
    <definedName name="의" localSheetId="4" hidden="1">{#N/A,#N/A,FALSE,"운반시간"}</definedName>
    <definedName name="의" hidden="1">{#N/A,#N/A,FALSE,"운반시간"}</definedName>
    <definedName name="의영" localSheetId="4">[0]!ㅁㄴㄹㅇㄹ</definedName>
    <definedName name="의영">[0]!ㅁㄴㄹㅇㄹ</definedName>
    <definedName name="의정부">#REF!</definedName>
    <definedName name="이" localSheetId="4">#REF!</definedName>
    <definedName name="이" localSheetId="0" hidden="1">{#N/A,#N/A,FALSE,"명세표"}</definedName>
    <definedName name="이" hidden="1">{#N/A,#N/A,FALSE,"명세표"}</definedName>
    <definedName name="이______________윤">#REF!</definedName>
    <definedName name="이______전______비">#REF!</definedName>
    <definedName name="이1">#REF!</definedName>
    <definedName name="이2">#REF!</definedName>
    <definedName name="이3">#REF!</definedName>
    <definedName name="이각노">#REF!</definedName>
    <definedName name="이각재">#REF!</definedName>
    <definedName name="이각지주목">#REF!</definedName>
    <definedName name="이공구가설비" localSheetId="4">#REF!</definedName>
    <definedName name="이공구가설비">#REF!</definedName>
    <definedName name="이공구간접노무비" localSheetId="4">#REF!</definedName>
    <definedName name="이공구간접노무비">#REF!</definedName>
    <definedName name="이공구공사원가">#REF!</definedName>
    <definedName name="이공구기계경비">#REF!</definedName>
    <definedName name="이공구기타경비">#REF!</definedName>
    <definedName name="이공구부가가치세">'[205]2공구산출내역'!#REF!</definedName>
    <definedName name="이공구산재보험료" localSheetId="4">#REF!</definedName>
    <definedName name="이공구산재보험료">#REF!</definedName>
    <definedName name="이공구안전관리비" localSheetId="4">#REF!</definedName>
    <definedName name="이공구안전관리비">#REF!</definedName>
    <definedName name="이공구이윤" localSheetId="4">#REF!</definedName>
    <definedName name="이공구이윤">#REF!</definedName>
    <definedName name="이공구일반관리비">#REF!</definedName>
    <definedName name="이공구직접노무비">#REF!</definedName>
    <definedName name="이공구직접재료비">#REF!</definedName>
    <definedName name="이광훈11" localSheetId="4" hidden="1">{#N/A,#N/A,FALSE,"명세표"}</definedName>
    <definedName name="이광훈11" localSheetId="0" hidden="1">{#N/A,#N/A,FALSE,"명세표"}</definedName>
    <definedName name="이광훈11" hidden="1">{#N/A,#N/A,FALSE,"명세표"}</definedName>
    <definedName name="이광훈15" localSheetId="4" hidden="1">{#N/A,#N/A,FALSE,"명세표"}</definedName>
    <definedName name="이광훈15" localSheetId="0" hidden="1">{#N/A,#N/A,FALSE,"명세표"}</definedName>
    <definedName name="이광훈15" hidden="1">{#N/A,#N/A,FALSE,"명세표"}</definedName>
    <definedName name="이광훈16" localSheetId="4" hidden="1">{#N/A,#N/A,FALSE,"명세표"}</definedName>
    <definedName name="이광훈16" localSheetId="0" hidden="1">{#N/A,#N/A,FALSE,"명세표"}</definedName>
    <definedName name="이광훈16" hidden="1">{#N/A,#N/A,FALSE,"명세표"}</definedName>
    <definedName name="이광훈17" localSheetId="4" hidden="1">{#N/A,#N/A,FALSE,"명세표"}</definedName>
    <definedName name="이광훈17" localSheetId="0" hidden="1">{#N/A,#N/A,FALSE,"명세표"}</definedName>
    <definedName name="이광훈17" hidden="1">{#N/A,#N/A,FALSE,"명세표"}</definedName>
    <definedName name="이광훈18" localSheetId="4" hidden="1">{#N/A,#N/A,FALSE,"명세표"}</definedName>
    <definedName name="이광훈18" localSheetId="0" hidden="1">{#N/A,#N/A,FALSE,"명세표"}</definedName>
    <definedName name="이광훈18" hidden="1">{#N/A,#N/A,FALSE,"명세표"}</definedName>
    <definedName name="이광훈2" localSheetId="4" hidden="1">{#N/A,#N/A,FALSE,"명세표"}</definedName>
    <definedName name="이광훈2" localSheetId="0" hidden="1">{#N/A,#N/A,FALSE,"명세표"}</definedName>
    <definedName name="이광훈2" hidden="1">{#N/A,#N/A,FALSE,"명세표"}</definedName>
    <definedName name="이광훈20" localSheetId="4" hidden="1">{#N/A,#N/A,FALSE,"명세표"}</definedName>
    <definedName name="이광훈20" localSheetId="0" hidden="1">{#N/A,#N/A,FALSE,"명세표"}</definedName>
    <definedName name="이광훈20" hidden="1">{#N/A,#N/A,FALSE,"명세표"}</definedName>
    <definedName name="이광훈21" localSheetId="4" hidden="1">{#N/A,#N/A,FALSE,"명세표"}</definedName>
    <definedName name="이광훈21" localSheetId="0" hidden="1">{#N/A,#N/A,FALSE,"명세표"}</definedName>
    <definedName name="이광훈21" hidden="1">{#N/A,#N/A,FALSE,"명세표"}</definedName>
    <definedName name="이광훈22" localSheetId="4" hidden="1">{#N/A,#N/A,FALSE,"명세표"}</definedName>
    <definedName name="이광훈22" localSheetId="0" hidden="1">{#N/A,#N/A,FALSE,"명세표"}</definedName>
    <definedName name="이광훈22" hidden="1">{#N/A,#N/A,FALSE,"명세표"}</definedName>
    <definedName name="이광훈23" localSheetId="4" hidden="1">{#N/A,#N/A,FALSE,"명세표"}</definedName>
    <definedName name="이광훈23" localSheetId="0" hidden="1">{#N/A,#N/A,FALSE,"명세표"}</definedName>
    <definedName name="이광훈23" hidden="1">{#N/A,#N/A,FALSE,"명세표"}</definedName>
    <definedName name="이광훈24" localSheetId="4" hidden="1">{#N/A,#N/A,FALSE,"명세표"}</definedName>
    <definedName name="이광훈24" localSheetId="0" hidden="1">{#N/A,#N/A,FALSE,"명세표"}</definedName>
    <definedName name="이광훈24" hidden="1">{#N/A,#N/A,FALSE,"명세표"}</definedName>
    <definedName name="이광훈4" localSheetId="4" hidden="1">{#N/A,#N/A,FALSE,"명세표"}</definedName>
    <definedName name="이광훈4" localSheetId="0" hidden="1">{#N/A,#N/A,FALSE,"명세표"}</definedName>
    <definedName name="이광훈4" hidden="1">{#N/A,#N/A,FALSE,"명세표"}</definedName>
    <definedName name="이광훈6" localSheetId="4" hidden="1">{#N/A,#N/A,FALSE,"명세표"}</definedName>
    <definedName name="이광훈6" localSheetId="0" hidden="1">{#N/A,#N/A,FALSE,"명세표"}</definedName>
    <definedName name="이광훈6" hidden="1">{#N/A,#N/A,FALSE,"명세표"}</definedName>
    <definedName name="이광훈7" localSheetId="4" hidden="1">{#N/A,#N/A,FALSE,"명세표"}</definedName>
    <definedName name="이광훈7" localSheetId="0" hidden="1">{#N/A,#N/A,FALSE,"명세표"}</definedName>
    <definedName name="이광훈7" hidden="1">{#N/A,#N/A,FALSE,"명세표"}</definedName>
    <definedName name="이광훈8" localSheetId="4" hidden="1">{#N/A,#N/A,FALSE,"명세표"}</definedName>
    <definedName name="이광훈8" localSheetId="0" hidden="1">{#N/A,#N/A,FALSE,"명세표"}</definedName>
    <definedName name="이광훈8" hidden="1">{#N/A,#N/A,FALSE,"명세표"}</definedName>
    <definedName name="이광훈9" localSheetId="4" hidden="1">{#N/A,#N/A,FALSE,"명세표"}</definedName>
    <definedName name="이광훈9" localSheetId="0" hidden="1">{#N/A,#N/A,FALSE,"명세표"}</definedName>
    <definedName name="이광훈9" hidden="1">{#N/A,#N/A,FALSE,"명세표"}</definedName>
    <definedName name="이노">#REF!</definedName>
    <definedName name="이대GROSS">#N/A</definedName>
    <definedName name="이동" localSheetId="4" hidden="1">{#N/A,#N/A,FALSE,"조골재"}</definedName>
    <definedName name="이동" hidden="1">{#N/A,#N/A,FALSE,"조골재"}</definedName>
    <definedName name="이런" localSheetId="4" hidden="1">{#N/A,#N/A,FALSE,"이태원철근"}</definedName>
    <definedName name="이런" hidden="1">{#N/A,#N/A,FALSE,"이태원철근"}</definedName>
    <definedName name="이레">#REF!</definedName>
    <definedName name="이름" localSheetId="4">[282]!Dlog_Show</definedName>
    <definedName name="이름">#REF!</definedName>
    <definedName name="이름충돌" localSheetId="4">OR(계약전력11,계약전력12,,AND(건축원가계산서!브라인펌프&gt;=75,#REF!&gt;=2))</definedName>
    <definedName name="이름충돌">OR(계약전력11,계약전력12,,AND(브라인펌프&gt;=75,#REF!&gt;=2))</definedName>
    <definedName name="이름표" localSheetId="4" hidden="1">{#N/A,#N/A,FALSE,"단가표지"}</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삼" localSheetId="4">#REF!</definedName>
    <definedName name="이삼">#REF!</definedName>
    <definedName name="이상" localSheetId="4">#REF!</definedName>
    <definedName name="이상">#REF!</definedName>
    <definedName name="이상하다">#REF!</definedName>
    <definedName name="이성희">#REF!</definedName>
    <definedName name="이순신">#REF!</definedName>
    <definedName name="이식" localSheetId="4">#REF!</definedName>
    <definedName name="이식">#REF!</definedName>
    <definedName name="이식단가">#REF!</definedName>
    <definedName name="이식단가1">#REF!</definedName>
    <definedName name="이식일위">#REF!</definedName>
    <definedName name="이용">#REF!</definedName>
    <definedName name="移越工事__小計">#REF!</definedName>
    <definedName name="이윤">#REF!</definedName>
    <definedName name="利潤">#REF!</definedName>
    <definedName name="이윤..입력">[182]갑지!#REF!</definedName>
    <definedName name="이윤__입력">[147]갑지!#REF!</definedName>
    <definedName name="이윤2">#REF!</definedName>
    <definedName name="이윤4">#REF!</definedName>
    <definedName name="이윤요율">#REF!</definedName>
    <definedName name="이윤요율..">[182]갑지!#REF!</definedName>
    <definedName name="이윤율">#REF!</definedName>
    <definedName name="이윤표">#REF!</definedName>
    <definedName name="이율곡">#REF!</definedName>
    <definedName name="이을" localSheetId="4">[0]!BlankMacro1</definedName>
    <definedName name="이을">[0]!BlankMacro1</definedName>
    <definedName name="이읍">#N/A</definedName>
    <definedName name="이응각">#REF!</definedName>
    <definedName name="이이" localSheetId="4" hidden="1">{#N/A,#N/A,FALSE,"이태원철근"}</definedName>
    <definedName name="이이" localSheetId="0" hidden="1">{#N/A,#N/A,FALSE,"명세표"}</definedName>
    <definedName name="이이" hidden="1">{#N/A,#N/A,FALSE,"명세표"}</definedName>
    <definedName name="이이잉">#REF!</definedName>
    <definedName name="이인호">[283]가로등기초!#REF!</definedName>
    <definedName name="이자보상">#REF!</definedName>
    <definedName name="이재">#REF!</definedName>
    <definedName name="이전비">#REF!</definedName>
    <definedName name="이제그만" localSheetId="4" hidden="1">{#N/A,#N/A,FALSE,"이태원철근"}</definedName>
    <definedName name="이제그만" hidden="1">{#N/A,#N/A,FALSE,"이태원철근"}</definedName>
    <definedName name="이종훈" hidden="1">[155]전기!$A$4:$A$163</definedName>
    <definedName name="이준호">#REF!</definedName>
    <definedName name="이팝나무H3.5">#REF!</definedName>
    <definedName name="이형관">[111]DATE!$B$24:$B$85</definedName>
    <definedName name="이형우" localSheetId="4">#REF!</definedName>
    <definedName name="이형우">#REF!</definedName>
    <definedName name="이희선" localSheetId="4">#REF!,#REF!</definedName>
    <definedName name="이희선">#REF!,#REF!</definedName>
    <definedName name="이희성">#REF!</definedName>
    <definedName name="이희성1">#REF!</definedName>
    <definedName name="이ㅏㄴ러">#REF!</definedName>
    <definedName name="이ㅏㅎ" localSheetId="4" hidden="1">{#N/A,#N/A,FALSE,"이태원철근"}</definedName>
    <definedName name="이ㅏㅎ" hidden="1">{#N/A,#N/A,FALSE,"이태원철근"}</definedName>
    <definedName name="이ㅏㅓㄴ">#REF!</definedName>
    <definedName name="인">#REF!</definedName>
    <definedName name="인.건.비">[182]집계표!$B$63:$IV$63</definedName>
    <definedName name="인가번호">#REF!</definedName>
    <definedName name="인감">#REF!</definedName>
    <definedName name="인건비" localSheetId="4">BlankMacro1</definedName>
    <definedName name="인건비">BlankMacro1</definedName>
    <definedName name="인건비.">[182]집계표!#REF!</definedName>
    <definedName name="인건비2">#REF!</definedName>
    <definedName name="인건비요율">[182]갑지!#REF!</definedName>
    <definedName name="인공" localSheetId="4">#REF!</definedName>
    <definedName name="인공">#REF!</definedName>
    <definedName name="인공1">#REF!</definedName>
    <definedName name="인공공정">#REF!</definedName>
    <definedName name="인공산출">#REF!</definedName>
    <definedName name="인공총괄">#REF!</definedName>
    <definedName name="인기300">[1]대로근거!#REF!</definedName>
    <definedName name="인기350">[1]대로근거!#REF!</definedName>
    <definedName name="인동덩쿨" localSheetId="4">#REF!</definedName>
    <definedName name="인동덩쿨">#REF!</definedName>
    <definedName name="인력투입">#REF!</definedName>
    <definedName name="인력품">#REF!</definedName>
    <definedName name="인류클램프">#REF!</definedName>
    <definedName name="인버트두께">#REF!</definedName>
    <definedName name="인부">#REF!</definedName>
    <definedName name="인상익" localSheetId="4">BlankMacro1</definedName>
    <definedName name="인상익">BlankMacro1</definedName>
    <definedName name="인쇄">[242]!인쇄</definedName>
    <definedName name="인쇄양식">#N/A</definedName>
    <definedName name="인쇄영역">#REF!</definedName>
    <definedName name="인쇄영역1">#REF!</definedName>
    <definedName name="인쇄영역2">#REF!</definedName>
    <definedName name="인쇄하기">#N/A</definedName>
    <definedName name="인슐레이타">#REF!</definedName>
    <definedName name="인암300">[1]대로근거!#REF!</definedName>
    <definedName name="인암350">[1]대로근거!#REF!</definedName>
    <definedName name="인원">#REF!</definedName>
    <definedName name="인입">#REF!</definedName>
    <definedName name="인입공사비">#REF!</definedName>
    <definedName name="인입비">#N/A</definedName>
    <definedName name="인천지검"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#REF!</definedName>
    <definedName name="인테리어소계">#REF!</definedName>
    <definedName name="인테리어일위대가">#N/A</definedName>
    <definedName name="인토300">[1]대로근거!#REF!</definedName>
    <definedName name="인토350">[1]대로근거!#REF!</definedName>
    <definedName name="인호">#REF!</definedName>
    <definedName name="일" localSheetId="4">BlankMacro1</definedName>
    <definedName name="일">BlankMacro1</definedName>
    <definedName name="일.화장실및관리실" localSheetId="4">#REF!</definedName>
    <definedName name="일.화장실및관리실">#REF!</definedName>
    <definedName name="일___위___대___가___표" localSheetId="4">'[284]일위(시설)'!#REF!</definedName>
    <definedName name="일___위___대___가___표">'[284]일위(시설)'!#REF!</definedName>
    <definedName name="일__반___관__리__비">#REF!</definedName>
    <definedName name="일공구가설" localSheetId="4">#REF!</definedName>
    <definedName name="일공구가설">#REF!</definedName>
    <definedName name="일공구간접노무비" localSheetId="4">#REF!</definedName>
    <definedName name="일공구간접노무비">#REF!</definedName>
    <definedName name="일공구공사원가" localSheetId="4">#REF!</definedName>
    <definedName name="일공구공사원가">#REF!</definedName>
    <definedName name="일공구기계경비">#REF!</definedName>
    <definedName name="일공구기타경비">#REF!</definedName>
    <definedName name="일공구도급공사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 localSheetId="4">#REF!</definedName>
    <definedName name="일공구직영비">#REF!</definedName>
    <definedName name="일공구직접노무비">#REF!</definedName>
    <definedName name="일공구직접재료비">#REF!</definedName>
    <definedName name="일공구품질관리비">#REF!</definedName>
    <definedName name="일기">[285]일위대가!#REF!</definedName>
    <definedName name="일단">[286]원형1호맨홀토공수량!#REF!</definedName>
    <definedName name="일대">#REF!</definedName>
    <definedName name="일대1">#REF!</definedName>
    <definedName name="일련번호">#REF!</definedName>
    <definedName name="일반">#REF!</definedName>
    <definedName name="일반관리비">#REF!</definedName>
    <definedName name="一般管理費">#REF!</definedName>
    <definedName name="일반관리비..입력">[182]갑지!#REF!</definedName>
    <definedName name="일반관리비__입력">[147]갑지!#REF!</definedName>
    <definedName name="일반관리비2">#REF!</definedName>
    <definedName name="일반관리비4">#REF!</definedName>
    <definedName name="일반관리비요율">#REF!</definedName>
    <definedName name="일반관리비요율.">[182]갑지!#REF!</definedName>
    <definedName name="일반관리비표">#REF!</definedName>
    <definedName name="일반부" localSheetId="4" hidden="1">{#N/A,#N/A,FALSE,"조골재"}</definedName>
    <definedName name="일반부" hidden="1">{#N/A,#N/A,FALSE,"조골재"}</definedName>
    <definedName name="일반비">#REF!</definedName>
    <definedName name="일반용접공">#REF!</definedName>
    <definedName name="일반전기하도승인">#N/A</definedName>
    <definedName name="일반통신설비">#REF!</definedName>
    <definedName name="일본" localSheetId="4">건축원가계산서!sfd</definedName>
    <definedName name="일본">[0]!sfd</definedName>
    <definedName name="일산219" localSheetId="4" hidden="1">{#N/A,#N/A,FALSE,"혼합골재"}</definedName>
    <definedName name="일산219" hidden="1">{#N/A,#N/A,FALSE,"혼합골재"}</definedName>
    <definedName name="일워1">[285]일위대가!#REF!</definedName>
    <definedName name="일위" localSheetId="4">BlankMacro1</definedName>
    <definedName name="일위">BlankMacro1</definedName>
    <definedName name="일위1" localSheetId="4">#REF!</definedName>
    <definedName name="일위1">#REF!</definedName>
    <definedName name="일위갑지">[10]백암비스타내역!$E$4:$G$167</definedName>
    <definedName name="일위단가">#REF!</definedName>
    <definedName name="일위대가">'[287] HIT-&gt;HMC 견적(3900)'!$J$31</definedName>
    <definedName name="일위대가1" localSheetId="4">#REF!</definedName>
    <definedName name="일위대가1">#REF!</definedName>
    <definedName name="일위대가11">#REF!</definedName>
    <definedName name="일위대가2" localSheetId="4">#REF!</definedName>
    <definedName name="일위대가2">#REF!</definedName>
    <definedName name="일위대가4">#REF!</definedName>
    <definedName name="일위대가5">[0]!일위대가5</definedName>
    <definedName name="일위대가집계표">#REF!</definedName>
    <definedName name="일위대가폼">#REF!</definedName>
    <definedName name="일위대가표" localSheetId="4">#REF!</definedName>
    <definedName name="일위대가표">#REF!</definedName>
    <definedName name="일위목록">#REF!</definedName>
    <definedName name="일위산출">#REF!</definedName>
    <definedName name="일위산출1">#REF!</definedName>
    <definedName name="일위서식준비매크로">[288]!일위서식준비매크로</definedName>
    <definedName name="일위수량">#REF!</definedName>
    <definedName name="일위총괄">#REF!</definedName>
    <definedName name="일위호표">[289]일위대가!#REF!</definedName>
    <definedName name="일위화면복귀매크로">[288]!일위화면복귀매크로</definedName>
    <definedName name="일의01">[216]직노!#REF!</definedName>
    <definedName name="일정표" localSheetId="4" hidden="1">{#N/A,#N/A,FALSE,"이태원철근"}</definedName>
    <definedName name="일정표" hidden="1">{#N/A,#N/A,FALSE,"이태원철근"}</definedName>
    <definedName name="일정표0124" localSheetId="4" hidden="1">{#N/A,#N/A,FALSE,"이태원철근"}</definedName>
    <definedName name="일정표0124" hidden="1">{#N/A,#N/A,FALSE,"이태원철근"}</definedName>
    <definedName name="임">#REF!</definedName>
    <definedName name="임ㄴ" localSheetId="4" hidden="1">{"'공사부문'!$A$6:$A$32"}</definedName>
    <definedName name="임ㄴ" hidden="1">{"'공사부문'!$A$6:$A$32"}</definedName>
    <definedName name="임목폐기물">[59]노무비!#REF!</definedName>
    <definedName name="임목폐기물물">#REF!</definedName>
    <definedName name="임시">'[19]#REF'!#REF!</definedName>
    <definedName name="임시1" localSheetId="4" hidden="1">{#N/A,#N/A,FALSE,"전력간선"}</definedName>
    <definedName name="임시1" localSheetId="0" hidden="1">{#N/A,#N/A,FALSE,"전력간선"}</definedName>
    <definedName name="임시1" hidden="1">{#N/A,#N/A,FALSE,"전력간선"}</definedName>
    <definedName name="임시2" localSheetId="4" hidden="1">{#N/A,#N/A,FALSE,"전력간선"}</definedName>
    <definedName name="임시2" localSheetId="0" hidden="1">{#N/A,#N/A,FALSE,"전력간선"}</definedName>
    <definedName name="임시2" hidden="1">{#N/A,#N/A,FALSE,"전력간선"}</definedName>
    <definedName name="임율">#REF!</definedName>
    <definedName name="임직" localSheetId="4">#REF!</definedName>
    <definedName name="임직">#REF!</definedName>
    <definedName name="임형" localSheetId="4" hidden="1">{#N/A,#N/A,FALSE,"포장2"}</definedName>
    <definedName name="임형" hidden="1">{#N/A,#N/A,FALSE,"포장2"}</definedName>
    <definedName name="입구250NH조도기여">#REF!</definedName>
    <definedName name="입구400NH조도기여">#REF!</definedName>
    <definedName name="입구NH조도기여">[180]금광1터널!$D$85</definedName>
    <definedName name="입구NH휘도기여">[180]금광1터널!$E$85</definedName>
    <definedName name="입구형광조도기여">[180]금광1터널!$D$82</definedName>
    <definedName name="입구형광휘도기여">[180]금광1터널!$E$82</definedName>
    <definedName name="입력" localSheetId="4">#REF!,#REF!,#REF!,#REF!,#REF!,#REF!,#REF!,#REF!,#REF!,#REF!,#REF!,#REF!</definedName>
    <definedName name="입력">#REF!,#REF!,#REF!,#REF!,#REF!,#REF!,#REF!,#REF!,#REF!,#REF!,#REF!,#REF!</definedName>
    <definedName name="입력란">#REF!</definedName>
    <definedName name="입력선택">#REF!</definedName>
    <definedName name="입력전체">#REF!</definedName>
    <definedName name="입안1호">#REF!</definedName>
    <definedName name="입안2호">#REF!</definedName>
    <definedName name="입안3호">#REF!</definedName>
    <definedName name="입안4호">#REF!</definedName>
    <definedName name="입안기존2">#REF!</definedName>
    <definedName name="입찰내역">#REF!</definedName>
    <definedName name="입출단위구간">[180]금광1터널!$B$91</definedName>
    <definedName name="잉" localSheetId="4">[0]!ㄷㄹㅈ</definedName>
    <definedName name="잉">[0]!ㄷㄹㅈ</definedName>
    <definedName name="ㅈ" localSheetId="4">BlankMacro1</definedName>
    <definedName name="ㅈ" hidden="1">{#N/A,#N/A,FALSE,"명세표"}</definedName>
    <definedName name="ㅈ238">#REF!</definedName>
    <definedName name="ㅈ26">#REF!</definedName>
    <definedName name="ㅈㄱ" localSheetId="4" hidden="1">{#N/A,#N/A,FALSE,"조골재"}</definedName>
    <definedName name="ㅈㄱ" hidden="1">{#N/A,#N/A,FALSE,"조골재"}</definedName>
    <definedName name="ㅈㄱㅎㅇㅎ">[187]단가표!$A$1:$P$27</definedName>
    <definedName name="ㅈㄷ" localSheetId="4" hidden="1">{#N/A,#N/A,FALSE,"이태원철근"}</definedName>
    <definedName name="ㅈㄷ" hidden="1">{#N/A,#N/A,FALSE,"이태원철근"}</definedName>
    <definedName name="ㅈㄷ23">#REF!</definedName>
    <definedName name="ㅈㄷㄱ" localSheetId="4" hidden="1">{#N/A,#N/A,FALSE,"이태원철근"}</definedName>
    <definedName name="ㅈㄷㄱ" hidden="1">{#N/A,#N/A,FALSE,"이태원철근"}</definedName>
    <definedName name="ㅈㄷㄱㅈㄷㄱ" localSheetId="4" hidden="1">{#N/A,#N/A,FALSE,"이태원철근"}</definedName>
    <definedName name="ㅈㄷㄱㅈㄷㄱ" hidden="1">{#N/A,#N/A,FALSE,"이태원철근"}</definedName>
    <definedName name="ㅈㄷㄱㅈㄷㄱㄷ주" localSheetId="4" hidden="1">{#N/A,#N/A,FALSE,"이태원철근"}</definedName>
    <definedName name="ㅈㄷㄱㅈㄷㄱㄷ주" hidden="1">{#N/A,#N/A,FALSE,"이태원철근"}</definedName>
    <definedName name="ㅈㄷㄱㅈㄷㄱㅈ" localSheetId="4" hidden="1">{#N/A,#N/A,FALSE,"이태원철근"}</definedName>
    <definedName name="ㅈㄷㄱㅈㄷㄱㅈ" hidden="1">{#N/A,#N/A,FALSE,"이태원철근"}</definedName>
    <definedName name="ㅈㄷㄱㅈㄷㄱㅈㄷ" localSheetId="4" hidden="1">{#N/A,#N/A,FALSE,"이태원철근"}</definedName>
    <definedName name="ㅈㄷㄱㅈㄷㄱㅈㄷ" hidden="1">{#N/A,#N/A,FALSE,"이태원철근"}</definedName>
    <definedName name="ㅈㄷㄱㅈㄷㄱㅈㄷㄱ" localSheetId="4" hidden="1">{#N/A,#N/A,FALSE,"이태원철근"}</definedName>
    <definedName name="ㅈㄷㄱㅈㄷㄱㅈㄷㄱ" hidden="1">{#N/A,#N/A,FALSE,"이태원철근"}</definedName>
    <definedName name="ㅈㄷㄱㅈㄷㄱㅈㄷㄱㅈㄷ" localSheetId="4" hidden="1">{#N/A,#N/A,FALSE,"이태원철근"}</definedName>
    <definedName name="ㅈㄷㄱㅈㄷㄱㅈㄷㄱㅈㄷ" hidden="1">{#N/A,#N/A,FALSE,"이태원철근"}</definedName>
    <definedName name="ㅈㄷㄱㅈㄷㄱㅈㅈ" localSheetId="4" hidden="1">{#N/A,#N/A,FALSE,"이태원철근"}</definedName>
    <definedName name="ㅈㄷㄱㅈㄷㄱㅈㅈ" hidden="1">{#N/A,#N/A,FALSE,"이태원철근"}</definedName>
    <definedName name="ㅈㄷ교죠ㅜ" localSheetId="4" hidden="1">{#N/A,#N/A,FALSE,"이태원철근"}</definedName>
    <definedName name="ㅈㄷ교죠ㅜ" hidden="1">{#N/A,#N/A,FALSE,"이태원철근"}</definedName>
    <definedName name="ㅈㄷ굗ㄱ죠죠" localSheetId="4" hidden="1">{#N/A,#N/A,FALSE,"이태원철근"}</definedName>
    <definedName name="ㅈㄷ굗ㄱ죠죠" hidden="1">{#N/A,#N/A,FALSE,"이태원철근"}</definedName>
    <definedName name="ㅈㄷ굦ㄷ굑ㅈ됴죧ㄱ" localSheetId="4" hidden="1">{#N/A,#N/A,FALSE,"이태원철근"}</definedName>
    <definedName name="ㅈㄷ굦ㄷ굑ㅈ됴죧ㄱ" hidden="1">{#N/A,#N/A,FALSE,"이태원철근"}</definedName>
    <definedName name="ㅈㄷㄳ" localSheetId="4" hidden="1">{#N/A,#N/A,FALSE,"이태원철근"}</definedName>
    <definedName name="ㅈㄷㄳ" hidden="1">{#N/A,#N/A,FALSE,"이태원철근"}</definedName>
    <definedName name="ㅈㄷㅂㄹ">#N/A</definedName>
    <definedName name="ㅈㄷㅅㅅㅈㅅㅈㄷ" localSheetId="4" hidden="1">{#N/A,#N/A,FALSE,"이태원철근"}</definedName>
    <definedName name="ㅈㄷㅅㅅㅈㅅㅈㄷ" hidden="1">{#N/A,#N/A,FALSE,"이태원철근"}</definedName>
    <definedName name="ㅈㄷㅅㅈㅅ" localSheetId="4" hidden="1">{#N/A,#N/A,FALSE,"이태원철근"}</definedName>
    <definedName name="ㅈㄷㅅㅈㅅ" hidden="1">{#N/A,#N/A,FALSE,"이태원철근"}</definedName>
    <definedName name="ㅈㄷ쇼ㅛㅈㄱ" localSheetId="4" hidden="1">{#N/A,#N/A,FALSE,"이태원철근"}</definedName>
    <definedName name="ㅈㄷ쇼ㅛㅈㄱ" hidden="1">{#N/A,#N/A,FALSE,"이태원철근"}</definedName>
    <definedName name="ㅈㄷㅈㄷ">#REF!</definedName>
    <definedName name="ㅈㄷㅈㄷㅈㄷ">#REF!</definedName>
    <definedName name="ㅈㅁ">#REF!</definedName>
    <definedName name="ㅈㅂㄷ">#N/A</definedName>
    <definedName name="ㅈㅂㄷㄹ">#N/A</definedName>
    <definedName name="ㅈㅂㅇㄴㅁㅇㅈㅇㅂ" localSheetId="4" hidden="1">{#N/A,#N/A,FALSE,"이태원철근"}</definedName>
    <definedName name="ㅈㅂㅇㄴㅁㅇㅈㅇㅂ" hidden="1">{#N/A,#N/A,FALSE,"이태원철근"}</definedName>
    <definedName name="ㅈㅂㅇㅈ" localSheetId="4">#REF!,#REF!</definedName>
    <definedName name="ㅈㅂㅇㅈ">#REF!,#REF!</definedName>
    <definedName name="ㅈㅅ">#REF!</definedName>
    <definedName name="ㅈㅇㄹ" localSheetId="4" hidden="1">{#N/A,#N/A,FALSE,"이태원철근"}</definedName>
    <definedName name="ㅈㅇㄹ" hidden="1">{#N/A,#N/A,FALSE,"이태원철근"}</definedName>
    <definedName name="ㅈㅇㅁㄴㅇㅂㄴㄷㅇㅁ" localSheetId="4" hidden="1">{#N/A,#N/A,FALSE,"이태원철근"}</definedName>
    <definedName name="ㅈㅇㅁㄴㅇㅂㄴㄷㅇㅁ" hidden="1">{#N/A,#N/A,FALSE,"이태원철근"}</definedName>
    <definedName name="ㅈㅈ">[186]연습!#REF!</definedName>
    <definedName name="ㅈㅈㄷㄴㅇㄴ" localSheetId="4">#REF!</definedName>
    <definedName name="ㅈㅈㄷㄴㅇㄴ">#REF!</definedName>
    <definedName name="ㅈㅈㅈ" localSheetId="4">#REF!</definedName>
    <definedName name="ㅈㅈㅈ">#REF!</definedName>
    <definedName name="ㅈㅈㅈㅈ" localSheetId="4" hidden="1">{#N/A,#N/A,FALSE,"명세표"}</definedName>
    <definedName name="ㅈㅈㅈㅈ" hidden="1">{#N/A,#N/A,FALSE,"명세표"}</definedName>
    <definedName name="ㅈㅈㅈㅈㅈ" localSheetId="4" hidden="1">{#N/A,#N/A,FALSE,"명세표"}</definedName>
    <definedName name="ㅈㅈㅈㅈㅈ" localSheetId="0" hidden="1">{#N/A,#N/A,FALSE,"명세표"}</definedName>
    <definedName name="ㅈㅈㅈㅈㅈ" hidden="1">{#N/A,#N/A,FALSE,"명세표"}</definedName>
    <definedName name="ㅈㅈㅈㅈㅈㅈ">[290]공사원가계산서!#REF!</definedName>
    <definedName name="자" localSheetId="4">#REF!</definedName>
    <definedName name="자" hidden="1">{#N/A,#N/A,FALSE,"이태원철근"}</definedName>
    <definedName name="자_트">#REF!</definedName>
    <definedName name="자갈">#REF!</definedName>
    <definedName name="자갈값">#REF!</definedName>
    <definedName name="자갈운반거리">#REF!</definedName>
    <definedName name="자귀나무" localSheetId="4">#REF!</definedName>
    <definedName name="자귀나무">#REF!</definedName>
    <definedName name="자귀나무H3.0xR8">#REF!</definedName>
    <definedName name="자기수처리기">[291]기계실냉난방!#REF!</definedName>
    <definedName name="자기자본">#REF!</definedName>
    <definedName name="자니">#REF!</definedName>
    <definedName name="자단">[292]자재단가!$A$1:$Q$65536</definedName>
    <definedName name="자동제어1차공량산출" localSheetId="4">BlankMacro1</definedName>
    <definedName name="자동제어1차공량산출">BlankMacro1</definedName>
    <definedName name="자동제어밸브">#REF!</definedName>
    <definedName name="자동화재탐지설비">#REF!</definedName>
    <definedName name="자료">[135]기초자료!$A$3:$X$80</definedName>
    <definedName name="자료1">#REF!</definedName>
    <definedName name="자료2">#REF!</definedName>
    <definedName name="자리" localSheetId="4">#REF!</definedName>
    <definedName name="자리">#REF!</definedName>
    <definedName name="자미" localSheetId="4" hidden="1">{#N/A,#N/A,FALSE,"명세표"}</definedName>
    <definedName name="자미" localSheetId="0" hidden="1">{#N/A,#N/A,FALSE,"명세표"}</definedName>
    <definedName name="자미" hidden="1">{#N/A,#N/A,FALSE,"명세표"}</definedName>
    <definedName name="자미1" localSheetId="4" hidden="1">{#N/A,#N/A,FALSE,"명세표"}</definedName>
    <definedName name="자미1" localSheetId="0" hidden="1">{#N/A,#N/A,FALSE,"명세표"}</definedName>
    <definedName name="자미1" hidden="1">{#N/A,#N/A,FALSE,"명세표"}</definedName>
    <definedName name="자산회전">#REF!</definedName>
    <definedName name="자양" localSheetId="4" hidden="1">{#N/A,#N/A,FALSE,"이태원철근"}</definedName>
    <definedName name="자양" hidden="1">{#N/A,#N/A,FALSE,"이태원철근"}</definedName>
    <definedName name="자양공사개요" localSheetId="4" hidden="1">{#N/A,#N/A,FALSE,"이태원철근"}</definedName>
    <definedName name="자양공사개요" hidden="1">{#N/A,#N/A,FALSE,"이태원철근"}</definedName>
    <definedName name="자연수위">#REF!</definedName>
    <definedName name="자유세">[183]납부서!#REF!</definedName>
    <definedName name="자유주민세">[183]납부서!#REF!</definedName>
    <definedName name="자율">#REF!</definedName>
    <definedName name="자재">#REF!</definedName>
    <definedName name="자재1" localSheetId="4" hidden="1">{#N/A,#N/A,FALSE,"포장2"}</definedName>
    <definedName name="자재1" hidden="1">{#N/A,#N/A,FALSE,"포장2"}</definedName>
    <definedName name="자재2" localSheetId="4" hidden="1">{#N/A,#N/A,FALSE,"구조2"}</definedName>
    <definedName name="자재2" hidden="1">{#N/A,#N/A,FALSE,"구조2"}</definedName>
    <definedName name="자재단가">[293]단가조사서!$A$1:$E$65536</definedName>
    <definedName name="자재단가수정완료">#N/A</definedName>
    <definedName name="자재단가표">#REF!</definedName>
    <definedName name="자재대경비">#REF!</definedName>
    <definedName name="자재대노무비">#REF!</definedName>
    <definedName name="자재대재료비">#REF!</definedName>
    <definedName name="자재비" localSheetId="4">[294]교통대책내역!#REF!</definedName>
    <definedName name="자재비">#REF!</definedName>
    <definedName name="자재비.">[182]집계표!#REF!</definedName>
    <definedName name="자재비율" localSheetId="4">#REF!</definedName>
    <definedName name="자재비율">#REF!</definedName>
    <definedName name="자재수량">[295]수량산출서!$B$43:$H$119</definedName>
    <definedName name="자재집게" localSheetId="4">BlankMacro1</definedName>
    <definedName name="자재집게">BlankMacro1</definedName>
    <definedName name="자재집계표" localSheetId="4">#REF!</definedName>
    <definedName name="자재집계표">#REF!</definedName>
    <definedName name="자재집계표제목" localSheetId="4">#REF!</definedName>
    <definedName name="자재집계표제목">#REF!</definedName>
    <definedName name="자재코드">[296]자재테이블!$A$2:$D$13927</definedName>
    <definedName name="작성" localSheetId="4">#REF!</definedName>
    <definedName name="작성">#REF!</definedName>
    <definedName name="작성자">#REF!</definedName>
    <definedName name="작업" localSheetId="4">#REF!</definedName>
    <definedName name="작업">#REF!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효율">#REF!</definedName>
    <definedName name="잔">#REF!</definedName>
    <definedName name="잔디">#REF!</definedName>
    <definedName name="잔디_평떼" localSheetId="4">#REF!</definedName>
    <definedName name="잔디_평떼">#REF!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잔토처리">#REF!</definedName>
    <definedName name="잔토처리경경">#REF!</definedName>
    <definedName name="잔토처리경노">#REF!</definedName>
    <definedName name="잔토처리경재">#REF!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석">#REF!</definedName>
    <definedName name="잡석2">#REF!</definedName>
    <definedName name="잡석노">#REF!</definedName>
    <definedName name="잡석물량산출" localSheetId="4" hidden="1">{#N/A,#N/A,FALSE,"전력간선"}</definedName>
    <definedName name="잡석물량산출" hidden="1">{#N/A,#N/A,FALSE,"전력간선"}</definedName>
    <definedName name="잡석물량집계표" localSheetId="4" hidden="1">{#N/A,#N/A,FALSE,"전력간선"}</definedName>
    <definedName name="잡석물량집계표" hidden="1">{#N/A,#N/A,FALSE,"전력간선"}</definedName>
    <definedName name="잡석부설">#REF!</definedName>
    <definedName name="잡석재">#REF!</definedName>
    <definedName name="잡자재비">2%</definedName>
    <definedName name="잡철">#REF!</definedName>
    <definedName name="잡철물류외">#REF!</definedName>
    <definedName name="잣나무" localSheetId="4">#REF!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교폐기물" localSheetId="4">{"Book1","수시.XLS"}</definedName>
    <definedName name="장교폐기물">{"Book1","수시.XLS"}</definedName>
    <definedName name="장비">#REF!</definedName>
    <definedName name="장비대가">#REF!</definedName>
    <definedName name="장비순">#REF!</definedName>
    <definedName name="장산1">#REF!</definedName>
    <definedName name="장산2">#REF!</definedName>
    <definedName name="장산3">#REF!</definedName>
    <definedName name="장산교" localSheetId="4">#REF!</definedName>
    <definedName name="장산교">#REF!</definedName>
    <definedName name="장석찬">[7]Sheet14!$J$60:$M$340</definedName>
    <definedName name="장성">#REF!,#REF!</definedName>
    <definedName name="장소">#N/A</definedName>
    <definedName name="장순상">#REF!</definedName>
    <definedName name="장춘">#REF!</definedName>
    <definedName name="재">#REF!</definedName>
    <definedName name="재______료______비">#REF!</definedName>
    <definedName name="재1">#REF!</definedName>
    <definedName name="재2">#REF!</definedName>
    <definedName name="재3">#REF!</definedName>
    <definedName name="재4">#REF!</definedName>
    <definedName name="재5">#REF!</definedName>
    <definedName name="재6">#REF!</definedName>
    <definedName name="재롱이">#N/A</definedName>
    <definedName name="재료">#REF!</definedName>
    <definedName name="재료노무합계" localSheetId="4" hidden="1">{"'건축내역'!$A$1:$L$413"}</definedName>
    <definedName name="재료노무합계" hidden="1">{"'건축내역'!$A$1:$L$413"}</definedName>
    <definedName name="재료비">#REF!</definedName>
    <definedName name="材料費">#REF!</definedName>
    <definedName name="재료비2">#REF!</definedName>
    <definedName name="재료비3">#REF!</definedName>
    <definedName name="재료비4">#REF!</definedName>
    <definedName name="재료비소계">#REF!</definedName>
    <definedName name="재료비요율">#REF!</definedName>
    <definedName name="재료전선관100">#REF!</definedName>
    <definedName name="재료집계3">#REF!</definedName>
    <definedName name="재료표">#REF!</definedName>
    <definedName name="재어ㅏ">#REF!</definedName>
    <definedName name="재영설비" localSheetId="4">BlankMacro1</definedName>
    <definedName name="재영설비">BlankMacro1</definedName>
    <definedName name="재정부">#REF!</definedName>
    <definedName name="재집">#REF!</definedName>
    <definedName name="저">#REF!</definedName>
    <definedName name="저라">#REF!</definedName>
    <definedName name="저수전기실">#N/A</definedName>
    <definedName name="저수조만수위">#REF!</definedName>
    <definedName name="저압">#REF!</definedName>
    <definedName name="저압계이블공">#REF!</definedName>
    <definedName name="저압전력요금">'[162]기초입력 DATA'!$E$46</definedName>
    <definedName name="저압케이블공">#REF!</definedName>
    <definedName name="저압케이블공노">[52]Sheet6!#REF!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온" localSheetId="4"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4"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4"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4"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4"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4"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케">#REF!</definedName>
    <definedName name="저판">#REF!</definedName>
    <definedName name="저판두께">'[297]#REF'!$AJ$30</definedName>
    <definedName name="저항DC">#REF!</definedName>
    <definedName name="적금입력">#REF!</definedName>
    <definedName name="적요">#REF!</definedName>
    <definedName name="적용">#REF!</definedName>
    <definedName name="적용거리">[165]을부담운반비!$D$2</definedName>
    <definedName name="적용대가산출표">#REF!</definedName>
    <definedName name="적용속도">[165]을부담운반비!$D$3</definedName>
    <definedName name="적용전선">#REF!</definedName>
    <definedName name="적용전선1">#REF!</definedName>
    <definedName name="적용톤수">[165]을부담운반비!$D$1</definedName>
    <definedName name="적헙" localSheetId="4">건축원가계산서!적헙</definedName>
    <definedName name="적헙">[0]!적헙</definedName>
    <definedName name="전">[0]!전</definedName>
    <definedName name="전_화_번_호" localSheetId="4">#REF!</definedName>
    <definedName name="전_화_번_호">#REF!</definedName>
    <definedName name="전1">#REF!</definedName>
    <definedName name="전2">#REF!</definedName>
    <definedName name="전간">#REF!</definedName>
    <definedName name="전공">#REF!</definedName>
    <definedName name="전기" localSheetId="4">BlankMacro1</definedName>
    <definedName name="전기">BlankMacro1</definedName>
    <definedName name="전기1" localSheetId="4"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10">#REF!</definedName>
    <definedName name="전기2">#REF!</definedName>
    <definedName name="전기3" localSheetId="4" hidden="1">{#N/A,#N/A,FALSE,"견적갑지";#N/A,#N/A,FALSE,"총괄표";#N/A,#N/A,FALSE,"철골공사";#N/A,#N/A,FALSE,"토목공사";#N/A,#N/A,FALSE,"판넬전기공사"}</definedName>
    <definedName name="전기3" hidden="1">{#N/A,#N/A,FALSE,"견적갑지";#N/A,#N/A,FALSE,"총괄표";#N/A,#N/A,FALSE,"철골공사";#N/A,#N/A,FALSE,"토목공사";#N/A,#N/A,FALSE,"판넬전기공사"}</definedName>
    <definedName name="전기4" localSheetId="4"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5">#REF!</definedName>
    <definedName name="전기6">#REF!</definedName>
    <definedName name="전기7">#REF!</definedName>
    <definedName name="전기8">#REF!</definedName>
    <definedName name="전기9">#REF!</definedName>
    <definedName name="전기공사">#REF!</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기사2급">#REF!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 localSheetId="4">BlankMacro1</definedName>
    <definedName name="전기공사원가">BlankMacro1</definedName>
    <definedName name="전기공사원가내역" localSheetId="4">BlankMacro1</definedName>
    <definedName name="전기공사원가내역">BlankMacro1</definedName>
    <definedName name="전기금액" localSheetId="4">#REF!</definedName>
    <definedName name="전기금액">#REF!</definedName>
    <definedName name="전기기사1급">64800</definedName>
    <definedName name="전기기사2급">62990</definedName>
    <definedName name="전기내역" localSheetId="4">#REF!</definedName>
    <definedName name="전기내역" localSheetId="0" hidden="1">{#N/A,#N/A,FALSE,"CCTV"}</definedName>
    <definedName name="전기내역" hidden="1">{#N/A,#N/A,FALSE,"CCTV"}</definedName>
    <definedName name="전기내역서" localSheetId="4">{"Book1","수시.XLS"}</definedName>
    <definedName name="전기내역서">{"Book1","수시.XLS"}</definedName>
    <definedName name="전기변경1" localSheetId="4">BlankMacro1</definedName>
    <definedName name="전기변경1">BlankMacro1</definedName>
    <definedName name="전기변경3" localSheetId="4">BlankMacro1</definedName>
    <definedName name="전기변경3">BlankMacro1</definedName>
    <definedName name="전기산출">#REF!</definedName>
    <definedName name="전기서비스">#N/A</definedName>
    <definedName name="전기수량2">#REF!</definedName>
    <definedName name="전기시계">#REF!</definedName>
    <definedName name="전기원가" localSheetId="4">BLCH</definedName>
    <definedName name="전기원가">BLCH</definedName>
    <definedName name="전기집계" localSheetId="4">#REF!</definedName>
    <definedName name="전기집계">#REF!</definedName>
    <definedName name="전기집계표">#REF!</definedName>
    <definedName name="전기품">#REF!</definedName>
    <definedName name="전단면적">#REF!</definedName>
    <definedName name="전도금">#REF!</definedName>
    <definedName name="전동기용량">#REF!</definedName>
    <definedName name="전등1" localSheetId="4" hidden="1">{#N/A,#N/A,FALSE,"전력간선"}</definedName>
    <definedName name="전등1" hidden="1">{#N/A,#N/A,FALSE,"전력간선"}</definedName>
    <definedName name="전등공량">#REF!</definedName>
    <definedName name="전등신설">#REF!</definedName>
    <definedName name="전력">#REF!</definedName>
    <definedName name="전력기반요금">'[162]기초입력 DATA'!$L$46</definedName>
    <definedName name="전력사다리1">[8]건축부하!#REF!</definedName>
    <definedName name="전력사다리3">[8]FD!#REF!</definedName>
    <definedName name="전력요금사용기간">'[162]기초입력 DATA'!$L$47</definedName>
    <definedName name="전류">#REF!</definedName>
    <definedName name="전류×길이">#REF!</definedName>
    <definedName name="전류×길이의합">#REF!</definedName>
    <definedName name="전류×길이의합1">#REF!</definedName>
    <definedName name="전류2">#REF!</definedName>
    <definedName name="전류3">#REF!</definedName>
    <definedName name="전류4">#REF!</definedName>
    <definedName name="전류길이">#REF!</definedName>
    <definedName name="전류길이의합">#REF!</definedName>
    <definedName name="全体">#REF!</definedName>
    <definedName name="全体１">#REF!</definedName>
    <definedName name="전사모멘트">#REF!</definedName>
    <definedName name="전사전단력">#REF!</definedName>
    <definedName name="전선_관">[173]!전선_관</definedName>
    <definedName name="전선6">#REF!</definedName>
    <definedName name="전선관">'[283]PAD TR보호대기초'!#REF!</definedName>
    <definedName name="전선관_부설">#REF!</definedName>
    <definedName name="전선관랙">#REF!</definedName>
    <definedName name="전선관부속품비">15%</definedName>
    <definedName name="전선및케이블">#REF!</definedName>
    <definedName name="전선휴즈">#REF!</definedName>
    <definedName name="전압강하">'[298]Macro(전선)'!$B$1</definedName>
    <definedName name="전압강하가기">[173]!전압강하가기</definedName>
    <definedName name="전열" localSheetId="4" hidden="1">{#N/A,#N/A,FALSE,"전력간선"}</definedName>
    <definedName name="전열" hidden="1">{#N/A,#N/A,FALSE,"전력간선"}</definedName>
    <definedName name="전열1" localSheetId="4" hidden="1">{#N/A,#N/A,FALSE,"전력간선"}</definedName>
    <definedName name="전열1" hidden="1">{#N/A,#N/A,FALSE,"전력간선"}</definedName>
    <definedName name="전열공량">#REF!</definedName>
    <definedName name="전원차단장치_내역서_03월06일_미아6동배수지_List">#REF!</definedName>
    <definedName name="전장">#REF!</definedName>
    <definedName name="전재만">#REF!</definedName>
    <definedName name="전주번호판">#REF!</definedName>
    <definedName name="전진속도">#REF!</definedName>
    <definedName name="전체">#REF!</definedName>
    <definedName name="전체제조총괄표" localSheetId="4" hidden="1">{"'건축내역'!$A$1:$L$413"}</definedName>
    <definedName name="전체제조총괄표" hidden="1">{"'건축내역'!$A$1:$L$413"}</definedName>
    <definedName name="전토압1">#REF!</definedName>
    <definedName name="전토압2">#REF!</definedName>
    <definedName name="전토압3">#REF!</definedName>
    <definedName name="전토압4">#REF!</definedName>
    <definedName name="전화">[222]기본사항!$G$5</definedName>
    <definedName name="전화설비1" localSheetId="4">건축원가계산서!전화설비1</definedName>
    <definedName name="전화설비1">[0]!전화설비1</definedName>
    <definedName name="전회수량" localSheetId="4">#REF!</definedName>
    <definedName name="전회수량">#REF!</definedName>
    <definedName name="전후일위대가" localSheetId="4">#REF!</definedName>
    <definedName name="전후일위대가">#REF!</definedName>
    <definedName name="절" localSheetId="4" hidden="1">#REF!</definedName>
    <definedName name="절" hidden="1">#REF!</definedName>
    <definedName name="절_단_공">#REF!</definedName>
    <definedName name="절단" localSheetId="4" hidden="1">{#N/A,#N/A,FALSE,"골재소요량";#N/A,#N/A,FALSE,"골재소요량"}</definedName>
    <definedName name="절단" hidden="1">{#N/A,#N/A,FALSE,"골재소요량";#N/A,#N/A,FALSE,"골재소요량"}</definedName>
    <definedName name="절단경비">#REF!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노무비">#REF!</definedName>
    <definedName name="절단재료비">#REF!</definedName>
    <definedName name="절취">#REF!</definedName>
    <definedName name="절토부도수로_재료수량산출">#REF!</definedName>
    <definedName name="절토부도수로_토공수량산출">#REF!</definedName>
    <definedName name="점">#REF!</definedName>
    <definedName name="점멸기">#REF!</definedName>
    <definedName name="점멸기입력">#N/A</definedName>
    <definedName name="점수표">#REF!</definedName>
    <definedName name="점토노">#REF!</definedName>
    <definedName name="점토재">#REF!</definedName>
    <definedName name="점퍼코드1">[37]소요자재!$H$11</definedName>
    <definedName name="점퍼코드10">[37]소요자재!$H$61</definedName>
    <definedName name="점퍼코드11">[37]소요자재!$H$63</definedName>
    <definedName name="점퍼코드12">[37]소요자재!$H$62</definedName>
    <definedName name="점퍼코드2">[37]소요자재!$H$12</definedName>
    <definedName name="점퍼코드3">[37]소요자재!$H$13</definedName>
    <definedName name="점퍼코드4">[37]소요자재!$H$14</definedName>
    <definedName name="점퍼코드5">[37]소요자재!$H$33</definedName>
    <definedName name="점퍼코드6">[37]소요자재!$H$34</definedName>
    <definedName name="점퍼코드7">[37]소요자재!$H$35</definedName>
    <definedName name="점퍼코드8">[37]소요자재!$H$36</definedName>
    <definedName name="점퍼코드9">[37]소요자재!$H$60</definedName>
    <definedName name="접_높">#REF!</definedName>
    <definedName name="접_폭">#REF!</definedName>
    <definedName name="접속공정" hidden="1">{"'Sheet1'!$A$1:$H$49"}</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속클램프">#REF!</definedName>
    <definedName name="접지">#REF!</definedName>
    <definedName name="접지1종합계">[247]접지1종!$S$20</definedName>
    <definedName name="접지동봉">#REF!</definedName>
    <definedName name="접지동봉_Φ19×2_400L">#REF!</definedName>
    <definedName name="접지봉_19Φ×2_400L">#REF!</definedName>
    <definedName name="접지봉설치F189">#REF!</definedName>
    <definedName name="접지봉설치H189">#REF!</definedName>
    <definedName name="접지봉설치J189">#REF!</definedName>
    <definedName name="접지봉커넥터_19Φ_U볼트형">#REF!</definedName>
    <definedName name="접지봉커넥터_Φ19_U볼트형">#REF!</definedName>
    <definedName name="접지선">#REF!</definedName>
    <definedName name="접지장치">#REF!</definedName>
    <definedName name="접지전선_BC_60㎟">#REF!</definedName>
    <definedName name="정">#REF!</definedName>
    <definedName name="정___비___공">#REF!</definedName>
    <definedName name="정근">[58]Sheet1!$B$16384</definedName>
    <definedName name="정류기">#REF!</definedName>
    <definedName name="정류기재">[52]Sheet6!#REF!</definedName>
    <definedName name="정리">#REF!</definedName>
    <definedName name="정리2">#REF!</definedName>
    <definedName name="정면아래변">#REF!</definedName>
    <definedName name="정면윗변">#REF!</definedName>
    <definedName name="정명영" localSheetId="4" hidden="1">{#N/A,#N/A,FALSE,"이태원철근"}</definedName>
    <definedName name="정명영" hidden="1">{#N/A,#N/A,FALSE,"이태원철근"}</definedName>
    <definedName name="정모">[138]약품공급2!#REF!</definedName>
    <definedName name="정보통신" localSheetId="4" hidden="1">{#N/A,#N/A,FALSE,"전력간선"}</definedName>
    <definedName name="정보통신" hidden="1">{#N/A,#N/A,FALSE,"전력간선"}</definedName>
    <definedName name="정산">#REF!</definedName>
    <definedName name="정산1">#REF!</definedName>
    <definedName name="정산2">#REF!</definedName>
    <definedName name="정산내영">#REF!</definedName>
    <definedName name="정수위조절밸브">#REF!</definedName>
    <definedName name="정액초과20">#REF!</definedName>
    <definedName name="정열범위">#REF!</definedName>
    <definedName name="정유량밸브">#REF!</definedName>
    <definedName name="정전무사업">#REF!</definedName>
    <definedName name="정전무사업계획97">#REF!</definedName>
    <definedName name="정지">#REF!</definedName>
    <definedName name="정착장치set량">#REF!</definedName>
    <definedName name="정화조">#N/A</definedName>
    <definedName name="정화품">#REF!</definedName>
    <definedName name="제___도___사">#REF!</definedName>
    <definedName name="제___재___공">#REF!</definedName>
    <definedName name="제10호표노무비계">[299]총괄내역서!#REF!</definedName>
    <definedName name="제10호표재료비계">[299]총괄내역서!#REF!</definedName>
    <definedName name="제11호표노무비계">[299]총괄내역서!#REF!</definedName>
    <definedName name="제11호표재료비계">[299]총괄내역서!#REF!</definedName>
    <definedName name="제12호표노무비계">[299]총괄내역서!#REF!</definedName>
    <definedName name="제12호표재료비계">[299]총괄내역서!#REF!</definedName>
    <definedName name="제13호표노무비계">[299]총괄내역서!#REF!</definedName>
    <definedName name="제13호표재료비계">[299]총괄내역서!#REF!</definedName>
    <definedName name="제14호표노무비계">[299]총괄내역서!#REF!</definedName>
    <definedName name="제14호표재료비계">[299]총괄내역서!#REF!</definedName>
    <definedName name="제15호표노무비계">[299]총괄내역서!#REF!</definedName>
    <definedName name="제15호표재료비계">[299]총괄내역서!#REF!</definedName>
    <definedName name="제16호표노무비계">[299]총괄내역서!#REF!</definedName>
    <definedName name="제16호표재료비계">[299]총괄내역서!#REF!</definedName>
    <definedName name="제17호표노무비계">[299]총괄내역서!#REF!</definedName>
    <definedName name="제18호표노무비계">[299]총괄내역서!#REF!</definedName>
    <definedName name="제18호표재료비계">[299]총괄내역서!#REF!</definedName>
    <definedName name="제19호표노무비계">[299]총괄내역서!#REF!</definedName>
    <definedName name="제19호표재료비계">[299]총괄내역서!#REF!</definedName>
    <definedName name="제1호표">#REF!</definedName>
    <definedName name="제1호표노무비계">[299]총괄내역서!#REF!</definedName>
    <definedName name="제1호표재료비계">[299]총괄내역서!#REF!</definedName>
    <definedName name="제20호표노무비계">[299]총괄내역서!#REF!</definedName>
    <definedName name="제20호표재료비계">[299]총괄내역서!#REF!</definedName>
    <definedName name="제21호표노무비계">[299]총괄내역서!#REF!</definedName>
    <definedName name="제22호표노무비계">[299]총괄내역서!#REF!</definedName>
    <definedName name="제23호표노무비계">[299]총괄내역서!#REF!</definedName>
    <definedName name="제23호표재료비계">[299]총괄내역서!#REF!</definedName>
    <definedName name="제24호표노무비계">[299]총괄내역서!#REF!</definedName>
    <definedName name="제24호표재료비계">[299]총괄내역서!#REF!</definedName>
    <definedName name="제25호표노무비계">[299]총괄내역서!#REF!</definedName>
    <definedName name="제25호표재료비계">[299]총괄내역서!#REF!</definedName>
    <definedName name="제26호표노무비계">[299]총괄내역서!#REF!</definedName>
    <definedName name="제26호표재료비계">[299]총괄내역서!#REF!</definedName>
    <definedName name="제27호표노무비계">[299]총괄내역서!#REF!</definedName>
    <definedName name="제27호표재료비계">[299]총괄내역서!#REF!</definedName>
    <definedName name="제28호표노무비계">[299]총괄내역서!#REF!</definedName>
    <definedName name="제28호표재료비계">[299]총괄내역서!#REF!</definedName>
    <definedName name="제29호표노무비계">[299]총괄내역서!#REF!</definedName>
    <definedName name="제2호표">#REF!</definedName>
    <definedName name="제2호표노무비계">[299]총괄내역서!#REF!</definedName>
    <definedName name="제2호표재료비계">[299]총괄내역서!#REF!</definedName>
    <definedName name="제30호표노무비계">[299]총괄내역서!#REF!</definedName>
    <definedName name="제31호표노무비계">[299]총괄내역서!#REF!</definedName>
    <definedName name="제31호표재료비계">[299]총괄내역서!#REF!</definedName>
    <definedName name="제32호표노무비계">[299]총괄내역서!#REF!</definedName>
    <definedName name="제32호표재료비계">[299]총괄내역서!#REF!</definedName>
    <definedName name="제33호표노무비계">[299]총괄내역서!#REF!</definedName>
    <definedName name="제33호표재료비계">[299]총괄내역서!#REF!</definedName>
    <definedName name="제34호표노무비계">[299]총괄내역서!#REF!</definedName>
    <definedName name="제34호표재료비계">[299]총괄내역서!#REF!</definedName>
    <definedName name="제35호표노무비계">[299]총괄내역서!#REF!</definedName>
    <definedName name="제35호표재료비계">[299]총괄내역서!#REF!</definedName>
    <definedName name="제36호표노무비계">[299]총괄내역서!#REF!</definedName>
    <definedName name="제36호표재료비계">[299]총괄내역서!#REF!</definedName>
    <definedName name="제37호표노무비계">[299]총괄내역서!#REF!</definedName>
    <definedName name="제37호표재료비계">[299]총괄내역서!#REF!</definedName>
    <definedName name="제38호표노무비계">[299]총괄내역서!#REF!</definedName>
    <definedName name="제38호표재료비계">[299]총괄내역서!#REF!</definedName>
    <definedName name="제39호표노무비계">[299]총괄내역서!#REF!</definedName>
    <definedName name="제39호표재료비계">[299]총괄내역서!#REF!</definedName>
    <definedName name="제3호표">#REF!</definedName>
    <definedName name="제3호표노무비계">[299]총괄내역서!#REF!</definedName>
    <definedName name="제3호표재료비계">[299]총괄내역서!#REF!</definedName>
    <definedName name="제40호표노무비계">[299]총괄내역서!#REF!</definedName>
    <definedName name="제40호표재료비계">[299]총괄내역서!#REF!</definedName>
    <definedName name="제41호표노무비계">[299]총괄내역서!#REF!</definedName>
    <definedName name="제42호표노무비계">[299]총괄내역서!#REF!</definedName>
    <definedName name="제43호표노무비계">[299]총괄내역서!#REF!</definedName>
    <definedName name="제44호표노무비계">[299]총괄내역서!#REF!</definedName>
    <definedName name="제44호표재료비계">[299]총괄내역서!#REF!</definedName>
    <definedName name="제45호표노무비계">[299]총괄내역서!#REF!</definedName>
    <definedName name="제45호표재료비계">[299]총괄내역서!#REF!</definedName>
    <definedName name="제46호표노무비계">[299]총괄내역서!#REF!</definedName>
    <definedName name="제46호표재료비계">[299]총괄내역서!#REF!</definedName>
    <definedName name="제47호표노무비계">[299]총괄내역서!#REF!</definedName>
    <definedName name="제48호표노무비계">[299]총괄내역서!#REF!</definedName>
    <definedName name="제49호표노무비계">[299]총괄내역서!#REF!</definedName>
    <definedName name="제49호표재료비계">[299]총괄내역서!#REF!</definedName>
    <definedName name="제4호표">#REF!</definedName>
    <definedName name="제4호표노무비계">[299]총괄내역서!#REF!</definedName>
    <definedName name="제4호표재료비계">[299]총괄내역서!#REF!</definedName>
    <definedName name="제50호표노무비계">[299]총괄내역서!#REF!</definedName>
    <definedName name="제51호표노무비계">[299]총괄내역서!#REF!</definedName>
    <definedName name="제52호표노무비계">[299]총괄내역서!#REF!</definedName>
    <definedName name="제53호표노무비계">[299]총괄내역서!#REF!</definedName>
    <definedName name="제54호표노무비계">[299]총괄내역서!#REF!</definedName>
    <definedName name="제55호표노무비계">[299]총괄내역서!#REF!</definedName>
    <definedName name="제56호표노무비계">[299]총괄내역서!#REF!</definedName>
    <definedName name="제56호표재료비계">[299]총괄내역서!#REF!</definedName>
    <definedName name="제57호표노무비계">[299]총괄내역서!#REF!</definedName>
    <definedName name="제57호표재료비계">[299]총괄내역서!#REF!</definedName>
    <definedName name="제58호표노무비계">[299]총괄내역서!#REF!</definedName>
    <definedName name="제58호표재료비계">[299]총괄내역서!#REF!</definedName>
    <definedName name="제5호표">#REF!</definedName>
    <definedName name="제5호표노무비계">[299]총괄내역서!#REF!</definedName>
    <definedName name="제5호표재료비계">[299]총괄내역서!#REF!</definedName>
    <definedName name="제6호표">#REF!</definedName>
    <definedName name="제6호표노무비계">[299]총괄내역서!#REF!</definedName>
    <definedName name="제6호표재료비계">[299]총괄내역서!#REF!</definedName>
    <definedName name="제7호표노무비계">[299]총괄내역서!#REF!</definedName>
    <definedName name="제7호표재료비계">[299]총괄내역서!#REF!</definedName>
    <definedName name="제8호표노무비계">[299]총괄내역서!#REF!</definedName>
    <definedName name="제8호표재료비계">[299]총괄내역서!#REF!</definedName>
    <definedName name="제9호표노무비계">[299]총괄내역서!#REF!</definedName>
    <definedName name="제9호표재료비계">[299]총괄내역서!#REF!</definedName>
    <definedName name="제경비">#REF!</definedName>
    <definedName name="제경비율">#REF!</definedName>
    <definedName name="제도사">[154]기본단가표!$L$34</definedName>
    <definedName name="제도사001" localSheetId="4">#REF!</definedName>
    <definedName name="제도사001">#REF!</definedName>
    <definedName name="제도사002" localSheetId="4">#REF!</definedName>
    <definedName name="제도사002">#REF!</definedName>
    <definedName name="제도사011" localSheetId="4">#REF!</definedName>
    <definedName name="제도사011">#REF!</definedName>
    <definedName name="제도사982">#REF!</definedName>
    <definedName name="제도사991">#REF!</definedName>
    <definedName name="제도사992">#REF!</definedName>
    <definedName name="제룰보고서">#REF!</definedName>
    <definedName name="제목">#REF!</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작비">#REF!</definedName>
    <definedName name="제작소설치비">#REF!</definedName>
    <definedName name="제잡">#REF!</definedName>
    <definedName name="제잡비">#REF!</definedName>
    <definedName name="제조3"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경비">#REF!</definedName>
    <definedName name="제조노임">'[300]N賃率-職'!#REF!</definedName>
    <definedName name="제조원가율">"database+전체!$A$4:$W$825"</definedName>
    <definedName name="제철__축로공">#REF!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 localSheetId="4">{"Book1","예술의전당.xls"}</definedName>
    <definedName name="제출내역">{"Book1","예술의전당.xls"}</definedName>
    <definedName name="조">#REF!</definedName>
    <definedName name="조___력___공">#REF!</definedName>
    <definedName name="조___적___공">#REF!</definedName>
    <definedName name="조_림__인_부">#REF!</definedName>
    <definedName name="조_적_공">#REF!</definedName>
    <definedName name="조가선">#REF!</definedName>
    <definedName name="조가선시설">#REF!</definedName>
    <definedName name="조가선재">[52]Sheet6!#REF!</definedName>
    <definedName name="조건보고서" localSheetId="4">{"Book1","도곡1실행.xls"}</definedName>
    <definedName name="조건보고서">{"Book1","도곡1실행.xls"}</definedName>
    <definedName name="조경">54828</definedName>
    <definedName name="조경견적" localSheetId="4">{"Book1","수시.XLS"}</definedName>
    <definedName name="조경견적">{"Book1","수시.XLS"}</definedName>
    <definedName name="조경공">[158]데이타!$E$658</definedName>
    <definedName name="조경공001" localSheetId="4">#REF!</definedName>
    <definedName name="조경공001">#REF!</definedName>
    <definedName name="조경공002" localSheetId="4">#REF!</definedName>
    <definedName name="조경공002">#REF!</definedName>
    <definedName name="조경공011" localSheetId="4">#REF!</definedName>
    <definedName name="조경공011">#REF!</definedName>
    <definedName name="조경공982">#REF!</definedName>
    <definedName name="조경공991">#REF!</definedName>
    <definedName name="조경공992">#REF!</definedName>
    <definedName name="조경공B10">[143]식재인부!$B$24</definedName>
    <definedName name="조경공B4이하">[143]식재인부!$B$18</definedName>
    <definedName name="조경공B5">[143]식재인부!$B$19</definedName>
    <definedName name="조경공B6">[143]식재인부!$B$20</definedName>
    <definedName name="조경공B8">[143]식재인부!$B$22</definedName>
    <definedName name="조경공R10">[143]식재인부!$B$54</definedName>
    <definedName name="조경공R12">[143]식재인부!$B$56</definedName>
    <definedName name="조경공R15">[143]식재인부!$B$59</definedName>
    <definedName name="조경공R4이하">[143]식재인부!$B$48</definedName>
    <definedName name="조경공R5">[143]식재인부!$B$49</definedName>
    <definedName name="조경공R6">[143]식재인부!$B$50</definedName>
    <definedName name="조경공R7">[143]식재인부!$B$51</definedName>
    <definedName name="조경공R8">[143]식재인부!$B$52</definedName>
    <definedName name="조경공사">#REF!</definedName>
    <definedName name="조경면적" localSheetId="4">#REF!</definedName>
    <definedName name="조경면적">#REF!</definedName>
    <definedName name="조경석" localSheetId="4">#REF!</definedName>
    <definedName name="조경석">#REF!</definedName>
    <definedName name="조기표야" localSheetId="4" hidden="1">{#N/A,#N/A,FALSE,"이태원철근"}</definedName>
    <definedName name="조기표야" hidden="1">{#N/A,#N/A,FALSE,"이태원철근"}</definedName>
    <definedName name="조까" localSheetId="4" hidden="1">{#N/A,#N/A,FALSE,"이태원철근"}</definedName>
    <definedName name="조까" hidden="1">{#N/A,#N/A,FALSE,"이태원철근"}</definedName>
    <definedName name="조까라" localSheetId="4" hidden="1">{#N/A,#N/A,FALSE,"이태원철근"}</definedName>
    <definedName name="조까라" hidden="1">{#N/A,#N/A,FALSE,"이태원철근"}</definedName>
    <definedName name="조달수수료" localSheetId="4">#REF!</definedName>
    <definedName name="조달수수료">#REF!</definedName>
    <definedName name="조달예가">#REF!</definedName>
    <definedName name="조도">#REF!</definedName>
    <definedName name="조도1">#REF!</definedName>
    <definedName name="조도2">#REF!</definedName>
    <definedName name="조도계산">#N/A</definedName>
    <definedName name="조도계산2">#N/A</definedName>
    <definedName name="조도계산3">#N/A</definedName>
    <definedName name="조도등주종류">#N/A</definedName>
    <definedName name="조도케이블길이">#N/A</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명">#REF!</definedName>
    <definedName name="조명기구">#REF!</definedName>
    <definedName name="조명단가">[181]조명일위!$G$1:$M$65536</definedName>
    <definedName name="조명단가1">[181]조명일위!$B$1:$G$65536</definedName>
    <definedName name="조명설계">#REF!</definedName>
    <definedName name="조명율표">[301]조명율표!$B$4:$F$495</definedName>
    <definedName name="조명장치소계">#REF!</definedName>
    <definedName name="조명제어" localSheetId="4" hidden="1">{#N/A,#N/A,FALSE,"전력간선"}</definedName>
    <definedName name="조명제어" hidden="1">{#N/A,#N/A,FALSE,"전력간선"}</definedName>
    <definedName name="조묭">#REF!</definedName>
    <definedName name="조사9909">#REF!</definedName>
    <definedName name="조서" localSheetId="4">{"Book1","많다.xls"}</definedName>
    <definedName name="조서">{"Book1","많다.xls"}</definedName>
    <definedName name="조수">#REF!</definedName>
    <definedName name="조수야">#REF!</definedName>
    <definedName name="조수주">#REF!</definedName>
    <definedName name="조수중기">#REF!</definedName>
    <definedName name="조영수" localSheetId="4">#REF!</definedName>
    <definedName name="조영수">#REF!</definedName>
    <definedName name="조원공_1.1_1.5">[143]식재인부!$B$5</definedName>
    <definedName name="조장" localSheetId="4">#REF!</definedName>
    <definedName name="조장">#REF!</definedName>
    <definedName name="조장야" localSheetId="4">#REF!</definedName>
    <definedName name="조장야">#REF!</definedName>
    <definedName name="조장주">#REF!</definedName>
    <definedName name="조장중기">#REF!</definedName>
    <definedName name="조적">#REF!</definedName>
    <definedName name="조적공">[151]기본단가표!$L$19</definedName>
    <definedName name="조적공001" localSheetId="4">#REF!</definedName>
    <definedName name="조적공001">#REF!</definedName>
    <definedName name="조적공002" localSheetId="4">#REF!</definedName>
    <definedName name="조적공002">#REF!</definedName>
    <definedName name="조적공011" localSheetId="4">#REF!</definedName>
    <definedName name="조적공011">#REF!</definedName>
    <definedName name="조적공982">#REF!</definedName>
    <definedName name="조적공991">#REF!</definedName>
    <definedName name="조적공992">#REF!</definedName>
    <definedName name="조정">#REF!</definedName>
    <definedName name="조조조조" localSheetId="4">BlankMacro1</definedName>
    <definedName name="조조조조">BlankMacro1</definedName>
    <definedName name="조조조조좆" localSheetId="4">BlankMacro1</definedName>
    <definedName name="조조조조좆">BlankMacro1</definedName>
    <definedName name="조직" localSheetId="4" hidden="1">{#N/A,#N/A,FALSE,"이태원철근"}</definedName>
    <definedName name="조직" hidden="1">{#N/A,#N/A,FALSE,"이태원철근"}</definedName>
    <definedName name="조직개편" localSheetId="4" hidden="1">{#N/A,#N/A,FALSE,"이태원철근"}</definedName>
    <definedName name="조직개편" hidden="1">{#N/A,#N/A,FALSE,"이태원철근"}</definedName>
    <definedName name="조직개편조직표" localSheetId="4" hidden="1">{#N/A,#N/A,FALSE,"이태원철근"}</definedName>
    <definedName name="조직개편조직표" hidden="1">{#N/A,#N/A,FALSE,"이태원철근"}</definedName>
    <definedName name="조직표" localSheetId="4" hidden="1">{#N/A,#N/A,FALSE,"이태원철근"}</definedName>
    <definedName name="조직표" hidden="1">{#N/A,#N/A,FALSE,"이태원철근"}</definedName>
    <definedName name="조직표2" localSheetId="4" hidden="1">{#N/A,#N/A,FALSE,"이태원철근"}</definedName>
    <definedName name="조직표2" hidden="1">{#N/A,#N/A,FALSE,"이태원철근"}</definedName>
    <definedName name="조직표3" localSheetId="4" hidden="1">{#N/A,#N/A,FALSE,"이태원철근"}</definedName>
    <definedName name="조직표3" hidden="1">{#N/A,#N/A,FALSE,"이태원철근"}</definedName>
    <definedName name="조직표333" localSheetId="4" hidden="1">{#N/A,#N/A,FALSE,"이태원철근"}</definedName>
    <definedName name="조직표333" hidden="1">{#N/A,#N/A,FALSE,"이태원철근"}</definedName>
    <definedName name="조직표4" localSheetId="4" hidden="1">{#N/A,#N/A,FALSE,"이태원철근"}</definedName>
    <definedName name="조직표4" hidden="1">{#N/A,#N/A,FALSE,"이태원철근"}</definedName>
    <definedName name="조직표8" localSheetId="4" hidden="1">{#N/A,#N/A,FALSE,"이태원철근"}</definedName>
    <definedName name="조직표8" hidden="1">{#N/A,#N/A,FALSE,"이태원철근"}</definedName>
    <definedName name="조직표건축" localSheetId="4" hidden="1">{#N/A,#N/A,FALSE,"이태원철근"}</definedName>
    <definedName name="조직표건축" hidden="1">{#N/A,#N/A,FALSE,"이태원철근"}</definedName>
    <definedName name="조직표대신" localSheetId="4" hidden="1">{#N/A,#N/A,FALSE,"이태원철근"}</definedName>
    <definedName name="조직표대신" hidden="1">{#N/A,#N/A,FALSE,"이태원철근"}</definedName>
    <definedName name="조직표야" localSheetId="4" hidden="1">{#N/A,#N/A,FALSE,"이태원철근"}</definedName>
    <definedName name="조직표야" hidden="1">{#N/A,#N/A,FALSE,"이태원철근"}</definedName>
    <definedName name="조직현황1" localSheetId="4">BLCH</definedName>
    <definedName name="조직현황1">BLCH</definedName>
    <definedName name="조차장" localSheetId="4" hidden="1">{#N/A,#N/A,FALSE,"명세표"}</definedName>
    <definedName name="조차장" localSheetId="0" hidden="1">{#N/A,#N/A,FALSE,"명세표"}</definedName>
    <definedName name="조차장" hidden="1">{#N/A,#N/A,FALSE,"명세표"}</definedName>
    <definedName name="조차장1" localSheetId="4" hidden="1">{#N/A,#N/A,FALSE,"명세표"}</definedName>
    <definedName name="조차장1" localSheetId="0" hidden="1">{#N/A,#N/A,FALSE,"명세표"}</definedName>
    <definedName name="조차장1" hidden="1">{#N/A,#N/A,FALSE,"명세표"}</definedName>
    <definedName name="조합내역">[302]원가계산서!#REF!</definedName>
    <definedName name="조합노">#REF!</definedName>
    <definedName name="조합재">#REF!</definedName>
    <definedName name="조합페인트1512">#REF!</definedName>
    <definedName name="조합페인트5312">#REF!</definedName>
    <definedName name="조합표지">[302]원가계산서!#REF!</definedName>
    <definedName name="조형가이즈까3010">[143]데이타!$E$11</definedName>
    <definedName name="조형가이즈까3012">[143]데이타!$E$12</definedName>
    <definedName name="조형가이즈까3014">[143]데이타!$E$13</definedName>
    <definedName name="조형가이즈까3516">[143]데이타!$E$14</definedName>
    <definedName name="종" localSheetId="4">BlankMacro1</definedName>
    <definedName name="종">BlankMacro1</definedName>
    <definedName name="종_목" localSheetId="4">#REF!</definedName>
    <definedName name="종_목">#REF!</definedName>
    <definedName name="종_배_수_관__개_소_별_명_세" localSheetId="4">#REF!</definedName>
    <definedName name="종_배_수_관__개_소_별_명_세">#REF!</definedName>
    <definedName name="종_배_수_관_수_량_집_계" localSheetId="4">#REF!</definedName>
    <definedName name="종_배_수_관_수_량_집_계">#REF!</definedName>
    <definedName name="종단위">#REF!</definedName>
    <definedName name="종단접속제">#REF!</definedName>
    <definedName name="종목수">#REF!</definedName>
    <definedName name="종배수날개벽단위수량" localSheetId="4">BlankMacro1</definedName>
    <definedName name="종배수날개벽단위수량">BlankMacro1</definedName>
    <definedName name="종석">#REF!</definedName>
    <definedName name="종합결의96.11">#REF!</definedName>
    <definedName name="종합청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통">#REF!</definedName>
    <definedName name="종현" localSheetId="4">BlankMacro1</definedName>
    <definedName name="종현">BlankMacro1</definedName>
    <definedName name="주" localSheetId="4">#REF!</definedName>
    <definedName name="주">#REF!</definedName>
    <definedName name="주___소" localSheetId="4">#REF!</definedName>
    <definedName name="주___소">#REF!</definedName>
    <definedName name="주1" localSheetId="4">#REF!</definedName>
    <definedName name="주1">#REF!</definedName>
    <definedName name="주2">#REF!</definedName>
    <definedName name="주3">#REF!</definedName>
    <definedName name="주6">#REF!</definedName>
    <definedName name="주당매매가액">[259]입력!$G$20</definedName>
    <definedName name="주당액면가액">[259]입력!$G$19</definedName>
    <definedName name="㈜대우" localSheetId="4">#REF!</definedName>
    <definedName name="㈜대우">#REF!</definedName>
    <definedName name="주목" localSheetId="4">#REF!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빔플랜지">#REF!</definedName>
    <definedName name="주영">#REF!</definedName>
    <definedName name="주영이" localSheetId="4">#REF!,#REF!,#REF!</definedName>
    <definedName name="주영이">#REF!,#REF!,#REF!</definedName>
    <definedName name="주주노">#REF!</definedName>
    <definedName name="주주재">#REF!</definedName>
    <definedName name="주차관제">#REF!</definedName>
    <definedName name="주철류">#REF!</definedName>
    <definedName name="주택매출">#REF!</definedName>
    <definedName name="주택사업본부">#REF!</definedName>
    <definedName name="주택원가">#REF!</definedName>
    <definedName name="주택최종">#REF!</definedName>
    <definedName name="주형1">#REF!</definedName>
    <definedName name="주형2">#REF!</definedName>
    <definedName name="주형3">#REF!</definedName>
    <definedName name="주형4">#REF!</definedName>
    <definedName name="주형받침">#REF!</definedName>
    <definedName name="주형받침EA">#REF!</definedName>
    <definedName name="주형보공제량">#REF!</definedName>
    <definedName name="주호" localSheetId="4">[0]!ㄷㄹㅈ</definedName>
    <definedName name="주호">[0]!ㄷㄹㅈ</definedName>
    <definedName name="죽전5차" localSheetId="4" hidden="1">{#N/A,#N/A,FALSE,"이태원철근"}</definedName>
    <definedName name="죽전5차" hidden="1">{#N/A,#N/A,FALSE,"이태원철근"}</definedName>
    <definedName name="준공">#REF!</definedName>
    <definedName name="준공계">#REF!</definedName>
    <definedName name="준공년월일">#REF!</definedName>
    <definedName name="준공불">#REF!</definedName>
    <definedName name="준공불부가세">#REF!</definedName>
    <definedName name="준설선__선장">#REF!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호" localSheetId="4">[0]!SAF</definedName>
    <definedName name="준호">[0]!SAF</definedName>
    <definedName name="줄___눈___공" localSheetId="4">#REF!</definedName>
    <definedName name="줄___눈___공">#REF!</definedName>
    <definedName name="줄눈공">[151]기본단가표!$L$27</definedName>
    <definedName name="줄눈공_치장">#REF!</definedName>
    <definedName name="줄눈공001" localSheetId="4">#REF!</definedName>
    <definedName name="줄눈공001">#REF!</definedName>
    <definedName name="줄눈공002" localSheetId="4">#REF!</definedName>
    <definedName name="줄눈공002">#REF!</definedName>
    <definedName name="줄눈공011" localSheetId="4">#REF!</definedName>
    <definedName name="줄눈공011">#REF!</definedName>
    <definedName name="줄눈공982">#REF!</definedName>
    <definedName name="줄눈공991">#REF!</definedName>
    <definedName name="줄눈공992">#REF!</definedName>
    <definedName name="줄떼">#REF!</definedName>
    <definedName name="줄사철" localSheetId="4">#REF!</definedName>
    <definedName name="줄사철">#REF!</definedName>
    <definedName name="중_기__조_장">#REF!</definedName>
    <definedName name="중급기능사">#REF!</definedName>
    <definedName name="중급기술자">[154]기본단가표!$L$33</definedName>
    <definedName name="중급원자력기술자" localSheetId="4">#REF!</definedName>
    <definedName name="중급원자력기술자">#REF!</definedName>
    <definedName name="중급원자력기술자001" localSheetId="4">#REF!</definedName>
    <definedName name="중급원자력기술자001">#REF!</definedName>
    <definedName name="중급원자력기술자002" localSheetId="4">#REF!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기기사">#REF!</definedName>
    <definedName name="중기목록">#REF!</definedName>
    <definedName name="중기손료">#N/A</definedName>
    <definedName name="중기운반경비">#REF!</definedName>
    <definedName name="중기운반노무비">#REF!</definedName>
    <definedName name="중기운반재료비">#REF!</definedName>
    <definedName name="중기운전기사">#REF!</definedName>
    <definedName name="중기운전사">#REF!</definedName>
    <definedName name="중기운전조수">#REF!</definedName>
    <definedName name="중기조수">#REF!</definedName>
    <definedName name="중기조장">#REF!</definedName>
    <definedName name="중단공사">#REF!</definedName>
    <definedName name="中斷工事__小計">#REF!</definedName>
    <definedName name="중대가시설2">#N/A</definedName>
    <definedName name="중량" localSheetId="4">#REF!</definedName>
    <definedName name="중량" localSheetId="0" hidden="1">#REF!</definedName>
    <definedName name="중량" hidden="1">#REF!</definedName>
    <definedName name="중량표" localSheetId="4">#REF!</definedName>
    <definedName name="중량표">#REF!</definedName>
    <definedName name="중력식옹벽_개소별명세">#REF!</definedName>
    <definedName name="중력식옹벽_수량집계">#REF!</definedName>
    <definedName name="중분대">#REF!</definedName>
    <definedName name="중앙공제">#REF!</definedName>
    <definedName name="중앙길이">#REF!</definedName>
    <definedName name="중앙본">#REF!</definedName>
    <definedName name="중앙콘설">#N/A</definedName>
    <definedName name="중유">'[145]단가 및 재료비'!$U$34</definedName>
    <definedName name="중점0601" localSheetId="4" hidden="1">{#N/A,#N/A,FALSE,"이태원철근"}</definedName>
    <definedName name="중점0601" hidden="1">{#N/A,#N/A,FALSE,"이태원철근"}</definedName>
    <definedName name="중점관리" localSheetId="4" hidden="1">{#N/A,#N/A,FALSE,"이태원철근"}</definedName>
    <definedName name="중점관리" hidden="1">{#N/A,#N/A,FALSE,"이태원철근"}</definedName>
    <definedName name="중접슬리브">#REF!</definedName>
    <definedName name="중흥부두2">#REF!</definedName>
    <definedName name="증감" localSheetId="4">[0]!BlankMacro1</definedName>
    <definedName name="증감">[0]!BlankMacro1</definedName>
    <definedName name="증설13205계">#REF!</definedName>
    <definedName name="지" localSheetId="4" hidden="1">{#N/A,#N/A,FALSE,"견적갑지";#N/A,#N/A,FALSE,"총괄표";#N/A,#N/A,FALSE,"철골공사";#N/A,#N/A,FALSE,"토목공사";#N/A,#N/A,FALSE,"판넬전기공사"}</definedName>
    <definedName name="지" hidden="1">{#N/A,#N/A,FALSE,"견적갑지";#N/A,#N/A,FALSE,"총괄표";#N/A,#N/A,FALSE,"철골공사";#N/A,#N/A,FALSE,"토목공사";#N/A,#N/A,FALSE,"판넬전기공사"}</definedName>
    <definedName name="지__급__자__재__비">#REF!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곡">#REF!</definedName>
    <definedName name="지급" localSheetId="4"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급미포함차액">#REF!</definedName>
    <definedName name="지급이자산출내역">#REF!</definedName>
    <definedName name="지급자재비">#REF!</definedName>
    <definedName name="지동">#REF!</definedName>
    <definedName name="지베타">#REF!</definedName>
    <definedName name="지붕__잇기공">#REF!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산최초">#REF!</definedName>
    <definedName name="지선">#REF!</definedName>
    <definedName name="지선밴드">#REF!</definedName>
    <definedName name="지선환">#REF!</definedName>
    <definedName name="지역" localSheetId="4" hidden="1">{#N/A,#N/A,FALSE,"포장2"}</definedName>
    <definedName name="지역" hidden="1">{#N/A,#N/A,FALSE,"포장2"}</definedName>
    <definedName name="지역업체" localSheetId="4" hidden="1">{#N/A,#N/A,FALSE,"배수2"}</definedName>
    <definedName name="지역업체" hidden="1">{#N/A,#N/A,FALSE,"배수2"}</definedName>
    <definedName name="지우기">[303]!지우기</definedName>
    <definedName name="지원시설">[304]영창26!$A$3:$L$74</definedName>
    <definedName name="지입분">[305]설계명세!#REF!</definedName>
    <definedName name="지입분계">[306]설계명세!#REF!</definedName>
    <definedName name="지입자재">#N/A</definedName>
    <definedName name="지입재료비">#REF!</definedName>
    <definedName name="지입재료비계">#REF!</definedName>
    <definedName name="지장선로">#REF!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#REF!</definedName>
    <definedName name="지적기능사1급">#REF!</definedName>
    <definedName name="지적기능사2">#REF!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#REF!</definedName>
    <definedName name="지적기사2">#REF!</definedName>
    <definedName name="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목">#REF!</definedName>
    <definedName name="지중">[307]단가비교표_공통1!$A$94</definedName>
    <definedName name="지중12C">[37]소요자재!$H$162</definedName>
    <definedName name="지중24C">[37]소요자재!$H$163</definedName>
    <definedName name="지중36C">[37]소요자재!$H$164</definedName>
    <definedName name="지중48C">[37]소요자재!$H$165</definedName>
    <definedName name="지중6C">[37]소요자재!$H$161</definedName>
    <definedName name="지중거리">#REF!</definedName>
    <definedName name="지중자재">#REF!</definedName>
    <definedName name="지지금구브라켓용">#REF!</definedName>
    <definedName name="지지철물류">#REF!</definedName>
    <definedName name="지철" localSheetId="4" hidden="1">{#N/A,#N/A,FALSE,"포장2"}</definedName>
    <definedName name="지철" hidden="1">{#N/A,#N/A,FALSE,"포장2"}</definedName>
    <definedName name="지철자재" localSheetId="4" hidden="1">{#N/A,#N/A,FALSE,"포장2"}</definedName>
    <definedName name="지철자재" hidden="1">{#N/A,#N/A,FALSE,"포장2"}</definedName>
    <definedName name="지토" localSheetId="4" hidden="1">{#N/A,#N/A,FALSE,"포장1";#N/A,#N/A,FALSE,"포장1"}</definedName>
    <definedName name="지토" hidden="1">{#N/A,#N/A,FALSE,"포장1";#N/A,#N/A,FALSE,"포장1"}</definedName>
    <definedName name="지토자재" localSheetId="4" hidden="1">{#N/A,#N/A,FALSE,"포장2"}</definedName>
    <definedName name="지토자재" hidden="1">{#N/A,#N/A,FALSE,"포장2"}</definedName>
    <definedName name="지하수">#REF!</definedName>
    <definedName name="지하주차장A">#N/A</definedName>
    <definedName name="지하주차장B">#N/A</definedName>
    <definedName name="지하철거" hidden="1">{"'Sheet1'!$A$1:$H$49"}</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경">#REF!</definedName>
    <definedName name="직공">[56]표지!#REF!</definedName>
    <definedName name="직노">#REF!</definedName>
    <definedName name="직노1">[308]정산내역서!#REF!</definedName>
    <definedName name="직노비">#REF!</definedName>
    <definedName name="직매54P" localSheetId="4"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'[205]2공구산출내역'!#REF!</definedName>
    <definedName name="직원소요철수계획" localSheetId="4" hidden="1">{#N/A,#N/A,FALSE,"이태원철근"}</definedName>
    <definedName name="직원소요철수계획" hidden="1">{#N/A,#N/A,FALSE,"이태원철근"}</definedName>
    <definedName name="직원조직" localSheetId="4" hidden="1">{#N/A,#N/A,FALSE,"이태원철근"}</definedName>
    <definedName name="직원조직" hidden="1">{#N/A,#N/A,FALSE,"이태원철근"}</definedName>
    <definedName name="직원조직표" localSheetId="4" hidden="1">{#N/A,#N/A,FALSE,"이태원철근"}</definedName>
    <definedName name="직원조직표" hidden="1">{#N/A,#N/A,FALSE,"이태원철근"}</definedName>
    <definedName name="직재비">#REF!</definedName>
    <definedName name="직접경비">#REF!</definedName>
    <definedName name="직접공사비">#REF!</definedName>
    <definedName name="직접노무비">#REF!</definedName>
    <definedName name="직접노무비요율">#REF!</definedName>
    <definedName name="직접비">#REF!</definedName>
    <definedName name="直接人件費">#REF!</definedName>
    <definedName name="직접재료비">#REF!</definedName>
    <definedName name="직조1">[308]정산내역서!#REF!</definedName>
    <definedName name="직종">#REF!</definedName>
    <definedName name="직종명">#REF!</definedName>
    <definedName name="직종별">#REF!</definedName>
    <definedName name="진">#REF!</definedName>
    <definedName name="진국" localSheetId="4">[0]!NNF</definedName>
    <definedName name="진국">[0]!NNF</definedName>
    <definedName name="진달래H0.6" localSheetId="4">#REF!</definedName>
    <definedName name="진달래H0.6">#REF!</definedName>
    <definedName name="진동로라">250000</definedName>
    <definedName name="진동로울러자주식4.4경비">[145]중기사용료산출근거!#REF!</definedName>
    <definedName name="진동로울러자주식4.4노무비">[145]중기사용료산출근거!#REF!</definedName>
    <definedName name="진동로울러자주식4.4재료비">[145]중기사용료산출근거!#REF!</definedName>
    <definedName name="진동롤라경">#REF!</definedName>
    <definedName name="진동롤라노무">#REF!</definedName>
    <definedName name="진동롤라재료">#REF!</definedName>
    <definedName name="진석" localSheetId="4">#REF!,#REF!</definedName>
    <definedName name="진석">#REF!,#REF!</definedName>
    <definedName name="진성" localSheetId="4">[0]!Common [0]!DataBase.xls</definedName>
    <definedName name="진성">[0]!Common [0]!DataBase.xls</definedName>
    <definedName name="진입도로경비" localSheetId="4">#REF!</definedName>
    <definedName name="진입도로경비">#REF!</definedName>
    <definedName name="진입도로노무비">#REF!</definedName>
    <definedName name="진입도로재료비">#REF!</definedName>
    <definedName name="진행">#REF!</definedName>
    <definedName name="진행1">#REF!</definedName>
    <definedName name="進行工事__小計">#REF!</definedName>
    <definedName name="進行工事__小計1">#REF!</definedName>
    <definedName name="질소_및_탄산가스창고">#REF!</definedName>
    <definedName name="집">#REF!</definedName>
    <definedName name="집__계__표">#REF!</definedName>
    <definedName name="집계" localSheetId="4">#REF!</definedName>
    <definedName name="집계" localSheetId="0" hidden="1">{#N/A,#N/A,FALSE,"명세표"}</definedName>
    <definedName name="집계" hidden="1">{#N/A,#N/A,FALSE,"명세표"}</definedName>
    <definedName name="집계1" localSheetId="4">#REF!</definedName>
    <definedName name="집계1">#REF!</definedName>
    <definedName name="집계2" localSheetId="4">BlankMacro1</definedName>
    <definedName name="집계2">BlankMacro1</definedName>
    <definedName name="집계SHEET">[309]당초!#REF!</definedName>
    <definedName name="집계코드" localSheetId="4">#REF!</definedName>
    <definedName name="집계코드">#REF!</definedName>
    <definedName name="집계표" localSheetId="4">#REF!</definedName>
    <definedName name="집계표">#REF!</definedName>
    <definedName name="집계표1" localSheetId="4">#REF!</definedName>
    <definedName name="집계표1">#REF!</definedName>
    <definedName name="집계표2">#REF!</definedName>
    <definedName name="집계표3">#REF!</definedName>
    <definedName name="집계표4">#REF!</definedName>
    <definedName name="집계표5">#REF!</definedName>
    <definedName name="집수정">#REF!</definedName>
    <definedName name="집수정_수량산출">#REF!</definedName>
    <definedName name="집수정관경">#REF!</definedName>
    <definedName name="집수정규격">#REF!</definedName>
    <definedName name="집수정수">[310]산출근거!#REF!</definedName>
    <definedName name="집수정수량">#REF!</definedName>
    <definedName name="집수정조서" localSheetId="4" hidden="1">{#N/A,#N/A,FALSE,"2~8번"}</definedName>
    <definedName name="집수정조서" hidden="1">{#N/A,#N/A,FALSE,"2~8번"}</definedName>
    <definedName name="집수정탱크">#REF!</definedName>
    <definedName name="집행정산서">#REF!</definedName>
    <definedName name="집행총액">#REF!</definedName>
    <definedName name="짜장">#REF!</definedName>
    <definedName name="짬뽕" localSheetId="4">[0]!Common [0]!DataBase.xls</definedName>
    <definedName name="짬뽕">[0]!Common [0]!DataBase.xls</definedName>
    <definedName name="짱">[273]내역서!#REF!</definedName>
    <definedName name="ㅊ" localSheetId="4">#REF!</definedName>
    <definedName name="ㅊ">#REF!</definedName>
    <definedName name="ㅊ1">[311]NYS!#REF!</definedName>
    <definedName name="ㅊ1555">#REF!</definedName>
    <definedName name="ㅊ232.ㅛ253">#REF!</definedName>
    <definedName name="ㅊ3">[8]처리단락!#REF!</definedName>
    <definedName name="ㅊ3030">#REF!</definedName>
    <definedName name="ㅊ573.ㅁㅊ573">#REF!</definedName>
    <definedName name="ㅊ600">#REF!</definedName>
    <definedName name="ㅊ모">#REF!</definedName>
    <definedName name="ㅊㅅ">#REF!</definedName>
    <definedName name="ㅊㅇ">#REF!</definedName>
    <definedName name="ㅊㅊ">#REF!</definedName>
    <definedName name="ㅊㅍ">#REF!</definedName>
    <definedName name="차" localSheetId="4" hidden="1">{#N/A,#N/A,FALSE,"견적갑지";#N/A,#N/A,FALSE,"총괄표";#N/A,#N/A,FALSE,"철골공사";#N/A,#N/A,FALSE,"토목공사";#N/A,#N/A,FALSE,"판넬전기공사"}</definedName>
    <definedName name="차" hidden="1">{#N/A,#N/A,FALSE,"견적갑지";#N/A,#N/A,FALSE,"총괄표";#N/A,#N/A,FALSE,"철골공사";#N/A,#N/A,FALSE,"토목공사";#N/A,#N/A,FALSE,"판넬전기공사"}</definedName>
    <definedName name="차_선_도_색__집_계">#REF!</definedName>
    <definedName name="차광막">#REF!</definedName>
    <definedName name="차광막F22">#REF!</definedName>
    <definedName name="차광막H22">#REF!</definedName>
    <definedName name="차광막J22">#REF!</definedName>
    <definedName name="차량가격">[165]을부담운반비!$D$4</definedName>
    <definedName name="차례">#N/A</definedName>
    <definedName name="차로폭">#REF!</definedName>
    <definedName name="차선도색">#N/A</definedName>
    <definedName name="차선도색중앙선수량" localSheetId="4">#REF!</definedName>
    <definedName name="차선도색중앙선수량">#REF!</definedName>
    <definedName name="차선도색직각주차수량" localSheetId="4">#REF!</definedName>
    <definedName name="차선도색직각주차수량">#REF!</definedName>
    <definedName name="차선도색집계" localSheetId="4">#REF!</definedName>
    <definedName name="차선도색집계">#REF!</definedName>
    <definedName name="차선도색평행주차수량">#REF!</definedName>
    <definedName name="차수">#REF!</definedName>
    <definedName name="차수벽높이">#REF!</definedName>
    <definedName name="차수벽두께">#REF!</definedName>
    <definedName name="차입금">#REF!</definedName>
    <definedName name="차장GROSS">#N/A</definedName>
    <definedName name="차차" hidden="1">[312]조명시설!#REF!</definedName>
    <definedName name="차커ㅑㅐㅁ">#REF!</definedName>
    <definedName name="차ㅓㅇ">#REF!</definedName>
    <definedName name="착___암___공">#REF!</definedName>
    <definedName name="착공">#REF!</definedName>
    <definedName name="착공기한">#REF!</definedName>
    <definedName name="착공년월일">#REF!</definedName>
    <definedName name="착공월">#REF!</definedName>
    <definedName name="착공일">#REF!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#REF!</definedName>
    <definedName name="착정심도">#REF!</definedName>
    <definedName name="찬넬">#REF!</definedName>
    <definedName name="찬넬8티">#REF!</definedName>
    <definedName name="찰샇기" hidden="1">#REF!</definedName>
    <definedName name="참고" localSheetId="4" hidden="1">{"'Sheet1'!$A$1:$E$59"}</definedName>
    <definedName name="참고" localSheetId="0" hidden="1">{"'Sheet1'!$A$1:$E$59"}</definedName>
    <definedName name="참고" hidden="1">{"'Sheet1'!$A$1:$E$59"}</definedName>
    <definedName name="참조" localSheetId="4">#REF!</definedName>
    <definedName name="참조" localSheetId="0" hidden="1">{"'Sheet1'!$A$1:$E$59"}</definedName>
    <definedName name="참조" hidden="1">{"'Sheet1'!$A$1:$E$59"}</definedName>
    <definedName name="창">#REF!</definedName>
    <definedName name="창원" localSheetId="4" hidden="1">{#N/A,#N/A,FALSE,"이태원철근"}</definedName>
    <definedName name="창원" hidden="1">{#N/A,#N/A,FALSE,"이태원철근"}</definedName>
    <definedName name="창원공사현황" localSheetId="4" hidden="1">{#N/A,#N/A,FALSE,"이태원철근"}</definedName>
    <definedName name="창원공사현황" hidden="1">{#N/A,#N/A,FALSE,"이태원철근"}</definedName>
    <definedName name="창호">#REF!</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채무부담금">#REF!</definedName>
    <definedName name="책임연">#REF!</definedName>
    <definedName name="책임연구원">#REF!</definedName>
    <definedName name="책임연구원공정">#REF!</definedName>
    <definedName name="천">[220]환산!#REF!</definedName>
    <definedName name="천공간격" localSheetId="4">#REF!</definedName>
    <definedName name="천공간격">#REF!</definedName>
    <definedName name="천막자갈">#REF!</definedName>
    <definedName name="천모래">#REF!</definedName>
    <definedName name="천연공사갑지" localSheetId="4" hidden="1">#REF!</definedName>
    <definedName name="천연공사갑지" hidden="1">#REF!</definedName>
    <definedName name="천자갈">#REF!</definedName>
    <definedName name="천정">#REF!</definedName>
    <definedName name="철____공">#REF!</definedName>
    <definedName name="철_13">#REF!</definedName>
    <definedName name="철_16">#REF!</definedName>
    <definedName name="철_골_공">#REF!</definedName>
    <definedName name="철_총">#REF!</definedName>
    <definedName name="철간">#REF!</definedName>
    <definedName name="철간접">#REF!</definedName>
    <definedName name="철거">#N/A</definedName>
    <definedName name="철거공사비">#N/A</definedName>
    <definedName name="철거공종집계" localSheetId="4">{#N/A,#N/A,FALSE,"골재소요량";#N/A,#N/A,FALSE,"골재소요량"}</definedName>
    <definedName name="철거공종집계">{#N/A,#N/A,FALSE,"골재소요량";#N/A,#N/A,FALSE,"골재소요량"}</definedName>
    <definedName name="철거자재">#REF!</definedName>
    <definedName name="철거총괄" localSheetId="4">{#N/A,#N/A,FALSE,"골재소요량";#N/A,#N/A,FALSE,"골재소요량"}</definedName>
    <definedName name="철거총괄">{#N/A,#N/A,FALSE,"골재소요량";#N/A,#N/A,FALSE,"골재소요량"}</definedName>
    <definedName name="철건설">#REF!</definedName>
    <definedName name="철경비">#REF!</definedName>
    <definedName name="철골">#REF!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설치">#REF!</definedName>
    <definedName name="철골야">#REF!</definedName>
    <definedName name="철골주">#REF!</definedName>
    <definedName name="철공" localSheetId="4">[151]기본단가표!$L$22</definedName>
    <definedName name="철공">#REF!</definedName>
    <definedName name="철공001" localSheetId="4">#REF!</definedName>
    <definedName name="철공001">#REF!</definedName>
    <definedName name="철공002" localSheetId="4">#REF!</definedName>
    <definedName name="철공002">#REF!</definedName>
    <definedName name="철공011">#REF!</definedName>
    <definedName name="철공982">#REF!</definedName>
    <definedName name="철공991">#REF!</definedName>
    <definedName name="철공992">#REF!</definedName>
    <definedName name="철관리">#REF!</definedName>
    <definedName name="철구사업본부">#REF!</definedName>
    <definedName name="철근" localSheetId="4">#REF!</definedName>
    <definedName name="철근">#REF!</definedName>
    <definedName name="철근_D13">#REF!</definedName>
    <definedName name="철근_D16">#REF!</definedName>
    <definedName name="철근_D19">#REF!</definedName>
    <definedName name="철근가공_및_조립_간단">#REF!</definedName>
    <definedName name="철근공" localSheetId="4">[151]기본단가표!$K$18</definedName>
    <definedName name="철근공">#REF!</definedName>
    <definedName name="철근공001" localSheetId="4">#REF!</definedName>
    <definedName name="철근공001">#REF!</definedName>
    <definedName name="철근공002" localSheetId="4">#REF!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야">#REF!</definedName>
    <definedName name="철근용접노무">#REF!</definedName>
    <definedName name="철근용접재료">#REF!</definedName>
    <definedName name="철근자료" hidden="1">#REF!</definedName>
    <definedName name="철근재">#REF!</definedName>
    <definedName name="철근주">#REF!</definedName>
    <definedName name="철근직경D13">#REF!</definedName>
    <definedName name="철근직경D16_25">#REF!</definedName>
    <definedName name="철근직경D29_35">#REF!</definedName>
    <definedName name="철근항복응력">'[297]#REF'!$G$144</definedName>
    <definedName name="철도__궤도공">#REF!</definedName>
    <definedName name="철도__신호공">#REF!</definedName>
    <definedName name="철도신호공">#REF!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보험">#REF!</definedName>
    <definedName name="철부가">#REF!</definedName>
    <definedName name="철선">'[145]단가 및 재료비'!$S$172</definedName>
    <definedName name="철안전">#REF!</definedName>
    <definedName name="철이윤">#REF!</definedName>
    <definedName name="철주신설공구손료">#REF!</definedName>
    <definedName name="철주신설공비">#REF!</definedName>
    <definedName name="철주신설재료비">#REF!</definedName>
    <definedName name="철錐공982">#REF!</definedName>
    <definedName name="철콘" localSheetId="4">#REF!</definedName>
    <definedName name="철콘">#REF!</definedName>
    <definedName name="철콘부대외" localSheetId="4" hidden="1">{#N/A,#N/A,FALSE,"Sheet1"}</definedName>
    <definedName name="철콘부대외" hidden="1">{#N/A,#N/A,FALSE,"Sheet1"}</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[137]!Macro14</definedName>
    <definedName name="청단풍" localSheetId="4">#REF!</definedName>
    <definedName name="청단풍">#REF!</definedName>
    <definedName name="청단풍H3.0">#REF!</definedName>
    <definedName name="청림1호">#REF!</definedName>
    <definedName name="청림2호">#REF!</definedName>
    <definedName name="청림3호">#REF!</definedName>
    <definedName name="청마총괄">[313]직노!#REF!</definedName>
    <definedName name="淸算工事__小計" localSheetId="4">#REF!</definedName>
    <definedName name="淸算工事__小計">#REF!</definedName>
    <definedName name="청상과부" localSheetId="4">#REF!</definedName>
    <definedName name="청상과부">#REF!</definedName>
    <definedName name="청상과부1" localSheetId="4">#REF!</definedName>
    <definedName name="청상과부1">#REF!</definedName>
    <definedName name="청암">#REF!</definedName>
    <definedName name="체육시설">#REF!</definedName>
    <definedName name="체육시설번호">#REF!</definedName>
    <definedName name="체전기산">#REF!</definedName>
    <definedName name="체전기산출">#REF!</definedName>
    <definedName name="체전기일위">#REF!</definedName>
    <definedName name="체크아웃시스템" localSheetId="4"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초급기술자">[154]기본단가표!$L$32</definedName>
    <definedName name="초기예산서보고" localSheetId="4" hidden="1">{#N/A,#N/A,FALSE,"이태원철근"}</definedName>
    <definedName name="초기예산서보고" hidden="1">{#N/A,#N/A,FALSE,"이태원철근"}</definedName>
    <definedName name="초화류">#REF!</definedName>
    <definedName name="총" localSheetId="4" hidden="1">{#N/A,#N/A,FALSE,"부대1"}</definedName>
    <definedName name="총" hidden="1">{#N/A,#N/A,FALSE,"부대1"}</definedName>
    <definedName name="총______원_______가">#REF!</definedName>
    <definedName name="총______합______계">#REF!</definedName>
    <definedName name="총___공____사___비">#REF!</definedName>
    <definedName name="총_원_가">[314]손익분석!#REF!</definedName>
    <definedName name="총k44">#REF!</definedName>
    <definedName name="총간">#REF!</definedName>
    <definedName name="총계" localSheetId="4">#REF!</definedName>
    <definedName name="총계">#REF!</definedName>
    <definedName name="총공사비">#REF!</definedName>
    <definedName name="총공사비계">[306]설계명세!#REF!</definedName>
    <definedName name="총괄">#REF!</definedName>
    <definedName name="총괄원가">[252]건축집계표!$E$41</definedName>
    <definedName name="총괄자재" localSheetId="4">BlankMacro1</definedName>
    <definedName name="총괄자재">BlankMacro1</definedName>
    <definedName name="총괄집계">#N/A</definedName>
    <definedName name="총괄표" localSheetId="4">[313]직노!#REF!</definedName>
    <definedName name="총괄표">[313]직노!#REF!</definedName>
    <definedName name="총괄표9층" localSheetId="4">#REF!</definedName>
    <definedName name="총괄표9층">#REF!</definedName>
    <definedName name="총괄횡배수현황" localSheetId="4">BlankMacro1</definedName>
    <definedName name="총괄횡배수현황">BlankMacro1</definedName>
    <definedName name="총괄횡배수현황1" localSheetId="4">BlankMacro1</definedName>
    <definedName name="총괄횡배수현황1">BlankMacro1</definedName>
    <definedName name="총매매가액">[259]입력!$G$23</definedName>
    <definedName name="총매출" localSheetId="4">#REF!</definedName>
    <definedName name="총매출">#REF!</definedName>
    <definedName name="총매출액" localSheetId="4">#REF!</definedName>
    <definedName name="총매출액">#REF!</definedName>
    <definedName name="총매출액1" localSheetId="4">#REF!</definedName>
    <definedName name="총매출액1">#REF!</definedName>
    <definedName name="총연">#REF!</definedName>
    <definedName name="총원가">#REF!</definedName>
    <definedName name="總原價">#REF!</definedName>
    <definedName name="총원가2">#REF!</definedName>
    <definedName name="총원가격">#REF!</definedName>
    <definedName name="총자본">#REF!</definedName>
    <definedName name="총자산순이익">#REF!</definedName>
    <definedName name="총토탈">#REF!</definedName>
    <definedName name="총토탈1">#REF!</definedName>
    <definedName name="총토탈2">#REF!</definedName>
    <definedName name="총폭">#REF!</definedName>
    <definedName name="최" localSheetId="4">[0]!Common [0]!DataBase.xls</definedName>
    <definedName name="최">#REF!</definedName>
    <definedName name="최건진행">#REF!</definedName>
    <definedName name="최건청산">#REF!</definedName>
    <definedName name="최건청산2">#REF!</definedName>
    <definedName name="최대값">#REF!</definedName>
    <definedName name="최대용량">MAX(#REF!/#REF!,#REF!/#REF!,#REF!/(#REF!-1),#REF!/(#REF!-1))</definedName>
    <definedName name="최대훈">#REF!</definedName>
    <definedName name="최소값">#REF!</definedName>
    <definedName name="최종대비표">#N/A</definedName>
    <definedName name="추" localSheetId="4">[0]!BlankMacro1</definedName>
    <definedName name="추">[0]!BlankMacro1</definedName>
    <definedName name="추__정__가__격">#REF!</definedName>
    <definedName name="추가검토" localSheetId="4">{"Book1","예술의전당.xls"}</definedName>
    <definedName name="추가검토">{"Book1","예술의전당.xls"}</definedName>
    <definedName name="추레이">#REF!</definedName>
    <definedName name="추산산서2" localSheetId="4"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추정" localSheetId="4" hidden="1">{#N/A,#N/A,FALSE,"포장2"}</definedName>
    <definedName name="추정" hidden="1">{#N/A,#N/A,FALSE,"포장2"}</definedName>
    <definedName name="추정가격">#REF!</definedName>
    <definedName name="추정사업계획">#REF!</definedName>
    <definedName name="추진">#REF!</definedName>
    <definedName name="추진현황">#REF!</definedName>
    <definedName name="축수산장설비" localSheetId="4"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출">#REF!</definedName>
    <definedName name="출구NH조도기여">[180]금광1터널!$D$86</definedName>
    <definedName name="출구NH휘도기여">[180]금광1터널!$E$86</definedName>
    <definedName name="출구형광휘도기여">[180]금광1터널!$E$83</definedName>
    <definedName name="충돌">#N/A</definedName>
    <definedName name="충산대" localSheetId="4">건축원가계산서!VGF</definedName>
    <definedName name="충산대">[0]!VGF</definedName>
    <definedName name="취___하" localSheetId="4">#REF!</definedName>
    <definedName name="취___하">#REF!</definedName>
    <definedName name="취소">#N/A</definedName>
    <definedName name="취수탑경비" localSheetId="4">#REF!</definedName>
    <definedName name="취수탑경비">#REF!</definedName>
    <definedName name="취수탑노무비">#REF!</definedName>
    <definedName name="취수탑재료비">#REF!</definedName>
    <definedName name="취하" localSheetId="4" hidden="1">{#N/A,#N/A,FALSE,"이태원철근"}</definedName>
    <definedName name="취하" hidden="1">{#N/A,#N/A,FALSE,"이태원철근"}</definedName>
    <definedName name="취하실적1." localSheetId="4" hidden="1">{#N/A,#N/A,FALSE,"이태원철근"}</definedName>
    <definedName name="취하실적1." hidden="1">{#N/A,#N/A,FALSE,"이태원철근"}</definedName>
    <definedName name="츞">#REF!</definedName>
    <definedName name="측________부">#REF!</definedName>
    <definedName name="측_구_공_수_량_집_계">#REF!</definedName>
    <definedName name="측구공_개소별명세_제목">#REF!</definedName>
    <definedName name="측구공개소별명세">#REF!</definedName>
    <definedName name="측량">#REF!</definedName>
    <definedName name="측량사">#REF!</definedName>
    <definedName name="측면길이">#REF!</definedName>
    <definedName name="측면본">#REF!</definedName>
    <definedName name="측면아래변">#REF!</definedName>
    <definedName name="측면윗변">#REF!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정함">#REF!</definedName>
    <definedName name="치">#REF!</definedName>
    <definedName name="치_장_벽_돌_공">#REF!</definedName>
    <definedName name="치장__벽돌공">#REF!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'[145]단가 및 재료비'!$U$39</definedName>
    <definedName name="치핑">#REF!</definedName>
    <definedName name="칠">#REF!</definedName>
    <definedName name="ㅋ" localSheetId="4">#REF!</definedName>
    <definedName name="ㅋ">#REF!</definedName>
    <definedName name="ㅋ1">#REF!</definedName>
    <definedName name="ㅋㄴㄴ" localSheetId="4">#REF!,#REF!,#REF!</definedName>
    <definedName name="ㅋㄴㄴ">#REF!,#REF!,#REF!</definedName>
    <definedName name="ㅋㄹ" localSheetId="4" hidden="1">{#N/A,#N/A,FALSE,"명세표"}</definedName>
    <definedName name="ㅋㄹ" localSheetId="0" hidden="1">{#N/A,#N/A,FALSE,"명세표"}</definedName>
    <definedName name="ㅋㄹ" hidden="1">{#N/A,#N/A,FALSE,"명세표"}</definedName>
    <definedName name="ㅋ륭ㅎㄹㅇㄹ" localSheetId="4">[0]!BlankMacro1</definedName>
    <definedName name="ㅋ륭ㅎㄹㅇㄹ">[0]!BlankMacro1</definedName>
    <definedName name="ㅋㅁ" localSheetId="4" hidden="1">{#N/A,#N/A,FALSE,"명세표"}</definedName>
    <definedName name="ㅋㅁ" localSheetId="0" hidden="1">{#N/A,#N/A,FALSE,"명세표"}</definedName>
    <definedName name="ㅋㅁ" hidden="1">{#N/A,#N/A,FALSE,"명세표"}</definedName>
    <definedName name="ㅋㅇㅁㅇ" localSheetId="4" hidden="1">{"'공사부문'!$A$6:$A$32"}</definedName>
    <definedName name="ㅋㅇㅁㅇ" hidden="1">{"'공사부문'!$A$6:$A$32"}</definedName>
    <definedName name="ㅋㅇㅇ">[315]부대공Ⅱ!#REF!</definedName>
    <definedName name="ㅋ츄" localSheetId="4" hidden="1">{#N/A,#N/A,FALSE,"이태원철근"}</definedName>
    <definedName name="ㅋ츄" hidden="1">{#N/A,#N/A,FALSE,"이태원철근"}</definedName>
    <definedName name="ㅋㅋ" localSheetId="4">[166]백암비스타내역!$E$4:$G$167</definedName>
    <definedName name="ㅋㅋ" localSheetId="0" hidden="1">{#N/A,#N/A,FALSE,"명세표"}</definedName>
    <definedName name="ㅋㅋ" hidden="1">{#N/A,#N/A,FALSE,"명세표"}</definedName>
    <definedName name="ㅋㅋㅋ" localSheetId="4" hidden="1">{#N/A,#N/A,FALSE,"단가표지"}</definedName>
    <definedName name="ㅋㅋㅋ" hidden="1">{#N/A,#N/A,FALSE,"단가표지"}</definedName>
    <definedName name="ㅋㅋㅋ1" localSheetId="4" hidden="1">{#N/A,#N/A,FALSE,"명세표"}</definedName>
    <definedName name="ㅋㅋㅋ1" localSheetId="0" hidden="1">{#N/A,#N/A,FALSE,"명세표"}</definedName>
    <definedName name="ㅋㅋㅋ1" hidden="1">{#N/A,#N/A,FALSE,"명세표"}</definedName>
    <definedName name="ㅋㅋㅋㅋ" localSheetId="4" hidden="1">{#N/A,#N/A,FALSE,"명세표"}</definedName>
    <definedName name="ㅋㅋㅋㅋ" localSheetId="0" hidden="1">{#N/A,#N/A,FALSE,"명세표"}</definedName>
    <definedName name="ㅋㅋㅋㅋ" hidden="1">{#N/A,#N/A,FALSE,"명세표"}</definedName>
    <definedName name="ㅋㅋㅋㅋㅋ" localSheetId="4">[0]!BlankMacro1</definedName>
    <definedName name="ㅋㅋㅋㅋㅋ">[0]!BlankMacro1</definedName>
    <definedName name="ㅋㅋㅋㅋㅋㅋ" localSheetId="4" hidden="1">{#N/A,#N/A,FALSE,"이태원철근"}</definedName>
    <definedName name="ㅋㅋㅋㅋㅋㅋ" hidden="1">{#N/A,#N/A,FALSE,"이태원철근"}</definedName>
    <definedName name="ㅋㅋㅋㅋㅋㅋㅋㅋ" localSheetId="4" hidden="1">{#N/A,#N/A,FALSE,"2~8번"}</definedName>
    <definedName name="ㅋㅋㅋㅋㅋㅋㅋㅋ" hidden="1">{#N/A,#N/A,FALSE,"2~8번"}</definedName>
    <definedName name="ㅋㅌㅇ" localSheetId="4">[0]!xcf</definedName>
    <definedName name="ㅋㅌㅇ">[0]!xcf</definedName>
    <definedName name="ㅋㅌㅊ" localSheetId="4">건축원가계산서!ㅋㅌㅊ</definedName>
    <definedName name="ㅋㅌㅊ">[0]!ㅋㅌㅊ</definedName>
    <definedName name="ㅋㅌㅌ" localSheetId="4">[0]!SSX</definedName>
    <definedName name="ㅋㅌㅌ">[0]!SSX</definedName>
    <definedName name="ㅋ티ㅓ하ㅣ">#REF!</definedName>
    <definedName name="카" localSheetId="4" hidden="1">{"'자리배치도'!$AG$1:$CI$28"}</definedName>
    <definedName name="카" hidden="1">{"'자리배치도'!$AG$1:$CI$28"}</definedName>
    <definedName name="카ㅓ치">#REF!</definedName>
    <definedName name="칸수">#REF!</definedName>
    <definedName name="칼라샌드블록수량" localSheetId="4">#REF!</definedName>
    <definedName name="칼라샌드블록수량">#REF!</definedName>
    <definedName name="캇타간재">'[167]기계경비(시간당)'!$H$92</definedName>
    <definedName name="캇타노무">'[167]기계경비(시간당)'!$H$88</definedName>
    <definedName name="캇타손료">'[167]기계경비(시간당)'!$H$87</definedName>
    <definedName name="컴" localSheetId="4">[0]!Common [0]!DataBase.xls</definedName>
    <definedName name="컴">[0]!Common [0]!DataBase.xls</definedName>
    <definedName name="컷터">#REF!</definedName>
    <definedName name="케노피" localSheetId="4">#REF!</definedName>
    <definedName name="케노피">#REF!</definedName>
    <definedName name="케이블">#REF!</definedName>
    <definedName name="케이블_1">[65]단가!#REF!</definedName>
    <definedName name="케이블걸이_4조">#REF!</definedName>
    <definedName name="케이블공">#REF!</definedName>
    <definedName name="케이블공노">[52]Sheet6!#REF!</definedName>
    <definedName name="케이블명찰">#REF!</definedName>
    <definedName name="케이블명찰지중">#REF!</definedName>
    <definedName name="케이블바인드신설1">#REF!</definedName>
    <definedName name="케이블바인드신설2">#REF!</definedName>
    <definedName name="케이블바인드신설3">#REF!</definedName>
    <definedName name="케이블바인드신설4">#REF!</definedName>
    <definedName name="케이블바인드신설5">#REF!</definedName>
    <definedName name="케이블받침대_70×40×5×1_150">#REF!</definedName>
    <definedName name="케이블받침대_70×40×5×1_350">#REF!</definedName>
    <definedName name="케이블여장">#REF!</definedName>
    <definedName name="케이블크리트">#REF!</definedName>
    <definedName name="케치홀더">#REF!</definedName>
    <definedName name="코">#REF!</definedName>
    <definedName name="코___킹___공">#REF!</definedName>
    <definedName name="코드">#REF!</definedName>
    <definedName name="코드표">#REF!</definedName>
    <definedName name="코아공">#REF!</definedName>
    <definedName name="코아공통">#REF!</definedName>
    <definedName name="코아공통비">#REF!</definedName>
    <definedName name="코아공통비네">#REF!</definedName>
    <definedName name="코아공통비다">#REF!</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코타볼트16350">#REF!</definedName>
    <definedName name="콘">[316]토공사!$B$10</definedName>
    <definedName name="콘25">#REF!</definedName>
    <definedName name="콘40">#REF!</definedName>
    <definedName name="콘넥타18">#REF!</definedName>
    <definedName name="콘노">#REF!</definedName>
    <definedName name="콘단면적">#REF!</definedName>
    <definedName name="콘벡타">#REF!</definedName>
    <definedName name="콘벡타카바">#REF!</definedName>
    <definedName name="콘재">#REF!</definedName>
    <definedName name="콘주철거공구손료">#REF!</definedName>
    <definedName name="콘주철거공비">#REF!</definedName>
    <definedName name="콘주철거합계">#REF!</definedName>
    <definedName name="콘크">#REF!</definedName>
    <definedName name="콘크리트" localSheetId="4">#REF!</definedName>
    <definedName name="콘크리트">#REF!</definedName>
    <definedName name="콘크리트__공">#REF!</definedName>
    <definedName name="콘크리트_구입">#REF!</definedName>
    <definedName name="콘크리트_생산">#REF!</definedName>
    <definedName name="콘크리트_재료량산출">#REF!</definedName>
    <definedName name="콘크리트_타설">#REF!</definedName>
    <definedName name="콘크리트공" localSheetId="4">[151]기본단가표!$K$9</definedName>
    <definedName name="콘크리트공">#REF!</definedName>
    <definedName name="콘크리트공_광의" localSheetId="4">#REF!</definedName>
    <definedName name="콘크리트공_광의">#REF!</definedName>
    <definedName name="콘크리트공001" localSheetId="4">#REF!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칭강도">'[297]#REF'!$G$132</definedName>
    <definedName name="콘크리트집ㄱㅖ">#N/A</definedName>
    <definedName name="콘크리트집계">#N/A</definedName>
    <definedName name="콘크리트캇타320경비">[145]중기사용료산출근거!$G$245</definedName>
    <definedName name="콘크리트캇타320노무비">[145]중기사용료산출근거!$G$249</definedName>
    <definedName name="콘크리트캇타320재료비">[145]중기사용료산출근거!$G$253</definedName>
    <definedName name="콘크리트타설_σck_180㎏_㎠">#REF!</definedName>
    <definedName name="콘크리트타설_σck_210㎏_㎠">#REF!</definedName>
    <definedName name="콘크야">#REF!</definedName>
    <definedName name="콘크주">#REF!</definedName>
    <definedName name="콘탄성계수">#REF!</definedName>
    <definedName name="콤팩터경비">#REF!</definedName>
    <definedName name="콤팩터노무비">#REF!</definedName>
    <definedName name="콤팩터재료비">#REF!</definedName>
    <definedName name="콤프">#REF!</definedName>
    <definedName name="크레인가격">#N/A</definedName>
    <definedName name="크리프계수">#REF!</definedName>
    <definedName name="클_레_임">#N/A</definedName>
    <definedName name="클래스가">[142]GAS!#REF!</definedName>
    <definedName name="클래스가배">[142]GAS!#REF!</definedName>
    <definedName name="클래스가부">[142]GAS!#REF!</definedName>
    <definedName name="클래스나">[142]GAS!#REF!</definedName>
    <definedName name="클래스나배">[142]GAS!#REF!</definedName>
    <definedName name="클래스나부">[142]GAS!#REF!</definedName>
    <definedName name="클래스다">[142]GAS!#REF!</definedName>
    <definedName name="클래스다배">[142]GAS!#REF!</definedName>
    <definedName name="클래스다부">[142]GAS!#REF!</definedName>
    <definedName name="ㅌ">#REF!</definedName>
    <definedName name="ㅌ1121">[317]하조서!#REF!</definedName>
    <definedName name="ㅌㄵㅅ" localSheetId="4" hidden="1">{#N/A,#N/A,FALSE,"이태원철근"}</definedName>
    <definedName name="ㅌㄵㅅ" hidden="1">{#N/A,#N/A,FALSE,"이태원철근"}</definedName>
    <definedName name="ㅌㅇ" localSheetId="4" hidden="1">{#N/A,#N/A,FALSE,"이태원철근"}</definedName>
    <definedName name="ㅌㅇ" hidden="1">{#N/A,#N/A,FALSE,"이태원철근"}</definedName>
    <definedName name="ㅌㅇㅇㅇㅇㅇㅇㅇㅇㅇㅇㅇㅇㅇㅇㅇㅇㅇㅇㅇㅇㅇㅇㅇㅇㅇㅇㅇㅇㅇㅇㅇㅇㅇㅇㅇ" localSheetId="4" hidden="1">{#N/A,#N/A,FALSE,"운반시간"}</definedName>
    <definedName name="ㅌㅇㅇㅇㅇㅇㅇㅇㅇㅇㅇㅇㅇㅇㅇㅇㅇㅇㅇㅇㅇㅇㅇㅇㅇㅇㅇㅇㅇㅇㅇㅇㅇㅇㅇㅇ" hidden="1">{#N/A,#N/A,FALSE,"운반시간"}</definedName>
    <definedName name="ㅌㅊ" localSheetId="4" hidden="1">{#N/A,#N/A,FALSE,"이태원철근"}</definedName>
    <definedName name="ㅌㅊ" hidden="1">{#N/A,#N/A,FALSE,"이태원철근"}</definedName>
    <definedName name="ㅌㅊㅍ">#N/A</definedName>
    <definedName name="ㅌ처포">#REF!</definedName>
    <definedName name="ㅌㅌㅌㅌㅌㅌㅌ">#REF!</definedName>
    <definedName name="타" localSheetId="4" hidden="1">{#N/A,#N/A,FALSE,"견적갑지";#N/A,#N/A,FALSE,"총괄표";#N/A,#N/A,FALSE,"철골공사";#N/A,#N/A,FALSE,"토목공사";#N/A,#N/A,FALSE,"판넬전기공사"}</definedName>
    <definedName name="타" hidden="1">{#N/A,#N/A,FALSE,"견적갑지";#N/A,#N/A,FALSE,"총괄표";#N/A,#N/A,FALSE,"철골공사";#N/A,#N/A,FALSE,"토목공사";#N/A,#N/A,FALSE,"판넬전기공사"}</definedName>
    <definedName name="타___일___공">#REF!</definedName>
    <definedName name="타견적" hidden="1">[267]수량산출!$A$1:$A$8282</definedName>
    <definedName name="타이어">#REF!</definedName>
    <definedName name="타이어경">#REF!</definedName>
    <definedName name="타이어노무">#REF!</definedName>
    <definedName name="타이어로라">250000</definedName>
    <definedName name="타이어재료">#REF!</definedName>
    <definedName name="타이어지게">#REF!</definedName>
    <definedName name="타인자본">#REF!</definedName>
    <definedName name="타일">#REF!</definedName>
    <definedName name="타일공">[151]기본단가표!$L$26</definedName>
    <definedName name="타일공001" localSheetId="4">#REF!</definedName>
    <definedName name="타일공001">#REF!</definedName>
    <definedName name="타일공002" localSheetId="4">#REF!</definedName>
    <definedName name="타일공002">#REF!</definedName>
    <definedName name="타일공011" localSheetId="4">#REF!</definedName>
    <definedName name="타일공011">#REF!</definedName>
    <definedName name="타일공982">#REF!</definedName>
    <definedName name="타일공991">#REF!</definedName>
    <definedName name="타일공992">#REF!</definedName>
    <definedName name="타타아">#REF!</definedName>
    <definedName name="타ㅐㅁㄴ">#REF!</definedName>
    <definedName name="탄성계수">#REF!</definedName>
    <definedName name="탄성계수비">#REF!</definedName>
    <definedName name="탄성고무받침">#REF!</definedName>
    <definedName name="태산목10노무">#REF!</definedName>
    <definedName name="태산목10재료">#REF!</definedName>
    <definedName name="태산목12노무">#REF!</definedName>
    <definedName name="태산목12재료">#REF!</definedName>
    <definedName name="태산목H2.5">#REF!</definedName>
    <definedName name="태영지급" localSheetId="4" hidden="1">{#N/A,#N/A,FALSE,"부대1"}</definedName>
    <definedName name="태영지급" hidden="1">{#N/A,#N/A,FALSE,"부대1"}</definedName>
    <definedName name="태ㅌ크">#N/A</definedName>
    <definedName name="택코팅노">#REF!</definedName>
    <definedName name="택코팅재">#REF!</definedName>
    <definedName name="탱크하품">#N/A</definedName>
    <definedName name="탱크현조">#REF!</definedName>
    <definedName name="탱크현조1">#N/A</definedName>
    <definedName name="터_높">#REF!</definedName>
    <definedName name="터_폭">#REF!</definedName>
    <definedName name="터널">#N/A</definedName>
    <definedName name="터널총길이">#REF!</definedName>
    <definedName name="터미날">#REF!</definedName>
    <definedName name="터미날38">#REF!</definedName>
    <definedName name="터보노">#REF!</definedName>
    <definedName name="터파기">#REF!</definedName>
    <definedName name="터파기계산">[173]!터파기계산</definedName>
    <definedName name="터파기고">#REF!</definedName>
    <definedName name="터파기기계0.4경비">#REF!</definedName>
    <definedName name="터파기기계0.4노무비">#REF!</definedName>
    <definedName name="터파기기계0.4재료비">#REF!</definedName>
    <definedName name="터파기깊이">#REF!</definedName>
    <definedName name="터파기리핑">#REF!</definedName>
    <definedName name="터파기반경">#REF!</definedName>
    <definedName name="터파기발파암">#REF!</definedName>
    <definedName name="터파기체적">#REF!</definedName>
    <definedName name="터파기토사">#REF!</definedName>
    <definedName name="턴버클">#REF!</definedName>
    <definedName name="텍스제">#REF!</definedName>
    <definedName name="텍코팅경">#REF!</definedName>
    <definedName name="템" localSheetId="4">BlankMacro1</definedName>
    <definedName name="템">BlankMacro1</definedName>
    <definedName name="템2" localSheetId="4">BlankMacro1</definedName>
    <definedName name="템2">BlankMacro1</definedName>
    <definedName name="템3" localSheetId="4">BlankMacro1</definedName>
    <definedName name="템3">BlankMacro1</definedName>
    <definedName name="템4" localSheetId="4">BlankMacro1</definedName>
    <definedName name="템4">BlankMacro1</definedName>
    <definedName name="템5" localSheetId="4">BlankMacro1</definedName>
    <definedName name="템5">BlankMacro1</definedName>
    <definedName name="템6" localSheetId="4">BlankMacro1</definedName>
    <definedName name="템6">BlankMacro1</definedName>
    <definedName name="템7" localSheetId="4">BlankMacro1</definedName>
    <definedName name="템7">BlankMacro1</definedName>
    <definedName name="템플리트모듈1" localSheetId="4">BlankMacro1</definedName>
    <definedName name="템플리트모듈1">BlankMacro1</definedName>
    <definedName name="템플리트모듈2" localSheetId="4">BlankMacro1</definedName>
    <definedName name="템플리트모듈2">BlankMacro1</definedName>
    <definedName name="템플리트모듈3" localSheetId="4">BlankMacro1</definedName>
    <definedName name="템플리트모듈3">BlankMacro1</definedName>
    <definedName name="템플리트모듈4" localSheetId="4">BlankMacro1</definedName>
    <definedName name="템플리트모듈4">BlankMacro1</definedName>
    <definedName name="템플리트모듈5" localSheetId="4">BlankMacro1</definedName>
    <definedName name="템플리트모듈5">BlankMacro1</definedName>
    <definedName name="템플리트모듈6" localSheetId="4">BlankMacro1</definedName>
    <definedName name="템플리트모듈6">BlankMacro1</definedName>
    <definedName name="토" localSheetId="4">#REF!</definedName>
    <definedName name="토">#REF!</definedName>
    <definedName name="토_공_수_량__산_출_근_거" localSheetId="4">#REF!</definedName>
    <definedName name="토_공_수_량__산_출_근_거">#REF!</definedName>
    <definedName name="토_공_집_계_표">#REF!</definedName>
    <definedName name="토간접">#REF!</definedName>
    <definedName name="토경비">#REF!</definedName>
    <definedName name="토공" localSheetId="4">#REF!</definedName>
    <definedName name="토공" hidden="1">{#N/A,#N/A,FALSE,"포장2"}</definedName>
    <definedName name="토공1" localSheetId="4">#REF!</definedName>
    <definedName name="토공1">#REF!</definedName>
    <definedName name="토공11" localSheetId="4" hidden="1">{#N/A,#N/A,FALSE,"포장2"}</definedName>
    <definedName name="토공11" hidden="1">{#N/A,#N/A,FALSE,"포장2"}</definedName>
    <definedName name="토공가">#REF!</definedName>
    <definedName name="토공및흙막이공사비">#N/A</definedName>
    <definedName name="토공사">#REF!</definedName>
    <definedName name="토공수량">#REF!</definedName>
    <definedName name="토공유동표">#REF!</definedName>
    <definedName name="토공체적">#REF!</definedName>
    <definedName name="토공합">#REF!</definedName>
    <definedName name="토관리">#REF!</definedName>
    <definedName name="토량">#REF!</definedName>
    <definedName name="토량환산계수">#REF!</definedName>
    <definedName name="토류벽">#REF!</definedName>
    <definedName name="토류판">[86]가시설수량!$AE$25</definedName>
    <definedName name="토목">#REF!</definedName>
    <definedName name="토목1">#REF!</definedName>
    <definedName name="토목p">#REF!</definedName>
    <definedName name="토목공사" localSheetId="4" hidden="1">{#N/A,#N/A,FALSE,"이태원철근"}</definedName>
    <definedName name="토목공사" hidden="1">{#N/A,#N/A,FALSE,"이태원철근"}</definedName>
    <definedName name="토목공사강릉" hidden="1">#REF!</definedName>
    <definedName name="토목내역">#REF!</definedName>
    <definedName name="토목단가">#REF!</definedName>
    <definedName name="토목부대1">#REF!</definedName>
    <definedName name="토목설계" localSheetId="4"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목실견적" localSheetId="4" hidden="1">{#N/A,#N/A,FALSE,"이태원철근"}</definedName>
    <definedName name="토목실견적" hidden="1">{#N/A,#N/A,FALSE,"이태원철근"}</definedName>
    <definedName name="토목원가">#REF!</definedName>
    <definedName name="토목이월">#REF!</definedName>
    <definedName name="토목이월1">#REF!</definedName>
    <definedName name="토보험">#REF!</definedName>
    <definedName name="토부가">#REF!</definedName>
    <definedName name="토사" localSheetId="4">#REF!</definedName>
    <definedName name="토사">#REF!</definedName>
    <definedName name="토사1">#REF!</definedName>
    <definedName name="토사2">#REF!</definedName>
    <definedName name="토사3">#REF!</definedName>
    <definedName name="토안전">#REF!</definedName>
    <definedName name="토압계수">#REF!</definedName>
    <definedName name="토양">#REF!</definedName>
    <definedName name="토이윤">#REF!</definedName>
    <definedName name="토적">#REF!</definedName>
    <definedName name="토적1공구">#REF!</definedName>
    <definedName name="토적2공구">#REF!</definedName>
    <definedName name="토적계산">#REF!</definedName>
    <definedName name="토지">#REF!</definedName>
    <definedName name="토취장복구경비">#REF!</definedName>
    <definedName name="토취장복구노무비">#REF!</definedName>
    <definedName name="토취장복구재료비">#REF!</definedName>
    <definedName name="토피">#REF!</definedName>
    <definedName name="톱밥퇴비">#REF!</definedName>
    <definedName name="통">#REF!</definedName>
    <definedName name="통1">#REF!</definedName>
    <definedName name="통2">#REF!</definedName>
    <definedName name="통간">#REF!</definedName>
    <definedName name="통기1">#REF!</definedName>
    <definedName name="통기2">#REF!</definedName>
    <definedName name="통내">#REF!</definedName>
    <definedName name="통설">#REF!</definedName>
    <definedName name="통신">#REF!</definedName>
    <definedName name="통신__기능사">#REF!</definedName>
    <definedName name="통신__내선공">#REF!</definedName>
    <definedName name="통신__설비공">#REF!</definedName>
    <definedName name="통신__외선공">#REF!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금">#REF!</definedName>
    <definedName name="통신기사">#REF!</definedName>
    <definedName name="통신기사_1급">#REF!</definedName>
    <definedName name="통신기사_2급">#REF!</definedName>
    <definedName name="통신기사1급">#REF!</definedName>
    <definedName name="통신기사2급">#REF!</definedName>
    <definedName name="통신내">#REF!</definedName>
    <definedName name="통신내선">#REF!</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91949</definedName>
    <definedName name="통신설">#REF!</definedName>
    <definedName name="통신설비">#REF!</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자재" localSheetId="4">건축원가계산서!통신자재</definedName>
    <definedName name="통신자재">[0]!통신자재</definedName>
    <definedName name="통신케">#REF!</definedName>
    <definedName name="통신케이블공" localSheetId="4">#REF!</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외">#REF!</definedName>
    <definedName name="통일로">#REF!</definedName>
    <definedName name="통케">#REF!</definedName>
    <definedName name="통합">#N/A</definedName>
    <definedName name="통합갑지총계">#REF!</definedName>
    <definedName name="통합시행청">#REF!</definedName>
    <definedName name="통합표지">#REF!</definedName>
    <definedName name="통합품목">#REF!</definedName>
    <definedName name="통합헤드커텐1">#REF!</definedName>
    <definedName name="통합현수막">#REF!</definedName>
    <definedName name="퇴적깊이450">#REF!</definedName>
    <definedName name="퇴적량">#REF!</definedName>
    <definedName name="퇴적량450">#REF!</definedName>
    <definedName name="퇴직">#REF!</definedName>
    <definedName name="퇴직공제부금비">#REF!</definedName>
    <definedName name="퇴직세">[183]납부서!#REF!</definedName>
    <definedName name="퇴직주민세">[183]납부서!#REF!</definedName>
    <definedName name="투3" localSheetId="4" hidden="1">{#N/A,#N/A,FALSE,"배수2"}</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물가상승비">#REF!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입">#REF!</definedName>
    <definedName name="투자액">#REF!</definedName>
    <definedName name="투재료비">#REF!</definedName>
    <definedName name="투찰">'[318]투찰(하수)'!$B$2:$E$744</definedName>
    <definedName name="투찰조">'[318]투찰(하수)'!$B$2:$E$744</definedName>
    <definedName name="투찰표" localSheetId="4" hidden="1">{#N/A,#N/A,FALSE,"부대1"}</definedName>
    <definedName name="투찰표" hidden="1">{#N/A,#N/A,FALSE,"부대1"}</definedName>
    <definedName name="투퇴직공제부금비">#REF!</definedName>
    <definedName name="투환경보전비">#REF!</definedName>
    <definedName name="트랩">#REF!</definedName>
    <definedName name="특_별__인_부">#REF!</definedName>
    <definedName name="특_수_화__공">#REF!</definedName>
    <definedName name="특고">#REF!</definedName>
    <definedName name="특고상가사용전검사비">#REF!</definedName>
    <definedName name="특고상가이전비">#REF!</definedName>
    <definedName name="특고상가전력요금">#REF!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고케이블공">#REF!</definedName>
    <definedName name="특급원자력비파괴시험">#REF!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#REF!</definedName>
    <definedName name="특별인부" localSheetId="4">[151]기본단가표!$K$7</definedName>
    <definedName name="특별인부">#REF!</definedName>
    <definedName name="특별인부001" localSheetId="4">#REF!</definedName>
    <definedName name="특별인부001">#REF!</definedName>
    <definedName name="특별인부002" localSheetId="4">#REF!</definedName>
    <definedName name="특별인부002">#REF!</definedName>
    <definedName name="특별인부011">#REF!</definedName>
    <definedName name="특별인부982">#REF!</definedName>
    <definedName name="특별인부991">#REF!</definedName>
    <definedName name="특별인부992">#REF!</definedName>
    <definedName name="특수">#N/A</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케">#REF!</definedName>
    <definedName name="팀지급실총액">'[243]NP-총정리'!$C$14,'[243]NP-총정리'!$G$14,'[243]NP-총정리'!$K$14,'[243]NP-총정리'!$O$14,'[243]NP-총정리'!$C$31,'[243]NP-총정리'!$G$31</definedName>
    <definedName name="ㅍ" localSheetId="4">BlankMacro1</definedName>
    <definedName name="ㅍ" localSheetId="0" hidden="1">{#N/A,#N/A,FALSE,"명세표"}</definedName>
    <definedName name="ㅍ" hidden="1">{#N/A,#N/A,FALSE,"명세표"}</definedName>
    <definedName name="ㅍ1" localSheetId="4" hidden="1">{#N/A,#N/A,FALSE,"명세표"}</definedName>
    <definedName name="ㅍ1" localSheetId="0" hidden="1">{#N/A,#N/A,FALSE,"명세표"}</definedName>
    <definedName name="ㅍ1" hidden="1">{#N/A,#N/A,FALSE,"명세표"}</definedName>
    <definedName name="ㅍㅇㄴ" localSheetId="4" hidden="1">{#N/A,#N/A,FALSE,"이태원철근"}</definedName>
    <definedName name="ㅍㅇㄴ" hidden="1">{#N/A,#N/A,FALSE,"이태원철근"}</definedName>
    <definedName name="ㅍㅇㅁㅂ" localSheetId="4" hidden="1">{#N/A,#N/A,FALSE,"이태원철근"}</definedName>
    <definedName name="ㅍㅇㅁㅂ" hidden="1">{#N/A,#N/A,FALSE,"이태원철근"}</definedName>
    <definedName name="ㅍㅈ" localSheetId="4" hidden="1">{#N/A,#N/A,FALSE,"이태원철근"}</definedName>
    <definedName name="ㅍㅈ" hidden="1">{#N/A,#N/A,FALSE,"이태원철근"}</definedName>
    <definedName name="ㅍㅍ" localSheetId="4">[0]!BlankMacro1</definedName>
    <definedName name="ㅍㅍ">[0]!BlankMacro1</definedName>
    <definedName name="ㅍㅍㅍ">#N/A</definedName>
    <definedName name="ㅍㅍㅍㅍ" hidden="1">'[7]P-J'!$O$64:$O$131</definedName>
    <definedName name="ㅍㅍㅍㅍㅍ" hidden="1">'[7]P-J'!$O$131:$O$201</definedName>
    <definedName name="ㅍㅍㅍㅍㅍㅍ" hidden="1">'[7]P-J'!$O$202:$O$271</definedName>
    <definedName name="ㅍㅍㅍㅍㅍㅍㅍ" localSheetId="4" hidden="1">{#N/A,#N/A,FALSE,"이태원철근"}</definedName>
    <definedName name="ㅍㅍㅍㅍㅍㅍㅍ" hidden="1">{#N/A,#N/A,FALSE,"이태원철근"}</definedName>
    <definedName name="ㅍㅎㄷ" localSheetId="4" hidden="1">{#N/A,#N/A,FALSE,"이태원철근"}</definedName>
    <definedName name="ㅍㅎㄷ" hidden="1">{#N/A,#N/A,FALSE,"이태원철근"}</definedName>
    <definedName name="파" localSheetId="4" hidden="1">{#N/A,#N/A,FALSE,"견적갑지";#N/A,#N/A,FALSE,"총괄표";#N/A,#N/A,FALSE,"철골공사";#N/A,#N/A,FALSE,"토목공사";#N/A,#N/A,FALSE,"판넬전기공사"}</definedName>
    <definedName name="파" hidden="1">{#N/A,#N/A,FALSE,"견적갑지";#N/A,#N/A,FALSE,"총괄표";#N/A,#N/A,FALSE,"철골공사";#N/A,#N/A,FALSE,"토목공사";#N/A,#N/A,FALSE,"판넬전기공사"}</definedName>
    <definedName name="파고라노">#REF!</definedName>
    <definedName name="파고라재">#REF!</definedName>
    <definedName name="파이1" localSheetId="4">#REF!</definedName>
    <definedName name="파이1">#REF!</definedName>
    <definedName name="파이2" localSheetId="4">#REF!</definedName>
    <definedName name="파이2">#REF!</definedName>
    <definedName name="파이프크램프">#REF!</definedName>
    <definedName name="파이프펜던트">[81]DATA!$E$17:$F$26</definedName>
    <definedName name="파이프행가">#REF!</definedName>
    <definedName name="파일">#REF!</definedName>
    <definedName name="파일길이">#REF!</definedName>
    <definedName name="파일종갯수">#REF!</definedName>
    <definedName name="파일횡갯수">#REF!</definedName>
    <definedName name="판넬" localSheetId="4" hidden="1">{"'단계별시설공사비'!$A$3:$K$51"}</definedName>
    <definedName name="판넬" localSheetId="0" hidden="1">{"'단계별시설공사비'!$A$3:$K$51"}</definedName>
    <definedName name="판넬" hidden="1">{"'단계별시설공사비'!$A$3:$K$51"}</definedName>
    <definedName name="판넬__조립공">#REF!</definedName>
    <definedName name="판넬명칭">#REF!</definedName>
    <definedName name="판넬일위대가">#REF!</definedName>
    <definedName name="판넬자재">#REF!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매액">#REF!</definedName>
    <definedName name="판석노">#REF!</definedName>
    <definedName name="판석재">#REF!</definedName>
    <definedName name="팔" hidden="1">#REF!</definedName>
    <definedName name="팥배나무H3.0">#REF!</definedName>
    <definedName name="팽나무H4.0">#REF!</definedName>
    <definedName name="퍼티">#REF!</definedName>
    <definedName name="펌프구경">#REF!</definedName>
    <definedName name="펌프장">[138]약품공급2!#REF!</definedName>
    <definedName name="페인트세라톱">#REF!</definedName>
    <definedName name="페인트황색">#REF!</definedName>
    <definedName name="페인트흑색">#REF!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균">#REF!</definedName>
    <definedName name="평균H" localSheetId="4">#REF!</definedName>
    <definedName name="평균H">#REF!</definedName>
    <definedName name="평균높이">#REF!</definedName>
    <definedName name="평단가">#REF!</definedName>
    <definedName name="평당">#REF!</definedName>
    <definedName name="평떼">#REF!</definedName>
    <definedName name="평베타">#REF!</definedName>
    <definedName name="평수25">'[319]단양 00 아파트-세부내역'!$D$8</definedName>
    <definedName name="평수34">'[319]단양 00 아파트-세부내역'!$D$11</definedName>
    <definedName name="평수45">'[319]단양 00 아파트-세부내역'!$D$12</definedName>
    <definedName name="평안">#REF!</definedName>
    <definedName name="평의자노">#REF!</definedName>
    <definedName name="평의자재">#REF!</definedName>
    <definedName name="평택">#REF!</definedName>
    <definedName name="평형_48세대">#N/A</definedName>
    <definedName name="평화설비">#REF!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_기_물___수_수_료">#REF!</definedName>
    <definedName name="폐_기_물___처_리_비">#REF!</definedName>
    <definedName name="폐기고">#REF!</definedName>
    <definedName name="폐기물" localSheetId="4">BlankMacro1</definedName>
    <definedName name="폐기물">BlankMacro1</definedName>
    <definedName name="폐기물_저장창고_및_소각로">#REF!</definedName>
    <definedName name="폐기물처리3">#REF!</definedName>
    <definedName name="폐기수량" localSheetId="4">BlankMacro1</definedName>
    <definedName name="폐기수량">BlankMacro1</definedName>
    <definedName name="폐추니아" localSheetId="4">#REF!</definedName>
    <definedName name="폐추니아">#REF!</definedName>
    <definedName name="포___설___공" localSheetId="4">#REF!</definedName>
    <definedName name="포___설___공">#REF!</definedName>
    <definedName name="포___장___공" localSheetId="4">#REF!</definedName>
    <definedName name="포___장___공">#REF!</definedName>
    <definedName name="포설공">'[145]단가 및 재료비'!$AA$72</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장">#REF!</definedName>
    <definedName name="포장T">#REF!</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수량집계표">#REF!</definedName>
    <definedName name="포장두께">#REF!</definedName>
    <definedName name="포장재" localSheetId="4">{#N/A,#N/A,FALSE,"골재소요량";#N/A,#N/A,FALSE,"골재소요량"}</definedName>
    <definedName name="포장재">{#N/A,#N/A,FALSE,"골재소요량";#N/A,#N/A,FALSE,"골재소요량"}</definedName>
    <definedName name="포장재집계" localSheetId="4">{#N/A,#N/A,FALSE,"2~8번"}</definedName>
    <definedName name="포장재집계">{#N/A,#N/A,FALSE,"2~8번"}</definedName>
    <definedName name="포장조서2" localSheetId="4" hidden="1">{#N/A,#N/A,FALSE,"골재소요량";#N/A,#N/A,FALSE,"골재소요량"}</definedName>
    <definedName name="포장조서2" hidden="1">{#N/A,#N/A,FALSE,"골재소요량";#N/A,#N/A,FALSE,"골재소요량"}</definedName>
    <definedName name="포장집계2">#REF!</definedName>
    <definedName name="포항내역서">[320]견적서!#REF!</definedName>
    <definedName name="포화" localSheetId="4">#REF!</definedName>
    <definedName name="포화">#REF!</definedName>
    <definedName name="폭" localSheetId="4">#REF!</definedName>
    <definedName name="폭">#REF!</definedName>
    <definedName name="폭300">[1]대로근거!#REF!</definedName>
    <definedName name="폭350">[1]대로근거!#REF!</definedName>
    <definedName name="폭원">#REF!</definedName>
    <definedName name="폼">#REF!</definedName>
    <definedName name="표" localSheetId="2">#REF!</definedName>
    <definedName name="표">#REF!</definedName>
    <definedName name="표11">#REF!</definedName>
    <definedName name="표12">#REF!</definedName>
    <definedName name="표13">#REF!</definedName>
    <definedName name="표14">#REF!</definedName>
    <definedName name="표15">#REF!</definedName>
    <definedName name="표16">#REF!</definedName>
    <definedName name="표17">#REF!</definedName>
    <definedName name="표18">#REF!</definedName>
    <definedName name="표19">#REF!</definedName>
    <definedName name="표2">#REF!</definedName>
    <definedName name="표20">#REF!</definedName>
    <definedName name="표21">#REF!</definedName>
    <definedName name="표22">#REF!</definedName>
    <definedName name="표27">#REF!</definedName>
    <definedName name="표28">#REF!</definedName>
    <definedName name="표29">#REF!</definedName>
    <definedName name="표3">#REF!</definedName>
    <definedName name="표35">#REF!</definedName>
    <definedName name="표36">#REF!</definedName>
    <definedName name="표37">#REF!</definedName>
    <definedName name="표38">#REF!</definedName>
    <definedName name="표39">#REF!</definedName>
    <definedName name="표40">#REF!</definedName>
    <definedName name="표41">#REF!</definedName>
    <definedName name="표42">#REF!</definedName>
    <definedName name="표43">#REF!</definedName>
    <definedName name="표44">#REF!</definedName>
    <definedName name="표45">#REF!</definedName>
    <definedName name="표46">#REF!</definedName>
    <definedName name="표47">#REF!</definedName>
    <definedName name="표48">#REF!</definedName>
    <definedName name="표49">#REF!</definedName>
    <definedName name="표50">#REF!</definedName>
    <definedName name="표51">#REF!</definedName>
    <definedName name="표52">#REF!</definedName>
    <definedName name="표54">#REF!</definedName>
    <definedName name="표56">#REF!</definedName>
    <definedName name="표57">#REF!</definedName>
    <definedName name="표58">#REF!</definedName>
    <definedName name="표6">#REF!</definedName>
    <definedName name="표8">#REF!</definedName>
    <definedName name="표9">#REF!</definedName>
    <definedName name="표면보호경비">#REF!</definedName>
    <definedName name="표면보호노무비">#REF!</definedName>
    <definedName name="표면보호재료비">#REF!</definedName>
    <definedName name="표준원가">#REF!</definedName>
    <definedName name="표지" hidden="1">#REF!</definedName>
    <definedName name="표지001">#N/A</definedName>
    <definedName name="표지01">#N/A</definedName>
    <definedName name="표지1" hidden="1">'[321]6동'!#REF!</definedName>
    <definedName name="표지2" hidden="1">#REF!</definedName>
    <definedName name="표지3">#REF!</definedName>
    <definedName name="표품_통신_6_13">#REF!</definedName>
    <definedName name="풀박스">#REF!</definedName>
    <definedName name="품">#N/A</definedName>
    <definedName name="품_______________명">#REF!</definedName>
    <definedName name="품___________명">#REF!</definedName>
    <definedName name="품_______명">#REF!</definedName>
    <definedName name="품_1">[14]품!#REF!</definedName>
    <definedName name="품_10">[14]품!#REF!</definedName>
    <definedName name="품_11">[14]품!#REF!</definedName>
    <definedName name="품_12">'[16]일위대가(여기까지)'!#REF!</definedName>
    <definedName name="품_13">[14]품!#REF!</definedName>
    <definedName name="품_14">[14]품!#REF!</definedName>
    <definedName name="품_15">[14]품!#REF!</definedName>
    <definedName name="품_16">[14]품!#REF!</definedName>
    <definedName name="품_17">[14]품!#REF!</definedName>
    <definedName name="품_18">[14]품!#REF!</definedName>
    <definedName name="품_19">[14]품!#REF!</definedName>
    <definedName name="품_2">[14]품!#REF!</definedName>
    <definedName name="품_20">[14]품!#REF!</definedName>
    <definedName name="품_21">[14]품!#REF!</definedName>
    <definedName name="품_22">[14]품!#REF!</definedName>
    <definedName name="품_23">[14]품!#REF!</definedName>
    <definedName name="품_24">[14]품!#REF!</definedName>
    <definedName name="품_28">[15]품셈!#REF!</definedName>
    <definedName name="품_3">[14]품!#REF!</definedName>
    <definedName name="품_4">[14]품!#REF!</definedName>
    <definedName name="품_5">[14]품!#REF!</definedName>
    <definedName name="품_6">[14]품!#REF!</definedName>
    <definedName name="품_7">[15]품셈!#REF!</definedName>
    <definedName name="품_8">[14]품!#REF!</definedName>
    <definedName name="품_9">[14]품!#REF!</definedName>
    <definedName name="품25">[22]일위대가!#REF!</definedName>
    <definedName name="품26">[22]일위대가!#REF!</definedName>
    <definedName name="품31">[15]품셈!#REF!</definedName>
    <definedName name="품명">#REF!</definedName>
    <definedName name="품명2">#REF!</definedName>
    <definedName name="품목">#REF!</definedName>
    <definedName name="품목_목록">[139]코드!$C$4:$C$13</definedName>
    <definedName name="품샘">#REF!</definedName>
    <definedName name="품셈">#REF!</definedName>
    <definedName name="품셈총괄표" localSheetId="4">#REF!</definedName>
    <definedName name="품셈총괄표">#REF!</definedName>
    <definedName name="품신">[165]설계산출표지!$B$1</definedName>
    <definedName name="품위내역서" localSheetId="4">BlankMacro1</definedName>
    <definedName name="품위내역서">BlankMacro1</definedName>
    <definedName name="품위서">#REF!</definedName>
    <definedName name="품의3" localSheetId="4">#REF!</definedName>
    <definedName name="품의3">#REF!</definedName>
    <definedName name="품의서">#N/A</definedName>
    <definedName name="품의서AB">#REF!</definedName>
    <definedName name="풍납동" hidden="1">#REF!</definedName>
    <definedName name="풍납동아파트" hidden="1">#REF!</definedName>
    <definedName name="풍화0_3">#REF!</definedName>
    <definedName name="풍화12_15">#REF!</definedName>
    <definedName name="풍화15_18">#REF!</definedName>
    <definedName name="풍화3_6">#REF!</definedName>
    <definedName name="풍화6_9">#REF!</definedName>
    <definedName name="풍화9_12">#REF!</definedName>
    <definedName name="풍화암">#REF!</definedName>
    <definedName name="풍화암개소">#REF!</definedName>
    <definedName name="풍화토">#REF!</definedName>
    <definedName name="풍화합">#REF!</definedName>
    <definedName name="퓨ㅜ">#N/A</definedName>
    <definedName name="프라이드">'[145]단가 및 재료비'!$S$144</definedName>
    <definedName name="프라임경">#REF!</definedName>
    <definedName name="프라임노">#REF!</definedName>
    <definedName name="프라임재">#REF!</definedName>
    <definedName name="프로그램.메인_메뉴호출">[201]!프로그램.메인_메뉴호출</definedName>
    <definedName name="프로판가스">'[145]단가 및 재료비'!$S$145</definedName>
    <definedName name="프린터">#REF!</definedName>
    <definedName name="플">#N/A</definedName>
    <definedName name="플라타너스B8">[143]데이타!$E$552</definedName>
    <definedName name="플랜">#REF!</definedName>
    <definedName name="플랜야" localSheetId="4">#REF!</definedName>
    <definedName name="플랜야">#REF!</definedName>
    <definedName name="플랜주" localSheetId="4">#REF!</definedName>
    <definedName name="플랜주">#REF!</definedName>
    <definedName name="플랜지폭" localSheetId="4">#REF!</definedName>
    <definedName name="플랜지폭">#REF!</definedName>
    <definedName name="플랜트">#REF!</definedName>
    <definedName name="플랜트__전공">#REF!</definedName>
    <definedName name="플랜트공">#REF!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[52]Sheet6!#REF!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렛바12티">#REF!</definedName>
    <definedName name="플렛바5티">#REF!</definedName>
    <definedName name="플렛바6티">#REF!</definedName>
    <definedName name="플렛바9티">#REF!</definedName>
    <definedName name="플주">#REF!</definedName>
    <definedName name="피" localSheetId="4"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간접">#REF!</definedName>
    <definedName name="피경비">#REF!</definedName>
    <definedName name="피관리">#REF!</definedName>
    <definedName name="피라칸사스H1.5">#REF!</definedName>
    <definedName name="피로티" localSheetId="4" hidden="1">{#N/A,#N/A,FALSE,"이태원철근"}</definedName>
    <definedName name="피로티" hidden="1">{#N/A,#N/A,FALSE,"이태원철근"}</definedName>
    <definedName name="피로티1" localSheetId="4" hidden="1">{#N/A,#N/A,FALSE,"이태원철근"}</definedName>
    <definedName name="피로티1" hidden="1">{#N/A,#N/A,FALSE,"이태원철근"}</definedName>
    <definedName name="피뢰침">#REF!</definedName>
    <definedName name="피보험">#REF!</definedName>
    <definedName name="피부가">#REF!</definedName>
    <definedName name="피스택밸브">#REF!</definedName>
    <definedName name="피안전">#REF!</definedName>
    <definedName name="피이윤">#REF!</definedName>
    <definedName name="ㅎ" localSheetId="4">#REF!</definedName>
    <definedName name="ㅎ">BlankMacro1</definedName>
    <definedName name="ㅎ1" localSheetId="4">#REF!</definedName>
    <definedName name="ㅎ1">#REF!</definedName>
    <definedName name="ㅎ114">#REF!</definedName>
    <definedName name="ㅎ185.ㅁㅁ185">#REF!</definedName>
    <definedName name="ㅎ2628" localSheetId="4">#REF!</definedName>
    <definedName name="ㅎ2628">#REF!</definedName>
    <definedName name="ㅎ314" localSheetId="4">#REF!</definedName>
    <definedName name="ㅎ314">#REF!</definedName>
    <definedName name="ㅎ384">#REF!</definedName>
    <definedName name="ㅎ4ㄷㅈ" localSheetId="4" hidden="1">{#N/A,#N/A,FALSE,"이태원철근"}</definedName>
    <definedName name="ㅎ4ㄷㅈ" hidden="1">{#N/A,#N/A,FALSE,"이태원철근"}</definedName>
    <definedName name="ㅎ5" localSheetId="4" hidden="1">{#N/A,#N/A,FALSE,"골재소요량";#N/A,#N/A,FALSE,"골재소요량"}</definedName>
    <definedName name="ㅎ5" hidden="1">{#N/A,#N/A,FALSE,"골재소요량";#N/A,#N/A,FALSE,"골재소요량"}</definedName>
    <definedName name="ㅎ662">#REF!</definedName>
    <definedName name="ㅎㄱ" localSheetId="4">BlankMacro1</definedName>
    <definedName name="ㅎㄱ">BlankMacro1</definedName>
    <definedName name="ㅎㄱㄷㅂㅈ" localSheetId="4" hidden="1">{#N/A,#N/A,FALSE,"이태원철근"}</definedName>
    <definedName name="ㅎㄱㄷㅂㅈ" hidden="1">{#N/A,#N/A,FALSE,"이태원철근"}</definedName>
    <definedName name="ㅎㄱㄷㅈ" localSheetId="4" hidden="1">{#N/A,#N/A,FALSE,"이태원철근"}</definedName>
    <definedName name="ㅎㄱㄷㅈ" hidden="1">{#N/A,#N/A,FALSE,"이태원철근"}</definedName>
    <definedName name="ㅎㄱㅈ" localSheetId="4" hidden="1">{#N/A,#N/A,FALSE,"이태원철근"}</definedName>
    <definedName name="ㅎㄱㅈ" hidden="1">{#N/A,#N/A,FALSE,"이태원철근"}</definedName>
    <definedName name="ㅎㄴ" localSheetId="4">건축원가계산서!REUIHGURI</definedName>
    <definedName name="ㅎㄴ">[0]!REUIHGURI</definedName>
    <definedName name="ㅎㄷ" localSheetId="4" hidden="1">{#N/A,#N/A,FALSE,"이태원철근"}</definedName>
    <definedName name="ㅎㄷ" localSheetId="0" hidden="1">{#N/A,#N/A,FALSE,"명세표"}</definedName>
    <definedName name="ㅎㄷ" hidden="1">{#N/A,#N/A,FALSE,"명세표"}</definedName>
    <definedName name="ㅎㄷㅈ" localSheetId="4" hidden="1">{#N/A,#N/A,FALSE,"명세표"}</definedName>
    <definedName name="ㅎㄷㅈ" localSheetId="0" hidden="1">{#N/A,#N/A,FALSE,"명세표"}</definedName>
    <definedName name="ㅎㄷㅈ" hidden="1">{#N/A,#N/A,FALSE,"명세표"}</definedName>
    <definedName name="ㅎㄷㅈㅈ" localSheetId="4" hidden="1">{#N/A,#N/A,FALSE,"이태원철근"}</definedName>
    <definedName name="ㅎㄷㅈㅈ" hidden="1">{#N/A,#N/A,FALSE,"이태원철근"}</definedName>
    <definedName name="ㅎㄹ" hidden="1">#REF!</definedName>
    <definedName name="ㅎㄹ노" localSheetId="4">BlankMacro1</definedName>
    <definedName name="ㅎㄹ노">BlankMacro1</definedName>
    <definedName name="ㅎㄹㄹ" localSheetId="4">#REF!</definedName>
    <definedName name="ㅎㄹㄹ">#REF!</definedName>
    <definedName name="ㅎ라ㅓㅓㅗㅎ라러" localSheetId="4" hidden="1">{#N/A,#N/A,FALSE,"이태원철근"}</definedName>
    <definedName name="ㅎ라ㅓㅓㅗㅎ라러" hidden="1">{#N/A,#N/A,FALSE,"이태원철근"}</definedName>
    <definedName name="ㅎ략">#REF!</definedName>
    <definedName name="ㅎ러ㅗ엉ㅎ러ㅗㅎㄹㅇ" localSheetId="4" hidden="1">{#N/A,#N/A,FALSE,"이태원철근"}</definedName>
    <definedName name="ㅎ러ㅗ엉ㅎ러ㅗㅎㄹㅇ" hidden="1">{#N/A,#N/A,FALSE,"이태원철근"}</definedName>
    <definedName name="ㅎ류" localSheetId="4">건축원가계산서!SDRFE</definedName>
    <definedName name="ㅎ류">[0]!SDRFE</definedName>
    <definedName name="ㅎㅀㄹ" localSheetId="4" hidden="1">{#N/A,#N/A,FALSE,"운반시간"}</definedName>
    <definedName name="ㅎㅀㄹ" hidden="1">{#N/A,#N/A,FALSE,"운반시간"}</definedName>
    <definedName name="ㅎㅂㄷㄱ" localSheetId="4">#REF!</definedName>
    <definedName name="ㅎㅂㄷㄱ">#REF!</definedName>
    <definedName name="ㅎㅅ" localSheetId="4">BlankMacro1</definedName>
    <definedName name="ㅎㅅ">BlankMacro1</definedName>
    <definedName name="ㅎㅅㅎ" localSheetId="4">BlankMacro1</definedName>
    <definedName name="ㅎㅅㅎ">BlankMacro1</definedName>
    <definedName name="ㅎㅇ">[322]노임!$A$2:$B$27</definedName>
    <definedName name="ㅎㅍ" localSheetId="4">#REF!</definedName>
    <definedName name="ㅎㅍ">#REF!</definedName>
    <definedName name="ㅎㅎ" localSheetId="4">#REF!</definedName>
    <definedName name="ㅎㅎ">#REF!</definedName>
    <definedName name="ㅎㅎㄷㅁㅂ" localSheetId="4">#REF!</definedName>
    <definedName name="ㅎㅎㄷㅁㅂ">#REF!</definedName>
    <definedName name="ㅎㅎㅎ" localSheetId="4">건축원가계산서!ㅎㅎㅎ</definedName>
    <definedName name="ㅎㅎㅎ">[0]!ㅎㅎㅎ</definedName>
    <definedName name="ㅎㅎㅎ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4">#REF!</definedName>
    <definedName name="ㅎㅎㅎㅎ">#REF!</definedName>
    <definedName name="ㅎㅎㅎㅎㅎ">'[7]P-J'!$J$60:$M$340</definedName>
    <definedName name="ㅎㅎㅎㅎㅎㅎ" localSheetId="4">#REF!</definedName>
    <definedName name="ㅎㅎㅎㅎㅎㅎ">#REF!</definedName>
    <definedName name="ㅎㅎㅎㅎㅎㅎㅎㅎㅎㅎㅎㅎㅎ">#REF!</definedName>
    <definedName name="하" localSheetId="4" hidden="1">{#N/A,#N/A,FALSE,"견적갑지";#N/A,#N/A,FALSE,"총괄표";#N/A,#N/A,FALSE,"철골공사";#N/A,#N/A,FALSE,"토목공사";#N/A,#N/A,FALSE,"판넬전기공사"}</definedName>
    <definedName name="하" hidden="1">{#N/A,#N/A,FALSE,"견적갑지";#N/A,#N/A,FALSE,"총괄표";#N/A,#N/A,FALSE,"철골공사";#N/A,#N/A,FALSE,"토목공사";#N/A,#N/A,FALSE,"판넬전기공사"}</definedName>
    <definedName name="하기">#REF!</definedName>
    <definedName name="하나틈">'[188]고창터널(고창방향)'!#REF!</definedName>
    <definedName name="하늘" localSheetId="4" hidden="1">{#N/A,#N/A,FALSE,"전력간선"}</definedName>
    <definedName name="하늘" hidden="1">{#N/A,#N/A,FALSE,"전력간선"}</definedName>
    <definedName name="하도" localSheetId="4" hidden="1">{#N/A,#N/A,FALSE,"이정표"}</definedName>
    <definedName name="하도" hidden="1">{#N/A,#N/A,FALSE,"이정표"}</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관리계획서">#REF!</definedName>
    <definedName name="하도급ㄴ역">#REF!</definedName>
    <definedName name="하도급내역">#REF!</definedName>
    <definedName name="하도급사항">#REF!</definedName>
    <definedName name="하도급예산갑지">#REF!</definedName>
    <definedName name="하도급원가1">#REF!</definedName>
    <definedName name="하도급원가2">#REF!</definedName>
    <definedName name="하도내역">#REF!</definedName>
    <definedName name="하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예">#REF!</definedName>
    <definedName name="하도예산">#REF!</definedName>
    <definedName name="하도원가">#REF!</definedName>
    <definedName name="하도집계">#REF!</definedName>
    <definedName name="하동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#REF!</definedName>
    <definedName name="하부공">#REF!</definedName>
    <definedName name="하부공_기초">#REF!</definedName>
    <definedName name="하부슬라브">#REF!</definedName>
    <definedName name="하부플랜지두께">#REF!</definedName>
    <definedName name="하수도2"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나나나">#REF!</definedName>
    <definedName name="하아드">[323]실행내역!#REF!</definedName>
    <definedName name="하이얀" localSheetId="4" hidden="1">{#N/A,#N/A,FALSE,"이태원철근"}</definedName>
    <definedName name="하이얀" hidden="1">{#N/A,#N/A,FALSE,"이태원철근"}</definedName>
    <definedName name="하중">#REF!</definedName>
    <definedName name="하중받는곳">#REF!</definedName>
    <definedName name="하지만" localSheetId="4">BlankMacro1</definedName>
    <definedName name="하지만">BlankMacro1</definedName>
    <definedName name="하지원" localSheetId="4" hidden="1">{#N/A,#N/A,FALSE,"지침";#N/A,#N/A,FALSE,"환경분석";#N/A,#N/A,FALSE,"Sheet16"}</definedName>
    <definedName name="하지원" hidden="1">{#N/A,#N/A,FALSE,"지침";#N/A,#N/A,FALSE,"환경분석";#N/A,#N/A,FALSE,"Sheet16"}</definedName>
    <definedName name="하하">#REF!</definedName>
    <definedName name="하하하" localSheetId="4" hidden="1">{#N/A,#N/A,FALSE,"단가표지"}</definedName>
    <definedName name="하하하" localSheetId="0" hidden="1">{#N/A,#N/A,FALSE,"명세표"}</definedName>
    <definedName name="하하하" hidden="1">{#N/A,#N/A,FALSE,"명세표"}</definedName>
    <definedName name="하하하1" localSheetId="4" hidden="1">{#N/A,#N/A,FALSE,"명세표"}</definedName>
    <definedName name="하하하1" localSheetId="0" hidden="1">{#N/A,#N/A,FALSE,"명세표"}</definedName>
    <definedName name="하하하1" hidden="1">{#N/A,#N/A,FALSE,"명세표"}</definedName>
    <definedName name="하한선" localSheetId="4" hidden="1">{#N/A,#N/A,FALSE,"배수2"}</definedName>
    <definedName name="하한선" hidden="1">{#N/A,#N/A,FALSE,"배수2"}</definedName>
    <definedName name="학교">#REF!</definedName>
    <definedName name="학교2">#REF!</definedName>
    <definedName name="한" localSheetId="4">#REF!</definedName>
    <definedName name="한" localSheetId="0" hidden="1">{#N/A,#N/A,FALSE,"명세표"}</definedName>
    <definedName name="한" hidden="1">{#N/A,#N/A,FALSE,"명세표"}</definedName>
    <definedName name="한_식__목_공">#REF!</definedName>
    <definedName name="한_식__와_공">#REF!</definedName>
    <definedName name="한교1호">#REF!</definedName>
    <definedName name="한교2호">#REF!</definedName>
    <definedName name="한교3호">#REF!</definedName>
    <definedName name="한국" localSheetId="4">[0]!jhg</definedName>
    <definedName name="한국">[0]!jhg</definedName>
    <definedName name="한글1" localSheetId="4">[0]!Common [0]!DataBase.xls</definedName>
    <definedName name="한글1">[0]!Common [0]!DataBase.xls</definedName>
    <definedName name="한글노무비" localSheetId="4">#REF!</definedName>
    <definedName name="한글노무비">#REF!</definedName>
    <definedName name="한동" localSheetId="4" hidden="1">{#N/A,#N/A,FALSE,"단가표지"}</definedName>
    <definedName name="한동" hidden="1">{#N/A,#N/A,FALSE,"단가표지"}</definedName>
    <definedName name="한라구절초" localSheetId="4">#REF!</definedName>
    <definedName name="한라구절초">#REF!</definedName>
    <definedName name="한식__미장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전공사비">#REF!,#REF!</definedName>
    <definedName name="한전불입금">[324]원가!#REF!</definedName>
    <definedName name="한전수" localSheetId="4" hidden="1">{#N/A,#N/A,FALSE,"명세표"}</definedName>
    <definedName name="한전수" localSheetId="0" hidden="1">{#N/A,#N/A,FALSE,"명세표"}</definedName>
    <definedName name="한전수" hidden="1">{#N/A,#N/A,FALSE,"명세표"}</definedName>
    <definedName name="한전수탁공사비2">#REF!</definedName>
    <definedName name="한전수탁비">#REF!</definedName>
    <definedName name="한전표준공사비" localSheetId="4">BlankMacro1</definedName>
    <definedName name="한전표준공사비">BlankMacro1</definedName>
    <definedName name="한苝미장공982">#REF!</definedName>
    <definedName name="할___석___공">#REF!</definedName>
    <definedName name="할석공" localSheetId="4">#REF!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제">#REF!</definedName>
    <definedName name="할증">#REF!</definedName>
    <definedName name="할증율">#REF!</definedName>
    <definedName name="함">#REF!</definedName>
    <definedName name="함___석___공">#REF!</definedName>
    <definedName name="함계">#REF!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판3">#REF!</definedName>
    <definedName name="합">[56]표지!#REF!</definedName>
    <definedName name="합_______________계">#REF!</definedName>
    <definedName name="합______________계">#REF!</definedName>
    <definedName name="합_______계">#REF!</definedName>
    <definedName name="合____計">#N/A</definedName>
    <definedName name="합1_40">#REF!</definedName>
    <definedName name="합2_25">#REF!</definedName>
    <definedName name="합2_40">#REF!</definedName>
    <definedName name="합3_25">#REF!</definedName>
    <definedName name="합계">#REF!</definedName>
    <definedName name="합계전류">#REF!</definedName>
    <definedName name="합계전류1">#REF!</definedName>
    <definedName name="합계전류2">#REF!</definedName>
    <definedName name="합계전류종">#REF!</definedName>
    <definedName name="합성강성3Span">#REF!</definedName>
    <definedName name="합성단면적3Span">#REF!</definedName>
    <definedName name="합판">'[145]단가 및 재료비'!$S$170</definedName>
    <definedName name="합판12">#REF!</definedName>
    <definedName name="합판4">#REF!</definedName>
    <definedName name="합판4회">#REF!</definedName>
    <definedName name="합판6">#REF!</definedName>
    <definedName name="합판6회">#REF!</definedName>
    <definedName name="합판거푸집_4회">#REF!</definedName>
    <definedName name="합판노">#REF!</definedName>
    <definedName name="합판재">#REF!</definedName>
    <definedName name="항공장애등">#REF!</definedName>
    <definedName name="항타길이_경사">#REF!</definedName>
    <definedName name="항타길이_수직">#REF!</definedName>
    <definedName name="해" localSheetId="4">BlankMacro1</definedName>
    <definedName name="해">BlankMacro1</definedName>
    <definedName name="해당화" localSheetId="4">#REF!</definedName>
    <definedName name="해당화">#REF!</definedName>
    <definedName name="해룡" localSheetId="4">BlankMacro1</definedName>
    <definedName name="해룡">BlankMacro1</definedName>
    <definedName name="해사">#REF!</definedName>
    <definedName name="해송H3.0xW1.2xR10">#REF!</definedName>
    <definedName name="해송H3.5xW1.5xR12">#REF!</definedName>
    <definedName name="해창철콘">#N/A</definedName>
    <definedName name="햄머">#REF!</definedName>
    <definedName name="행">#REF!</definedName>
    <definedName name="行見だし">'[325] ｹ-ﾌﾞﾙ'!#REF!</definedName>
    <definedName name="行見出し">#REF!</definedName>
    <definedName name="행선안내게시기설비">#REF!</definedName>
    <definedName name="행열변환_1.행열변환_1">[326]!행열변환_1.행열변환_1</definedName>
    <definedName name="행열변환_2.행열변환_2">[326]!행열변환_2.행열변환_2</definedName>
    <definedName name="행열변환_3.행열변환_3">[327]!행열변환_3.행열변환_3</definedName>
    <definedName name="행열변환_4.행열변환_4">[186]!행열변환_4.행열변환_4</definedName>
    <definedName name="행창토건">#N/A</definedName>
    <definedName name="향남1_40">#REF!</definedName>
    <definedName name="향남2_25">#REF!</definedName>
    <definedName name="향남2_40">#REF!</definedName>
    <definedName name="향남3_25">#REF!</definedName>
    <definedName name="허">[262]!sheetbutton1</definedName>
    <definedName name="허균">#REF!</definedName>
    <definedName name="허용전류">#REF!</definedName>
    <definedName name="허창영" localSheetId="4">#REF!,#REF!</definedName>
    <definedName name="허창영">#REF!,#REF!</definedName>
    <definedName name="허팡" localSheetId="4">건축원가계산서!dgh</definedName>
    <definedName name="허팡">[0]!dgh</definedName>
    <definedName name="헌치1" localSheetId="4">#REF!</definedName>
    <definedName name="헌치1">#REF!</definedName>
    <definedName name="헌치2" localSheetId="4">#REF!</definedName>
    <definedName name="헌치2">#REF!</definedName>
    <definedName name="헌치H">#REF!</definedName>
    <definedName name="헌치V">#REF!</definedName>
    <definedName name="혀">#REF!</definedName>
    <definedName name="혀오강ㄷ" localSheetId="4" hidden="1">{#N/A,#N/A,FALSE,"지침";#N/A,#N/A,FALSE,"환경분석";#N/A,#N/A,FALSE,"Sheet16"}</definedName>
    <definedName name="혀오강ㄷ" hidden="1">{#N/A,#N/A,FALSE,"지침";#N/A,#N/A,FALSE,"환경분석";#N/A,#N/A,FALSE,"Sheet16"}</definedName>
    <definedName name="현___도___사">#REF!</definedName>
    <definedName name="현광등" localSheetId="4" hidden="1">{#N/A,#N/A,FALSE,"지침";#N/A,#N/A,FALSE,"환경분석";#N/A,#N/A,FALSE,"Sheet16"}</definedName>
    <definedName name="현광등" hidden="1">{#N/A,#N/A,FALSE,"지침";#N/A,#N/A,FALSE,"환경분석";#N/A,#N/A,FALSE,"Sheet16"}</definedName>
    <definedName name="현대건">#REF!</definedName>
    <definedName name="현대건설">#REF!</definedName>
    <definedName name="현대기">#REF!</definedName>
    <definedName name="현대산업">#REF!</definedName>
    <definedName name="현대철">#REF!</definedName>
    <definedName name="현대코아공통비" hidden="1">#REF!</definedName>
    <definedName name="현대토">#REF!</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설조건">#N/A</definedName>
    <definedName name="현설조건양식">#REF!</definedName>
    <definedName name="현설조건양식1">#N/A</definedName>
    <definedName name="현설조서">#REF!</definedName>
    <definedName name="현설조소">#N/A</definedName>
    <definedName name="현설품의">#REF!</definedName>
    <definedName name="현설품의1">#N/A</definedName>
    <definedName name="현설품의양식">#N/A</definedName>
    <definedName name="현장">#REF!</definedName>
    <definedName name="현장계기">#REF!</definedName>
    <definedName name="현장대리인">#REF!</definedName>
    <definedName name="현장명">#REF!</definedName>
    <definedName name="현장위치" localSheetId="4" hidden="1">{#N/A,#N/A,FALSE,"이태원철근"}</definedName>
    <definedName name="현장위치" hidden="1">{#N/A,#N/A,FALSE,"이태원철근"}</definedName>
    <definedName name="현장조직표2" localSheetId="4" hidden="1">{#N/A,#N/A,FALSE,"이태원철근"}</definedName>
    <definedName name="현장조직표2" hidden="1">{#N/A,#N/A,FALSE,"이태원철근"}</definedName>
    <definedName name="현장주변사진" localSheetId="4" hidden="1">{#N/A,#N/A,FALSE,"이태원철근"}</definedName>
    <definedName name="현장주변사진" hidden="1">{#N/A,#N/A,FALSE,"이태원철근"}</definedName>
    <definedName name="현조" localSheetId="0" hidden="1">#REF!</definedName>
    <definedName name="현조" hidden="1">#REF!</definedName>
    <definedName name="현존">#REF!</definedName>
    <definedName name="현지사무원급료">#REF!</definedName>
    <definedName name="현천기자재비">#REF!</definedName>
    <definedName name="협" localSheetId="4" hidden="1">{#N/A,#N/A,FALSE,"배수2"}</definedName>
    <definedName name="협" hidden="1">{#N/A,#N/A,FALSE,"배수2"}</definedName>
    <definedName name="협력" localSheetId="4" hidden="1">{#N/A,#N/A,FALSE,"포장2"}</definedName>
    <definedName name="협력" hidden="1">{#N/A,#N/A,FALSE,"포장2"}</definedName>
    <definedName name="협력업체" localSheetId="4" hidden="1">{#N/A,#N/A,FALSE,"포장2"}</definedName>
    <definedName name="협력업체" hidden="1">{#N/A,#N/A,FALSE,"포장2"}</definedName>
    <definedName name="협조전" hidden="1">#REF!</definedName>
    <definedName name="협철" localSheetId="4" hidden="1">{#N/A,#N/A,FALSE,"포장2"}</definedName>
    <definedName name="협철" hidden="1">{#N/A,#N/A,FALSE,"포장2"}</definedName>
    <definedName name="협토" localSheetId="4" hidden="1">{#N/A,#N/A,FALSE,"포장1";#N/A,#N/A,FALSE,"포장1"}</definedName>
    <definedName name="협토" hidden="1">{#N/A,#N/A,FALSE,"포장1";#N/A,#N/A,FALSE,"포장1"}</definedName>
    <definedName name="협토1" localSheetId="4" hidden="1">{#N/A,#N/A,FALSE,"포장2"}</definedName>
    <definedName name="협토1" hidden="1">{#N/A,#N/A,FALSE,"포장2"}</definedName>
    <definedName name="협토자재" localSheetId="4" hidden="1">{#N/A,#N/A,FALSE,"포장2"}</definedName>
    <definedName name="협토자재" hidden="1">{#N/A,#N/A,FALSE,"포장2"}</definedName>
    <definedName name="형" localSheetId="4">[0]!NNG</definedName>
    <definedName name="형">[0]!NNG</definedName>
    <definedName name="형1">#REF!</definedName>
    <definedName name="형2">#REF!</definedName>
    <definedName name="형광기구품">#REF!</definedName>
    <definedName name="형광등이용율">#REF!</definedName>
    <definedName name="형광등조명율">#REF!</definedName>
    <definedName name="형광폭">'[188]고창터널(고창방향)'!#REF!</definedName>
    <definedName name="형광폭반">'[188]고창터널(고창방향)'!#REF!</definedName>
    <definedName name="형상">[111]DATE!$D$24:$D$85</definedName>
    <definedName name="형제" localSheetId="4" hidden="1">{#N/A,#N/A,FALSE,"포장2"}</definedName>
    <definedName name="형제" hidden="1">{#N/A,#N/A,FALSE,"포장2"}</definedName>
    <definedName name="형틀">#REF!</definedName>
    <definedName name="형틀목공" localSheetId="4">[151]기본단가표!$K$11</definedName>
    <definedName name="형틀목공">#REF!</definedName>
    <definedName name="형틀목공001" localSheetId="4">#REF!</definedName>
    <definedName name="형틀목공001">#REF!</definedName>
    <definedName name="형틀목공002" localSheetId="4">#REF!</definedName>
    <definedName name="형틀목공002">#REF!</definedName>
    <definedName name="형틀목공011">#REF!</definedName>
    <definedName name="형틀목공982">#REF!</definedName>
    <definedName name="형틀목공991">#REF!</definedName>
    <definedName name="형틀목공992">#REF!</definedName>
    <definedName name="형틀야">#REF!</definedName>
    <definedName name="형틀주">#REF!</definedName>
    <definedName name="호">#REF!</definedName>
    <definedName name="호남" localSheetId="4">건축원가계산서!bvvc</definedName>
    <definedName name="호남">[0]!bvvc</definedName>
    <definedName name="호맨홀토공" localSheetId="4">#REF!</definedName>
    <definedName name="호맨홀토공">#REF!</definedName>
    <definedName name="호박" localSheetId="4">#REF!</definedName>
    <definedName name="호박">#REF!</definedName>
    <definedName name="호박노">#REF!</definedName>
    <definedName name="호박돌">#REF!</definedName>
    <definedName name="호박재">#REF!</definedName>
    <definedName name="호서">#N/A</definedName>
    <definedName name="호지니">[328]!Macro12</definedName>
    <definedName name="호진" localSheetId="4">건축원가계산서!BNH</definedName>
    <definedName name="호진">[0]!BNH</definedName>
    <definedName name="호표" localSheetId="4">#REF!</definedName>
    <definedName name="호표">#REF!</definedName>
    <definedName name="호호" localSheetId="4" hidden="1">{#N/A,#N/A,FALSE,"부대1"}</definedName>
    <definedName name="호호" hidden="1">{#N/A,#N/A,FALSE,"부대1"}</definedName>
    <definedName name="호호호" localSheetId="4" hidden="1">{#N/A,#N/A,FALSE,"명세표"}</definedName>
    <definedName name="호호호" localSheetId="0" hidden="1">{#N/A,#N/A,FALSE,"명세표"}</definedName>
    <definedName name="호호호" hidden="1">{#N/A,#N/A,FALSE,"명세표"}</definedName>
    <definedName name="호호호1" localSheetId="4" hidden="1">{#N/A,#N/A,FALSE,"명세표"}</definedName>
    <definedName name="호호호1" localSheetId="0" hidden="1">{#N/A,#N/A,FALSE,"명세표"}</definedName>
    <definedName name="호호호1" hidden="1">{#N/A,#N/A,FALSE,"명세표"}</definedName>
    <definedName name="호호호호">#REF!</definedName>
    <definedName name="호ㅓ" hidden="1">#REF!</definedName>
    <definedName name="혿ㄱㅂ" localSheetId="4">{"Book1","공량카드.XLS"}</definedName>
    <definedName name="혿ㄱㅂ">{"Book1","공량카드.XLS"}</definedName>
    <definedName name="홀">#REF!</definedName>
    <definedName name="홁ㅎ">#N/A</definedName>
    <definedName name="홈">#REF!</definedName>
    <definedName name="홈ㅂㄷㄱ">#REF!</definedName>
    <definedName name="홈통받이수량" localSheetId="4">#REF!</definedName>
    <definedName name="홈통받이수량">#REF!</definedName>
    <definedName name="홍">#REF!</definedName>
    <definedName name="홍단풍" localSheetId="4">#REF!</definedName>
    <definedName name="홍단풍">#REF!</definedName>
    <definedName name="홍단풍H3.5xR12">#REF!</definedName>
    <definedName name="홍ㄹㄴㄷㄱ" hidden="1">#REF!</definedName>
    <definedName name="홍범표" localSheetId="4" hidden="1">{#N/A,#N/A,FALSE,"이태원철근"}</definedName>
    <definedName name="홍범표" hidden="1">{#N/A,#N/A,FALSE,"이태원철근"}</definedName>
    <definedName name="홍탁" localSheetId="4">[0]!xcf</definedName>
    <definedName name="홍탁">[0]!xcf</definedName>
    <definedName name="홓" localSheetId="4" hidden="1">{#N/A,#N/A,FALSE,"조골재"}</definedName>
    <definedName name="홓" hidden="1">{#N/A,#N/A,FALSE,"조골재"}</definedName>
    <definedName name="화" localSheetId="4">#REF!</definedName>
    <definedName name="화" localSheetId="0" hidden="1">{"'Sheet1'!$A$1:$E$59"}</definedName>
    <definedName name="화" hidden="1">{"'Sheet1'!$A$1:$E$59"}</definedName>
    <definedName name="화________공" localSheetId="4">#REF!</definedName>
    <definedName name="화________공">#REF!</definedName>
    <definedName name="화공001">#REF!</definedName>
    <definedName name="화공002">#REF!</definedName>
    <definedName name="화공011">#REF!</definedName>
    <definedName name="화공982">#REF!</definedName>
    <definedName name="화공991">#REF!</definedName>
    <definedName name="화공992">#REF!</definedName>
    <definedName name="화신1호">#REF!</definedName>
    <definedName name="화신2호">#REF!</definedName>
    <definedName name="화신기존1">#REF!</definedName>
    <definedName name="화신기존2">#REF!</definedName>
    <definedName name="화약__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장실">#N/A</definedName>
    <definedName name="화타B">#REF!</definedName>
    <definedName name="화ㅓㅗ허ㅏㅎ" localSheetId="4" hidden="1">{#N/A,#N/A,FALSE,"이태원철근"}</definedName>
    <definedName name="화ㅓㅗ허ㅏㅎ" hidden="1">{#N/A,#N/A,FALSE,"이태원철근"}</definedName>
    <definedName name="확">#REF!</definedName>
    <definedName name="확산동1">#REF!</definedName>
    <definedName name="확약서1">[329]낙찰표!#REF!</definedName>
    <definedName name="확인" localSheetId="4">BlankMacro1</definedName>
    <definedName name="확인">BlankMacro1</definedName>
    <definedName name="환" localSheetId="4">#REF!</definedName>
    <definedName name="환">#REF!</definedName>
    <definedName name="환율" localSheetId="4">#REF!</definedName>
    <definedName name="환율">#REF!</definedName>
    <definedName name="활석공011" localSheetId="4">#REF!</definedName>
    <definedName name="활석공011">#REF!</definedName>
    <definedName name="활하중">#REF!</definedName>
    <definedName name="활하중1">#REF!</definedName>
    <definedName name="활하중2">#REF!</definedName>
    <definedName name="활하중계수">#REF!</definedName>
    <definedName name="황">#REF!</definedName>
    <definedName name="황동볼트너트">#REF!</definedName>
    <definedName name="회사명">#REF!</definedName>
    <definedName name="회사분">[305]설계명세!#REF!</definedName>
    <definedName name="회사분경비">#REF!</definedName>
    <definedName name="회사분장비">#REF!</definedName>
    <definedName name="회사운반비">#REF!</definedName>
    <definedName name="회선대장">#N/A</definedName>
    <definedName name="회선선번장">#N/A</definedName>
    <definedName name="회선선번장2">#N/A</definedName>
    <definedName name="회수공수">#REF!</definedName>
    <definedName name="회시1호">#REF!</definedName>
    <definedName name="회시2호">#REF!</definedName>
    <definedName name="회양목H0.3">#REF!</definedName>
    <definedName name="횡면벽2" localSheetId="4">BlankMacro1</definedName>
    <definedName name="횡면벽2">BlankMacro1</definedName>
    <definedName name="횡배수관공_개소별명세">#REF!</definedName>
    <definedName name="횡배수관구체_수량산출">#REF!</definedName>
    <definedName name="횡배수관날개벽_수량산출">#REF!</definedName>
    <definedName name="횡배수관집계본선" localSheetId="4">BlankMacro1</definedName>
    <definedName name="횡배수관집계본선">BlankMacro1</definedName>
    <definedName name="횡배수관차수벽_수량산출">#REF!</definedName>
    <definedName name="횡현황본선" localSheetId="4">BlankMacro1</definedName>
    <definedName name="횡현황본선">BlankMacro1</definedName>
    <definedName name="횡현황부체" localSheetId="4">BlankMacro1</definedName>
    <definedName name="횡현황부체">BlankMacro1</definedName>
    <definedName name="효">#REF!</definedName>
    <definedName name="효효" localSheetId="4" hidden="1">{#N/A,#N/A,FALSE,"지침";#N/A,#N/A,FALSE,"환경분석";#N/A,#N/A,FALSE,"Sheet16"}</definedName>
    <definedName name="효효" hidden="1">{#N/A,#N/A,FALSE,"지침";#N/A,#N/A,FALSE,"환경분석";#N/A,#N/A,FALSE,"Sheet16"}</definedName>
    <definedName name="효ㅕㅕㅛㅎ">#REF!</definedName>
    <definedName name="후드밸브">#REF!</definedName>
    <definedName name="후렉시블" localSheetId="4" hidden="1">{"'자리배치도'!$AG$1:$CI$28"}</definedName>
    <definedName name="후렉시블" hidden="1">{"'자리배치도'!$AG$1:$CI$28"}</definedName>
    <definedName name="후렉시블전선관">#REF!</definedName>
    <definedName name="후렌지">#REF!</definedName>
    <definedName name="후박나무H4.0">#REF!</definedName>
    <definedName name="후사모멘트">#REF!</definedName>
    <definedName name="후진속도">#REF!</definedName>
    <definedName name="후피향나무H1.8">#REF!</definedName>
    <definedName name="후활모멘트">#REF!</definedName>
    <definedName name="후활전단력">#REF!</definedName>
    <definedName name="후후">#N/A</definedName>
    <definedName name="훅크볼트">#REF!</definedName>
    <definedName name="휘니셔">750000</definedName>
    <definedName name="휘발유">[151]기본단가표!$L$47</definedName>
    <definedName name="휴게소" localSheetId="4">#REF!</definedName>
    <definedName name="휴게소">#REF!</definedName>
    <definedName name="휴게소개소" localSheetId="4">#REF!</definedName>
    <definedName name="휴게소개소">#REF!</definedName>
    <definedName name="휻" localSheetId="4" hidden="1">{#N/A,#N/A,FALSE,"이태원철근"}</definedName>
    <definedName name="휻" hidden="1">{#N/A,#N/A,FALSE,"이태원철근"}</definedName>
    <definedName name="흑강관류">#REF!</definedName>
    <definedName name="흙막이면적">#REF!</definedName>
    <definedName name="희선" localSheetId="4">#REF!,#REF!,#REF!,#REF!,#REF!,#REF!,#REF!,#REF!,#REF!,#REF!,#REF!,#REF!,#REF!,#REF!,#REF!,#REF!,#REF!,#REF!,#REF!</definedName>
    <definedName name="희선">#REF!,#REF!,#REF!,#REF!,#REF!,#REF!,#REF!,#REF!,#REF!,#REF!,#REF!,#REF!,#REF!,#REF!,#REF!,#REF!,#REF!,#REF!,#REF!</definedName>
    <definedName name="희성" localSheetId="4" hidden="1">{#N/A,#N/A,FALSE,"명세표"}</definedName>
    <definedName name="희성" localSheetId="0" hidden="1">{#N/A,#N/A,FALSE,"명세표"}</definedName>
    <definedName name="희성" hidden="1">{#N/A,#N/A,FALSE,"명세표"}</definedName>
    <definedName name="희정" localSheetId="4">건축원가계산서!sfd</definedName>
    <definedName name="희정">[0]!sfd</definedName>
    <definedName name="히말라야시다6노무" localSheetId="4">#REF!</definedName>
    <definedName name="히말라야시다6노무">#REF!</definedName>
    <definedName name="히말라야시다6재료" localSheetId="4">#REF!</definedName>
    <definedName name="히말라야시다6재료">#REF!</definedName>
    <definedName name="히말라야시다8노무">#REF!</definedName>
    <definedName name="히말라야시다8재료">#REF!</definedName>
    <definedName name="히팅케이블">#REF!</definedName>
    <definedName name="히히">#N/A</definedName>
    <definedName name="ㅏ" localSheetId="4">BlankMacro1</definedName>
    <definedName name="ㅏ" localSheetId="0" hidden="1">{#N/A,#N/A,FALSE,"명세표"}</definedName>
    <definedName name="ㅏ" hidden="1">{#N/A,#N/A,FALSE,"명세표"}</definedName>
    <definedName name="ㅏ1150" localSheetId="4">#REF!</definedName>
    <definedName name="ㅏ1150">#REF!</definedName>
    <definedName name="ㅏ271">#REF!</definedName>
    <definedName name="ㅏ89" localSheetId="4">#REF!</definedName>
    <definedName name="ㅏ89">#REF!</definedName>
    <definedName name="ㅏ눞ㄴ">#REF!</definedName>
    <definedName name="ㅏ닫" localSheetId="4">건축원가계산서!ㅏ닫</definedName>
    <definedName name="ㅏ닫">[0]!ㅏ닫</definedName>
    <definedName name="ㅏㅅ" localSheetId="4" hidden="1">{#N/A,#N/A,FALSE,"견적갑지";#N/A,#N/A,FALSE,"총괄표";#N/A,#N/A,FALSE,"철골공사";#N/A,#N/A,FALSE,"토목공사";#N/A,#N/A,FALSE,"판넬전기공사"}</definedName>
    <definedName name="ㅏㅅ" hidden="1">{#N/A,#N/A,FALSE,"견적갑지";#N/A,#N/A,FALSE,"총괄표";#N/A,#N/A,FALSE,"철골공사";#N/A,#N/A,FALSE,"토목공사";#N/A,#N/A,FALSE,"판넬전기공사"}</definedName>
    <definedName name="ㅏㅇㄹ너ㅑ">#REF!</definedName>
    <definedName name="ㅏ커">#REF!</definedName>
    <definedName name="ㅏㅏ" localSheetId="4">{"Book1","수시.XLS"}</definedName>
    <definedName name="ㅏㅏ">{"Book1","수시.XLS"}</definedName>
    <definedName name="ㅏㅏㅇ라너">#REF!</definedName>
    <definedName name="ㅏㅏㅏ" localSheetId="4" hidden="1">{#N/A,#N/A,FALSE,"명세표"}</definedName>
    <definedName name="ㅏㅏㅏ" localSheetId="0" hidden="1">{#N/A,#N/A,FALSE,"명세표"}</definedName>
    <definedName name="ㅏㅏㅏ" hidden="1">{#N/A,#N/A,FALSE,"명세표"}</definedName>
    <definedName name="ㅏㅏㅏ갸"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4" hidden="1">{#N/A,#N/A,FALSE,"명세표"}</definedName>
    <definedName name="ㅏㅏㅏㅏ" localSheetId="0" hidden="1">{#N/A,#N/A,FALSE,"명세표"}</definedName>
    <definedName name="ㅏㅏㅏㅏ" hidden="1">{#N/A,#N/A,FALSE,"명세표"}</definedName>
    <definedName name="ㅏㅏㅏㅏㅏ">#N/A</definedName>
    <definedName name="ㅏㅏㅕㅕ">[7]Sheet14!$AC$29:$AF$30</definedName>
    <definedName name="ㅏㅏㅣ"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4" hidden="1">{#N/A,#N/A,FALSE,"골재소요량";#N/A,#N/A,FALSE,"골재소요량"}</definedName>
    <definedName name="ㅏㅓ" hidden="1">{#N/A,#N/A,FALSE,"골재소요량";#N/A,#N/A,FALSE,"골재소요량"}</definedName>
    <definedName name="ㅏㅓㅏ" localSheetId="4" hidden="1">{#N/A,#N/A,FALSE,"단가표지"}</definedName>
    <definedName name="ㅏㅓㅏ" hidden="1">{#N/A,#N/A,FALSE,"단가표지"}</definedName>
    <definedName name="ㅏㅓㅏㅓ" localSheetId="4" hidden="1">{#N/A,#N/A,FALSE,"2~8번"}</definedName>
    <definedName name="ㅏㅓㅏㅓ" hidden="1">{#N/A,#N/A,FALSE,"2~8번"}</definedName>
    <definedName name="ㅏㅓㅏㅓㅣ" localSheetId="4" hidden="1">{#N/A,#N/A,FALSE,"이태원철근"}</definedName>
    <definedName name="ㅏㅓㅏㅓㅣ" hidden="1">{#N/A,#N/A,FALSE,"이태원철근"}</definedName>
    <definedName name="ㅏㅓㅣㅏㅓㅣㅏㅓㅣ" localSheetId="4" hidden="1">{#N/A,#N/A,FALSE,"이태원철근"}</definedName>
    <definedName name="ㅏㅓㅣㅏㅓㅣㅏㅓㅣ" hidden="1">{#N/A,#N/A,FALSE,"이태원철근"}</definedName>
    <definedName name="ㅏㅓㅣㅏㅓㅣㅏㅓㅣㅓ" localSheetId="4" hidden="1">{#N/A,#N/A,FALSE,"이태원철근"}</definedName>
    <definedName name="ㅏㅓㅣㅏㅓㅣㅏㅓㅣㅓ" hidden="1">{#N/A,#N/A,FALSE,"이태원철근"}</definedName>
    <definedName name="ㅏㅕ라ㅕ" hidden="1">[7]Sheet14!$Q$48:$AT$48</definedName>
    <definedName name="ㅏㅗ" localSheetId="4">[0]!BlankMacro1</definedName>
    <definedName name="ㅏㅗ">[0]!BlankMacro1</definedName>
    <definedName name="ㅏㅢ" localSheetId="4">[0]!BlankMacro1</definedName>
    <definedName name="ㅏㅢ">[0]!BlankMacro1</definedName>
    <definedName name="ㅏㅣㅇ널">#REF!</definedName>
    <definedName name="ㅏㅣㅗㄹ">#REF!</definedName>
    <definedName name="ㅐ">#REF!</definedName>
    <definedName name="ㅐ15">#REF!</definedName>
    <definedName name="ㅐ520">#REF!</definedName>
    <definedName name="ㅐ55">#REF!</definedName>
    <definedName name="ㅐㅏ" localSheetId="4">[0]!BlankMacro1</definedName>
    <definedName name="ㅐㅏ">[0]!BlankMacro1</definedName>
    <definedName name="ㅐㅐ">[73]예산내역서!#REF!</definedName>
    <definedName name="ㅐㅐㅐ" localSheetId="4">'[126]ABUT수량-A1'!$T$25</definedName>
    <definedName name="ㅐㅐㅐ"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#REF!</definedName>
    <definedName name="ㅑ3081">#REF!</definedName>
    <definedName name="ㅑ러ㅑ">#REF!</definedName>
    <definedName name="ㅑㅅ">#REF!</definedName>
    <definedName name="ㅑㅑ">[64]원형1호맨홀토공수량!#REF!</definedName>
    <definedName name="ㅑㅑㅑ"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ㅣㅑ히">#REF!</definedName>
    <definedName name="ㅓ" localSheetId="4">BlankMacro1</definedName>
    <definedName name="ㅓ">#REF!</definedName>
    <definedName name="ㅓ224" localSheetId="4">#REF!</definedName>
    <definedName name="ㅓ224">#REF!</definedName>
    <definedName name="ㅓ54">#REF!</definedName>
    <definedName name="ㅓ7" localSheetId="4" hidden="1">{#N/A,#N/A,FALSE,"단가표지"}</definedName>
    <definedName name="ㅓ7" hidden="1">{#N/A,#N/A,FALSE,"단가표지"}</definedName>
    <definedName name="ㅓ8" localSheetId="4">#REF!</definedName>
    <definedName name="ㅓ8">#REF!</definedName>
    <definedName name="ㅓㄴㅇ러" localSheetId="4" hidden="1">{#N/A,#N/A,FALSE,"골재소요량";#N/A,#N/A,FALSE,"골재소요량"}</definedName>
    <definedName name="ㅓㄴㅇ러" hidden="1">{#N/A,#N/A,FALSE,"골재소요량";#N/A,#N/A,FALSE,"골재소요량"}</definedName>
    <definedName name="ㅓ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ㅎ" localSheetId="4">[0]!BlankMacro1</definedName>
    <definedName name="ㅓㅎ">[0]!BlankMacro1</definedName>
    <definedName name="ㅓㅎ러ㅗ하" hidden="1">#REF!</definedName>
    <definedName name="ㅓㅏ" localSheetId="4" hidden="1">{#N/A,#N/A,FALSE,"골재소요량";#N/A,#N/A,FALSE,"골재소요량"}</definedName>
    <definedName name="ㅓㅏ" hidden="1">{#N/A,#N/A,FALSE,"골재소요량";#N/A,#N/A,FALSE,"골재소요량"}</definedName>
    <definedName name="ㅓㅏㄹ">#REF!</definedName>
    <definedName name="ㅓㅏㅏㅣ" localSheetId="4">BLCH</definedName>
    <definedName name="ㅓㅏㅏㅣ">BLCH</definedName>
    <definedName name="ㅓㅏㅓ" localSheetId="4">건축원가계산서!ㅓㅏㅓ</definedName>
    <definedName name="ㅓㅏㅓ">[0]!ㅓㅏㅓ</definedName>
    <definedName name="ㅓㅏㅓㅏㅓㅏㅗㅓ">#REF!</definedName>
    <definedName name="ㅓㅏㅣㅓㅣㅓㅣㅓㅏ" localSheetId="4" hidden="1">{#N/A,#N/A,FALSE,"이태원철근"}</definedName>
    <definedName name="ㅓㅏㅣㅓㅣㅓㅣㅓㅏ" hidden="1">{#N/A,#N/A,FALSE,"이태원철근"}</definedName>
    <definedName name="ㅓㅓ" localSheetId="4">BlankMacro1</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[7]발전기!#REF!</definedName>
    <definedName name="ㅓㅓㅓ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#N/A</definedName>
    <definedName name="ㅓㅓㅓㅓㅓㅓ" localSheetId="4">[0]!BlankMacro1</definedName>
    <definedName name="ㅓㅓㅓㅓㅓㅓ">[0]!BlankMacro1</definedName>
    <definedName name="ㅓㅓㅓㅓㅓㅓㅓ" localSheetId="4">[0]!BlankMacro1</definedName>
    <definedName name="ㅓㅓㅓㅓㅓㅓㅓ">[0]!BlankMacro1</definedName>
    <definedName name="ㅓㅓㅗ" localSheetId="4" hidden="1">{#N/A,#N/A,FALSE,"조골재"}</definedName>
    <definedName name="ㅓㅓㅗ" hidden="1">{#N/A,#N/A,FALSE,"조골재"}</definedName>
    <definedName name="ㅓㅓㅗ라ㅓㄴ오라ㅓㅁㄴ오라넘오람ㄴ엄ㄴㅇㅇㄴㅁㅁㄴㅇㅇㄴㄴㅇㅁ">#N/A</definedName>
    <definedName name="ㅓㅓㅛㅓㅛ">[7]Sheet14!$J$60:$M$340</definedName>
    <definedName name="ㅓㅗ" localSheetId="4" hidden="1">{#N/A,#N/A,FALSE,"지침";#N/A,#N/A,FALSE,"환경분석";#N/A,#N/A,FALSE,"Sheet16"}</definedName>
    <definedName name="ㅓㅗ" hidden="1">{#N/A,#N/A,FALSE,"지침";#N/A,#N/A,FALSE,"환경분석";#N/A,#N/A,FALSE,"Sheet16"}</definedName>
    <definedName name="ㅓㅗ허">#REF!</definedName>
    <definedName name="ㅓㅗㅓ" localSheetId="4" hidden="1">{#N/A,#N/A,FALSE,"2~8번"}</definedName>
    <definedName name="ㅓㅗㅓ" hidden="1">{#N/A,#N/A,FALSE,"2~8번"}</definedName>
    <definedName name="ㅓㅗㅡ" localSheetId="4">건축원가계산서!DGRT</definedName>
    <definedName name="ㅓㅗㅡ">[0]!DGRT</definedName>
    <definedName name="ㅓㅛㅅㄱ" localSheetId="4" hidden="1">{#N/A,#N/A,FALSE,"이태원철근"}</definedName>
    <definedName name="ㅓㅛㅅㄱ" hidden="1">{#N/A,#N/A,FALSE,"이태원철근"}</definedName>
    <definedName name="ㅓㅛ서ㅛ서ㅑ쇼ㅕ" localSheetId="4" hidden="1">{#N/A,#N/A,FALSE,"이태원철근"}</definedName>
    <definedName name="ㅓㅛ서ㅛ서ㅑ쇼ㅕ" hidden="1">{#N/A,#N/A,FALSE,"이태원철근"}</definedName>
    <definedName name="ㅓㅣ망래ㅑ">#REF!</definedName>
    <definedName name="ㅔ">#REF!</definedName>
    <definedName name="ㅔ19">#REF!</definedName>
    <definedName name="ㅔㅑㅕㅙㅑ">#REF!</definedName>
    <definedName name="ㅔㅔ" localSheetId="4">BlankMacro1</definedName>
    <definedName name="ㅔㅔ" localSheetId="0" hidden="1">{#N/A,#N/A,FALSE,"명세표"}</definedName>
    <definedName name="ㅔㅔ" hidden="1">{#N/A,#N/A,FALSE,"명세표"}</definedName>
    <definedName name="ㅔㅔㅔ" localSheetId="4" hidden="1">{#N/A,#N/A,FALSE,"명세표"}</definedName>
    <definedName name="ㅔㅔㅔ" localSheetId="0" hidden="1">{#N/A,#N/A,FALSE,"명세표"}</definedName>
    <definedName name="ㅔㅔㅔ" hidden="1">{#N/A,#N/A,FALSE,"명세표"}</definedName>
    <definedName name="ㅔㅔㅔㅔ" localSheetId="4">#REF!,#REF!</definedName>
    <definedName name="ㅔㅔㅔㅔ">#REF!,#REF!</definedName>
    <definedName name="ㅔㅔㅔㅔㅔ" hidden="1">'[7]P-J'!$Q$45:$AT$45</definedName>
    <definedName name="ㅔㅔㅔㅔㅔㅔ">[7]발전기!#REF!</definedName>
    <definedName name="ㅔㅔㅔㅔㅔㅔㅔㅔㅔㅔㅔㅔㅔㅔ" localSheetId="4" hidden="1">{#N/A,#N/A,FALSE,"이태원철근"}</definedName>
    <definedName name="ㅔㅔㅔㅔㅔㅔㅔㅔㅔㅔㅔㅔㅔㅔ" hidden="1">{#N/A,#N/A,FALSE,"이태원철근"}</definedName>
    <definedName name="ㅕ" localSheetId="4">#REF!</definedName>
    <definedName name="ㅕ" localSheetId="0" hidden="1">{#N/A,#N/A,FALSE,"명세표"}</definedName>
    <definedName name="ㅕ" hidden="1">{#N/A,#N/A,FALSE,"명세표"}</definedName>
    <definedName name="ㅕ168">#REF!</definedName>
    <definedName name="ㅕ422">[330]Sheet1!#REF!</definedName>
    <definedName name="ㅕ겨겨"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ㅑ" localSheetId="4" hidden="1">{#N/A,#N/A,FALSE,"이태원철근"}</definedName>
    <definedName name="ㅕㅑ" hidden="1">{#N/A,#N/A,FALSE,"이태원철근"}</definedName>
    <definedName name="ㅕㅑㅐㅕㅑ" localSheetId="4" hidden="1">{#N/A,#N/A,FALSE,"이태원철근"}</definedName>
    <definedName name="ㅕㅑㅐㅕㅑ" hidden="1">{#N/A,#N/A,FALSE,"이태원철근"}</definedName>
    <definedName name="ㅕㅑㅐㅕㅑㅐ" localSheetId="4" hidden="1">{#N/A,#N/A,FALSE,"이태원철근"}</definedName>
    <definedName name="ㅕㅑㅐㅕㅑㅐ" hidden="1">{#N/A,#N/A,FALSE,"이태원철근"}</definedName>
    <definedName name="ㅕㅑㅜㅐㅑ" localSheetId="4" hidden="1">{#N/A,#N/A,FALSE,"이태원철근"}</definedName>
    <definedName name="ㅕㅑㅜㅐㅑ" hidden="1">{#N/A,#N/A,FALSE,"이태원철근"}</definedName>
    <definedName name="ㅕㅕ">[7]발전기!#REF!</definedName>
    <definedName name="ㅕㅕㅕ" hidden="1">'[7]P-J'!$L$61:$L$130</definedName>
    <definedName name="ㅕㅕㅕㅕ">'[7]P-J'!$AE$21:$AH$22</definedName>
    <definedName name="ㅕㅕㅕㅕㅕ">'[7]P-J'!$AE$21:$AH$22</definedName>
    <definedName name="ㅕㅕㅕㅕㅕㅕ">'[7]P-J'!$L$63:$O$341</definedName>
    <definedName name="ㅕㅛ" localSheetId="4">BlankMacro1</definedName>
    <definedName name="ㅕㅛ">BlankMacro1</definedName>
    <definedName name="ㅗ" localSheetId="4">BlankMacro1</definedName>
    <definedName name="ㅗ" localSheetId="0" hidden="1">{#N/A,#N/A,FALSE,"명세표"}</definedName>
    <definedName name="ㅗ" hidden="1">{#N/A,#N/A,FALSE,"명세표"}</definedName>
    <definedName name="ㅗ1" localSheetId="4">#REF!</definedName>
    <definedName name="ㅗ1">#REF!</definedName>
    <definedName name="ㅗ1019" localSheetId="4">#REF!</definedName>
    <definedName name="ㅗ1019">#REF!</definedName>
    <definedName name="ㅗ2">#REF!</definedName>
    <definedName name="ㅗ3">#REF!</definedName>
    <definedName name="ㅗ315">[107]신우!#REF!</definedName>
    <definedName name="ㅗ392">#REF!</definedName>
    <definedName name="ㅗ4">#REF!</definedName>
    <definedName name="ㅗ415">#REF!</definedName>
    <definedName name="ㅗ461">#REF!</definedName>
    <definedName name="ㅗ5">#REF!</definedName>
    <definedName name="ㅗ50" localSheetId="4">[186]연습!#REF!</definedName>
    <definedName name="ㅗ50" localSheetId="0">[310]연습!#REF!</definedName>
    <definedName name="ㅗ50">[310]연습!#REF!</definedName>
    <definedName name="ㅗㄱ" localSheetId="4" hidden="1">{#N/A,#N/A,FALSE,"이태원철근"}</definedName>
    <definedName name="ㅗㄱ" hidden="1">{#N/A,#N/A,FALSE,"이태원철근"}</definedName>
    <definedName name="ㅗㄳ" localSheetId="4" hidden="1">{#N/A,#N/A,FALSE,"이태원철근"}</definedName>
    <definedName name="ㅗㄳ" hidden="1">{#N/A,#N/A,FALSE,"이태원철근"}</definedName>
    <definedName name="ㅗ뉴" localSheetId="4">건축원가계산서!HGG</definedName>
    <definedName name="ㅗ뉴">[0]!HGG</definedName>
    <definedName name="ㅗㄷㄱ" localSheetId="4">#REF!</definedName>
    <definedName name="ㅗㄷㄱ">#REF!</definedName>
    <definedName name="ㅗㄹ" localSheetId="4">#REF!</definedName>
    <definedName name="ㅗㄹ">#REF!</definedName>
    <definedName name="ㅗㄹ오로">#REF!</definedName>
    <definedName name="ㅗ마ㅓ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 localSheetId="4">#REF!</definedName>
    <definedName name="ㅗㅅ20">#REF!</definedName>
    <definedName name="ㅗ오">#REF!</definedName>
    <definedName name="ㅗㅌㅇㅌ">#REF!</definedName>
    <definedName name="ㅗㅎ" localSheetId="4">[0]!BlankMacro1</definedName>
    <definedName name="ㅗㅎ">[0]!BlankMacro1</definedName>
    <definedName name="ㅗㅎㄴㄷㄳㅁ">#REF!</definedName>
    <definedName name="ㅗㅎ러ㅗㅎ럴호" localSheetId="4" hidden="1">{#N/A,#N/A,FALSE,"이태원철근"}</definedName>
    <definedName name="ㅗㅎ러ㅗㅎ럴호" hidden="1">{#N/A,#N/A,FALSE,"이태원철근"}</definedName>
    <definedName name="ㅗㅎㅅ" localSheetId="4" hidden="1">{"'공사부문'!$A$6:$A$32"}</definedName>
    <definedName name="ㅗㅎㅅ" hidden="1">{"'공사부문'!$A$6:$A$32"}</definedName>
    <definedName name="ㅗㅎ오">[7]Sheet13!$D$1:$AD$32</definedName>
    <definedName name="ㅗㅎㅈㅈㅈㅈㅈㅈㅈㅈ" localSheetId="4" hidden="1">{#N/A,#N/A,FALSE,"이태원철근"}</definedName>
    <definedName name="ㅗㅎㅈㅈㅈㅈㅈㅈㅈㅈ" hidden="1">{#N/A,#N/A,FALSE,"이태원철근"}</definedName>
    <definedName name="ㅗ호" localSheetId="4" hidden="1">{#N/A,#N/A,FALSE,"조골재"}</definedName>
    <definedName name="ㅗ호" hidden="1">{#N/A,#N/A,FALSE,"조골재"}</definedName>
    <definedName name="ㅗㅓ" localSheetId="4" hidden="1">{#N/A,#N/A,FALSE,"조골재"}</definedName>
    <definedName name="ㅗㅓ" hidden="1">{#N/A,#N/A,FALSE,"조골재"}</definedName>
    <definedName name="ㅗㅓㅏ">#REF!</definedName>
    <definedName name="ㅗㅓㅏㅣㅗㅓㅏㅣ" localSheetId="4" hidden="1">{#N/A,#N/A,FALSE,"이태원철근"}</definedName>
    <definedName name="ㅗㅓㅏㅣㅗㅓㅏㅣ" hidden="1">{#N/A,#N/A,FALSE,"이태원철근"}</definedName>
    <definedName name="ㅗㅓㅗ" localSheetId="4" hidden="1">{#N/A,#N/A,FALSE,"골재소요량";#N/A,#N/A,FALSE,"골재소요량"}</definedName>
    <definedName name="ㅗㅓㅗ" hidden="1">{#N/A,#N/A,FALSE,"골재소요량";#N/A,#N/A,FALSE,"골재소요량"}</definedName>
    <definedName name="ㅗㅕㄱty" localSheetId="4">BlankMacro1</definedName>
    <definedName name="ㅗㅕㄱty">BlankMacro1</definedName>
    <definedName name="ㅗㅗ" localSheetId="4">BlankMacro1</definedName>
    <definedName name="ㅗㅗ" localSheetId="0" hidden="1">{#N/A,#N/A,FALSE,"명세표"}</definedName>
    <definedName name="ㅗㅗ" hidden="1">{#N/A,#N/A,FALSE,"명세표"}</definedName>
    <definedName name="ㅗㅗㅗ" localSheetId="4">#REF!</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 localSheetId="4">#N/A</definedName>
    <definedName name="ㅗㅗㅗㅗ" localSheetId="0" hidden="1">{#N/A,#N/A,FALSE,"명세표"}</definedName>
    <definedName name="ㅗㅗㅗㅗ" hidden="1">{#N/A,#N/A,FALSE,"명세표"}</definedName>
    <definedName name="ㅗㅗㅗㅗㅗㅗㅗㅗ" localSheetId="4" hidden="1">{#N/A,#N/A,FALSE,"이태원철근"}</definedName>
    <definedName name="ㅗㅗㅗㅗㅗㅗㅗㅗ" hidden="1">{#N/A,#N/A,FALSE,"이태원철근"}</definedName>
    <definedName name="ㅗㅠㄱㅈ" localSheetId="4" hidden="1">{#N/A,#N/A,FALSE,"이태원철근"}</definedName>
    <definedName name="ㅗㅠㄱㅈ" hidden="1">{#N/A,#N/A,FALSE,"이태원철근"}</definedName>
    <definedName name="ㅗㅠㅎㄹ">#N/A</definedName>
    <definedName name="ㅘㅓ" localSheetId="4" hidden="1">{#N/A,#N/A,FALSE,"운반시간"}</definedName>
    <definedName name="ㅘㅓ" hidden="1">{#N/A,#N/A,FALSE,"운반시간"}</definedName>
    <definedName name="ㅛ" localSheetId="4">BlankMacro1</definedName>
    <definedName name="ㅛ" localSheetId="0" hidden="1">{#N/A,#N/A,FALSE,"명세표"}</definedName>
    <definedName name="ㅛ" hidden="1">{#N/A,#N/A,FALSE,"명세표"}</definedName>
    <definedName name="ㅛ셔쇼려ㅛ셔" localSheetId="4" hidden="1">{#N/A,#N/A,FALSE,"이태원철근"}</definedName>
    <definedName name="ㅛ셔쇼려ㅛ셔" hidden="1">{#N/A,#N/A,FALSE,"이태원철근"}</definedName>
    <definedName name="ㅛ셔ㅛ셔ㅛ쇼ㅕ" localSheetId="4" hidden="1">{#N/A,#N/A,FALSE,"이태원철근"}</definedName>
    <definedName name="ㅛ셔ㅛ셔ㅛ쇼ㅕ" hidden="1">{#N/A,#N/A,FALSE,"이태원철근"}</definedName>
    <definedName name="ㅛㅎ룛">#REF!</definedName>
    <definedName name="ㅛㅕㅑ" hidden="1">'[331]N賃率-職'!$I$5:$I$30</definedName>
    <definedName name="ㅛㅕㅕㅕ">#N/A</definedName>
    <definedName name="ㅛㅛ" localSheetId="4" hidden="1">{#N/A,#N/A,FALSE,"2~8번"}</definedName>
    <definedName name="ㅛㅛ" hidden="1">{#N/A,#N/A,FALSE,"2~8번"}</definedName>
    <definedName name="ㅛㅛㅛ" localSheetId="4">BlankMacro1</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#REF!</definedName>
    <definedName name="ㅜ" localSheetId="4">#REF!</definedName>
    <definedName name="ㅜ">#REF!</definedName>
    <definedName name="ㅜ1" localSheetId="4">#REF!</definedName>
    <definedName name="ㅜ1">#REF!</definedName>
    <definedName name="ㅜ1.ㅜ199">[8]처리단락!#REF!</definedName>
    <definedName name="ㅜ3.ㅜ400">[8]처리단락!#REF!</definedName>
    <definedName name="ㅜㅀㄴㅇ" localSheetId="4" hidden="1">{#N/A,#N/A,FALSE,"이태원철근"}</definedName>
    <definedName name="ㅜㅀㄴㅇ" hidden="1">{#N/A,#N/A,FALSE,"이태원철근"}</definedName>
    <definedName name="ㅜㅂㅂㅂㅂㅂㅂ" localSheetId="4" hidden="1">{#N/A,#N/A,FALSE,"이태원철근"}</definedName>
    <definedName name="ㅜㅂㅂㅂㅂㅂㅂ" hidden="1">{#N/A,#N/A,FALSE,"이태원철근"}</definedName>
    <definedName name="ㅜㅂㅂㅂㅂㅂㅂㅂㅂㅂㅂㅂ" localSheetId="4" hidden="1">{#N/A,#N/A,FALSE,"이태원철근"}</definedName>
    <definedName name="ㅜㅂㅂㅂㅂㅂㅂㅂㅂㅂㅂㅂ" hidden="1">{#N/A,#N/A,FALSE,"이태원철근"}</definedName>
    <definedName name="ㅜㅅㅎㄹㅇ" localSheetId="4" hidden="1">{#N/A,#N/A,FALSE,"이태원철근"}</definedName>
    <definedName name="ㅜㅅㅎㄹㅇ" hidden="1">{#N/A,#N/A,FALSE,"이태원철근"}</definedName>
    <definedName name="ㅜㅍ츄ㅜㅠㅍ춫ㅍ" localSheetId="4" hidden="1">{#N/A,#N/A,FALSE,"이태원철근"}</definedName>
    <definedName name="ㅜㅍ츄ㅜㅠㅍ춫ㅍ" hidden="1">{#N/A,#N/A,FALSE,"이태원철근"}</definedName>
    <definedName name="ㅜㅜ" localSheetId="4" hidden="1">{#N/A,#N/A,FALSE,"명세표"}</definedName>
    <definedName name="ㅜㅜ" localSheetId="0" hidden="1">{#N/A,#N/A,FALSE,"명세표"}</definedName>
    <definedName name="ㅜㅜ" hidden="1">{#N/A,#N/A,FALSE,"명세표"}</definedName>
    <definedName name="ㅜㅜㅜ">#N/A</definedName>
    <definedName name="ㅜㅜㅜㅜ">'[7]P-J'!$H$2</definedName>
    <definedName name="ㅜㅠㅓ.허">#REF!</definedName>
    <definedName name="ㅝㅗ허">#N/A</definedName>
    <definedName name="ㅠ" localSheetId="4">BlankMacro1</definedName>
    <definedName name="ㅠ">#REF!</definedName>
    <definedName name="ㅠ1" localSheetId="4">#REF!</definedName>
    <definedName name="ㅠ1">#REF!</definedName>
    <definedName name="ㅠ1.ㅍ336">[8]처리단락!#REF!</definedName>
    <definedName name="ㅠ10" localSheetId="4">#REF!</definedName>
    <definedName name="ㅠ10">#REF!</definedName>
    <definedName name="ㅠ11">#REF!</definedName>
    <definedName name="ㅠ117.ㅁㅁ117">#REF!</definedName>
    <definedName name="ㅠ121">#REF!</definedName>
    <definedName name="ㅠ1460">'[8]일지-H'!#REF!</definedName>
    <definedName name="ㅠ1610">'[8]일지-H'!#REF!</definedName>
    <definedName name="ㅠ1805">#REF!</definedName>
    <definedName name="ㅠ2">#REF!</definedName>
    <definedName name="ㅠ2.ㅜ20">#REF!</definedName>
    <definedName name="ㅠ279.ㅍ279">[8]처리단락!#REF!</definedName>
    <definedName name="ㅠ3">#REF!</definedName>
    <definedName name="ㅠ344.ㅍ345">[8]처리단락!#REF!</definedName>
    <definedName name="ㅠ351.ㅋ421">'[8]일지-H'!#REF!</definedName>
    <definedName name="ㅠ359">#REF!</definedName>
    <definedName name="ㅠ38.ㅁㅊ52">#REF!</definedName>
    <definedName name="ㅠ4">#REF!</definedName>
    <definedName name="ㅠ420">[8]LD!#REF!</definedName>
    <definedName name="ㅠ5">#REF!</definedName>
    <definedName name="ㅠ55.ㅅ81">#REF!</definedName>
    <definedName name="ㅠ6">#REF!</definedName>
    <definedName name="ㅠ600">#REF!</definedName>
    <definedName name="ㅠ61">#REF!</definedName>
    <definedName name="ㅠ7">#REF!</definedName>
    <definedName name="ㅠ8">#REF!</definedName>
    <definedName name="ㅠ9">#REF!</definedName>
    <definedName name="ㅠㄴㅀㅎ" hidden="1">[7]Sheet13!$N$131:$N$201</definedName>
    <definedName name="ㅠㄷ" localSheetId="4" hidden="1">{#N/A,#N/A,FALSE,"이태원철근"}</definedName>
    <definedName name="ㅠㄷ" hidden="1">{#N/A,#N/A,FALSE,"이태원철근"}</definedName>
    <definedName name="ㅠㄹㄴ" localSheetId="4" hidden="1">{#N/A,#N/A,FALSE,"이태원철근"}</definedName>
    <definedName name="ㅠㄹㄴ" hidden="1">{#N/A,#N/A,FALSE,"이태원철근"}</definedName>
    <definedName name="ㅠㄹㅈㅈ" localSheetId="4" hidden="1">{#N/A,#N/A,FALSE,"이태원철근"}</definedName>
    <definedName name="ㅠㄹㅈㅈ" hidden="1">{#N/A,#N/A,FALSE,"이태원철근"}</definedName>
    <definedName name="ㅠㄻㅎ">[7]Sheet13!$L$38</definedName>
    <definedName name="ㅠㅁㄹㅇㄹ" hidden="1">[7]Sheet13!$N$272:$N$341</definedName>
    <definedName name="ㅠ뮤ㅐ" hidden="1">#REF!</definedName>
    <definedName name="ㅠㅂㄷ" localSheetId="4" hidden="1">{#N/A,#N/A,FALSE,"이태원철근"}</definedName>
    <definedName name="ㅠㅂㄷ" hidden="1">{#N/A,#N/A,FALSE,"이태원철근"}</definedName>
    <definedName name="ㅠㅇㄹㅈ" localSheetId="4" hidden="1">{#N/A,#N/A,FALSE,"이태원철근"}</definedName>
    <definedName name="ㅠㅇㄹㅈ" hidden="1">{#N/A,#N/A,FALSE,"이태원철근"}</definedName>
    <definedName name="ㅠㅇㅁㄹㅇㅁ" hidden="1">[7]Sheet13!$N$202:$N$271</definedName>
    <definedName name="ㅠㅎㅁ">#REF!</definedName>
    <definedName name="ㅠㅗㄱㅈ" localSheetId="4" hidden="1">{#N/A,#N/A,FALSE,"이태원철근"}</definedName>
    <definedName name="ㅠㅗㄱㅈ" hidden="1">{#N/A,#N/A,FALSE,"이태원철근"}</definedName>
    <definedName name="ㅠㅗㄱㅈㅈㅈ" localSheetId="4" hidden="1">{#N/A,#N/A,FALSE,"이태원철근"}</definedName>
    <definedName name="ㅠㅗㄱㅈㅈㅈ" hidden="1">{#N/A,#N/A,FALSE,"이태원철근"}</definedName>
    <definedName name="ㅠㅗㅁㅈㄷ">#REF!</definedName>
    <definedName name="ㅠㅗㅅㄱ" localSheetId="4" hidden="1">{#N/A,#N/A,FALSE,"이태원철근"}</definedName>
    <definedName name="ㅠㅗㅅㄱ" hidden="1">{#N/A,#N/A,FALSE,"이태원철근"}</definedName>
    <definedName name="ㅠㅗㅠㄷㄱㅁ">#REF!</definedName>
    <definedName name="ㅠㅜㄹㄴㅇ로">[7]간선!$AI$2</definedName>
    <definedName name="ㅠㅜㅎ">#N/A</definedName>
    <definedName name="ㅠㅜㅠㅜㅜㅜ">#N/A</definedName>
    <definedName name="ㅠㅠ">#REF!</definedName>
    <definedName name="ㅠㅠㅠ" hidden="1">[7]Sheet13!$S$48:$AV$48</definedName>
    <definedName name="ㅠㅠㅠㅠ" hidden="1">'[7]P-J'!$N$64:$N$131</definedName>
    <definedName name="ㅠㅠㅠㅠㅠ" hidden="1">'[7]P-J'!$N$131:$N$201</definedName>
    <definedName name="ㅠㅠㅠㅠㅠㅠ" localSheetId="4" hidden="1">{#N/A,#N/A,FALSE,"운반시간"}</definedName>
    <definedName name="ㅠㅠㅠㅠㅠㅠ" hidden="1">{#N/A,#N/A,FALSE,"운반시간"}</definedName>
    <definedName name="ㅡ" localSheetId="4">#REF!</definedName>
    <definedName name="ㅡ" localSheetId="0" hidden="1">{#N/A,#N/A,FALSE,"명세표"}</definedName>
    <definedName name="ㅡ" hidden="1">{#N/A,#N/A,FALSE,"명세표"}</definedName>
    <definedName name="ㅡ873">#REF!</definedName>
    <definedName name="ㅡㅁㅊ개14">[107]!Macro13</definedName>
    <definedName name="ㅡㅡ" localSheetId="4" hidden="1">{#N/A,#N/A,FALSE,"명세표"}</definedName>
    <definedName name="ㅡㅡ" hidden="1">{#N/A,#N/A,FALSE,"명세표"}</definedName>
    <definedName name="ㅡㅡㅡ" localSheetId="4" hidden="1">{#N/A,#N/A,FALSE,"명세표"}</definedName>
    <definedName name="ㅡㅡㅡ" localSheetId="0" hidden="1">{#N/A,#N/A,FALSE,"명세표"}</definedName>
    <definedName name="ㅡㅡㅡ" hidden="1">{#N/A,#N/A,FALSE,"명세표"}</definedName>
    <definedName name="ㅢㅏ" localSheetId="4">[0]!BlankMacro1</definedName>
    <definedName name="ㅢㅏ">[0]!BlankMacro1</definedName>
    <definedName name="ㅣ">#REF!</definedName>
    <definedName name="ㅣ11">#REF!</definedName>
    <definedName name="ㅣ15">#REF!</definedName>
    <definedName name="ㅣ16">#REF!</definedName>
    <definedName name="ㅣ275">#REF!</definedName>
    <definedName name="ㅣ305">#REF!</definedName>
    <definedName name="ㅣ81">#REF!</definedName>
    <definedName name="ㅣ아ㅣ앟">#REF!</definedName>
    <definedName name="ㅣㅏ" localSheetId="4">BlankMacro1</definedName>
    <definedName name="ㅣㅏ">BlankMacro1</definedName>
    <definedName name="ㅣㅏ아ㅓ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4" hidden="1">{#N/A,#N/A,FALSE,"운반시간"}</definedName>
    <definedName name="ㅣㅏㅓ" hidden="1">{#N/A,#N/A,FALSE,"운반시간"}</definedName>
    <definedName name="ㅣㅏㅓㅏㅓ" localSheetId="4">건축원가계산서!ㅣㅏㅓㅏㅓ</definedName>
    <definedName name="ㅣㅏㅓㅏㅓ">[0]!ㅣㅏㅓㅏㅓ</definedName>
    <definedName name="ㅣㅏㅚㅗㅓ" hidden="1">[7]Sheet14!$L$61:$L$130</definedName>
    <definedName name="ㅣㅑㅑ" localSheetId="4" hidden="1">{#N/A,#N/A,FALSE,"단가표지"}</definedName>
    <definedName name="ㅣㅑㅑ" localSheetId="0" hidden="1">{#N/A,#N/A,FALSE,"단가표지"}</definedName>
    <definedName name="ㅣㅑㅑ" hidden="1">{#N/A,#N/A,FALSE,"단가표지"}</definedName>
    <definedName name="ㅣㅣ" localSheetId="4">{"Book1","수시.XLS"}</definedName>
    <definedName name="ㅣㅣ">{"Book1","수시.XLS"}</definedName>
    <definedName name="ㅣㅣㅣ" hidden="1">[170]조명시설!#REF!</definedName>
    <definedName name="ㅣㅣㅣ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[170]조명시설!#REF!</definedName>
    <definedName name="ㅣㅣㅣㅣㅏ">[7]Sheet13!$AE$21:$AH$22</definedName>
    <definedName name="ㅣㅣㅣㅣㅣ">#REF!</definedName>
    <definedName name="ㅣㅣㅣㅣㅣㅣ" hidden="1">[170]조명시설!#REF!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23" i="72" l="1"/>
  <c r="T24" i="72"/>
  <c r="T25" i="72" l="1"/>
  <c r="H3" i="15" l="1"/>
  <c r="Q12" i="16" l="1"/>
  <c r="H45" i="4" l="1"/>
  <c r="T91" i="4"/>
  <c r="T90" i="4"/>
  <c r="M17" i="4" l="1"/>
  <c r="M9" i="4" l="1"/>
  <c r="Y91" i="4"/>
  <c r="Y90" i="4"/>
  <c r="X91" i="4"/>
  <c r="W91" i="4"/>
  <c r="X90" i="4"/>
  <c r="W90" i="4"/>
  <c r="I33" i="4"/>
  <c r="L8" i="4" l="1"/>
  <c r="L4" i="4"/>
  <c r="P12" i="17" l="1"/>
  <c r="P11" i="17"/>
  <c r="P10" i="17"/>
  <c r="P9" i="17"/>
  <c r="P8" i="17"/>
  <c r="AA8" i="17" l="1"/>
  <c r="O13" i="16" l="1"/>
  <c r="O33" i="16" l="1"/>
  <c r="J30" i="16"/>
  <c r="I30" i="16"/>
  <c r="H30" i="16"/>
  <c r="G29" i="16"/>
  <c r="M29" i="16" s="1"/>
  <c r="O29" i="16" s="1"/>
  <c r="J27" i="16"/>
  <c r="K23" i="16"/>
  <c r="N48" i="4" l="1"/>
  <c r="L26" i="16" s="1"/>
  <c r="L27" i="16" s="1"/>
  <c r="L31" i="16" s="1"/>
  <c r="V91" i="4" l="1"/>
  <c r="R91" i="4"/>
  <c r="R90" i="4"/>
  <c r="J57" i="4"/>
  <c r="G57" i="4"/>
  <c r="F57" i="4"/>
  <c r="E57" i="4"/>
  <c r="I57" i="4" l="1"/>
  <c r="D57" i="4" s="1"/>
  <c r="J16" i="15" l="1"/>
  <c r="I39" i="4" l="1"/>
  <c r="L34" i="4"/>
  <c r="F45" i="4" l="1"/>
  <c r="F47" i="4" s="1"/>
  <c r="I36" i="4" l="1"/>
  <c r="D36" i="4" s="1"/>
  <c r="E21" i="4"/>
  <c r="I5" i="4"/>
  <c r="I6" i="4"/>
  <c r="I46" i="4"/>
  <c r="E35" i="4" l="1"/>
  <c r="I35" i="4" l="1"/>
  <c r="D35" i="4" s="1"/>
  <c r="H43" i="4" l="1"/>
  <c r="I22" i="16" s="1"/>
  <c r="E20" i="4" l="1"/>
  <c r="I20" i="4" l="1"/>
  <c r="A1" i="4"/>
  <c r="M43" i="4" l="1"/>
  <c r="M42" i="4"/>
  <c r="M11" i="4"/>
  <c r="L11" i="4"/>
  <c r="K11" i="4"/>
  <c r="J11" i="4"/>
  <c r="H11" i="4"/>
  <c r="G11" i="4"/>
  <c r="F11" i="4"/>
  <c r="E11" i="4"/>
  <c r="K8" i="4"/>
  <c r="J8" i="4"/>
  <c r="H8" i="4"/>
  <c r="G8" i="4"/>
  <c r="F8" i="4"/>
  <c r="E8" i="4"/>
  <c r="K4" i="4"/>
  <c r="J4" i="4"/>
  <c r="H4" i="4"/>
  <c r="G4" i="4"/>
  <c r="F4" i="4"/>
  <c r="E4" i="4"/>
  <c r="K43" i="4"/>
  <c r="I25" i="16" s="1"/>
  <c r="J46" i="4"/>
  <c r="L42" i="4"/>
  <c r="J42" i="4"/>
  <c r="H24" i="16" s="1"/>
  <c r="O11" i="4" l="1"/>
  <c r="J93" i="4"/>
  <c r="G43" i="4"/>
  <c r="I21" i="16" s="1"/>
  <c r="E43" i="4"/>
  <c r="I19" i="16" s="1"/>
  <c r="H42" i="4"/>
  <c r="H22" i="16" s="1"/>
  <c r="F43" i="4"/>
  <c r="I20" i="16" s="1"/>
  <c r="E42" i="4"/>
  <c r="H19" i="16" s="1"/>
  <c r="F42" i="4"/>
  <c r="H20" i="16" s="1"/>
  <c r="G42" i="4"/>
  <c r="H21" i="16" s="1"/>
  <c r="J47" i="4"/>
  <c r="T12" i="15" s="1"/>
  <c r="T19" i="15" s="1"/>
  <c r="K24" i="16"/>
  <c r="K27" i="16" s="1"/>
  <c r="K31" i="16" s="1"/>
  <c r="K14" i="4"/>
  <c r="K16" i="4" s="1"/>
  <c r="K15" i="4"/>
  <c r="J14" i="4"/>
  <c r="J16" i="4" s="1"/>
  <c r="J15" i="4"/>
  <c r="H28" i="4"/>
  <c r="H26" i="4"/>
  <c r="H24" i="4"/>
  <c r="I8" i="4"/>
  <c r="I4" i="4"/>
  <c r="I11" i="4"/>
  <c r="H17" i="4"/>
  <c r="H9" i="4"/>
  <c r="H27" i="4"/>
  <c r="L17" i="4"/>
  <c r="J17" i="4"/>
  <c r="K17" i="4"/>
  <c r="L28" i="4"/>
  <c r="K28" i="4"/>
  <c r="J28" i="4"/>
  <c r="E28" i="4"/>
  <c r="D46" i="4"/>
  <c r="H34" i="4"/>
  <c r="L43" i="4"/>
  <c r="L44" i="4" s="1"/>
  <c r="J43" i="4"/>
  <c r="I24" i="16" s="1"/>
  <c r="I27" i="16" s="1"/>
  <c r="K42" i="4"/>
  <c r="I23" i="16" l="1"/>
  <c r="K20" i="17" s="1"/>
  <c r="F11" i="17" s="1"/>
  <c r="H23" i="16"/>
  <c r="K19" i="17" s="1"/>
  <c r="F10" i="17" s="1"/>
  <c r="K44" i="4"/>
  <c r="H25" i="16"/>
  <c r="H27" i="16" s="1"/>
  <c r="I45" i="4"/>
  <c r="I34" i="4"/>
  <c r="I43" i="4"/>
  <c r="I42" i="4"/>
  <c r="E44" i="4"/>
  <c r="J44" i="4"/>
  <c r="J51" i="4" s="1"/>
  <c r="G44" i="4"/>
  <c r="H44" i="4"/>
  <c r="F44" i="4"/>
  <c r="F51" i="4" s="1"/>
  <c r="D20" i="4"/>
  <c r="E19" i="17" l="1"/>
  <c r="E20" i="17"/>
  <c r="I31" i="16"/>
  <c r="H31" i="16"/>
  <c r="G11" i="15"/>
  <c r="D11" i="15"/>
  <c r="H47" i="4"/>
  <c r="I44" i="4"/>
  <c r="AA18" i="4" s="1"/>
  <c r="O29" i="4"/>
  <c r="O30" i="4" s="1"/>
  <c r="O37" i="4" s="1"/>
  <c r="M28" i="4"/>
  <c r="H51" i="4" l="1"/>
  <c r="J22" i="16"/>
  <c r="J23" i="16" s="1"/>
  <c r="D28" i="16"/>
  <c r="D30" i="16" s="1"/>
  <c r="O47" i="4"/>
  <c r="O51" i="4" s="1"/>
  <c r="M47" i="4"/>
  <c r="L47" i="4"/>
  <c r="L51" i="4" s="1"/>
  <c r="K47" i="4"/>
  <c r="K51" i="4" s="1"/>
  <c r="G47" i="4"/>
  <c r="G51" i="4" s="1"/>
  <c r="E47" i="4"/>
  <c r="E51" i="4" s="1"/>
  <c r="J11" i="15" l="1"/>
  <c r="K21" i="17"/>
  <c r="J31" i="16"/>
  <c r="E21" i="17"/>
  <c r="I47" i="4"/>
  <c r="N4" i="4"/>
  <c r="N46" i="4" l="1"/>
  <c r="N45" i="4"/>
  <c r="M16" i="15" s="1"/>
  <c r="U16" i="15" s="1"/>
  <c r="N43" i="4"/>
  <c r="N42" i="4"/>
  <c r="N34" i="4"/>
  <c r="N11" i="4"/>
  <c r="N8" i="4"/>
  <c r="N6" i="4"/>
  <c r="N5" i="4"/>
  <c r="M44" i="4"/>
  <c r="M51" i="4" s="1"/>
  <c r="M26" i="4"/>
  <c r="M24" i="4"/>
  <c r="M15" i="4"/>
  <c r="M14" i="4"/>
  <c r="M16" i="4" s="1"/>
  <c r="M7" i="4"/>
  <c r="G27" i="4"/>
  <c r="F27" i="4"/>
  <c r="E27" i="4"/>
  <c r="L26" i="4"/>
  <c r="L24" i="4"/>
  <c r="K26" i="4"/>
  <c r="K24" i="4"/>
  <c r="J26" i="4"/>
  <c r="J24" i="4"/>
  <c r="G26" i="4"/>
  <c r="G28" i="4"/>
  <c r="G24" i="4"/>
  <c r="F26" i="4"/>
  <c r="F28" i="4"/>
  <c r="F24" i="4"/>
  <c r="M91" i="4" l="1"/>
  <c r="M90" i="4"/>
  <c r="M18" i="4" s="1"/>
  <c r="M10" i="4"/>
  <c r="I28" i="4"/>
  <c r="I27" i="4"/>
  <c r="D27" i="4" s="1"/>
  <c r="N47" i="4"/>
  <c r="N28" i="4"/>
  <c r="N24" i="4"/>
  <c r="N26" i="4"/>
  <c r="N27" i="4"/>
  <c r="E26" i="4"/>
  <c r="E24" i="4"/>
  <c r="C47" i="4"/>
  <c r="M25" i="4" l="1"/>
  <c r="M12" i="4"/>
  <c r="I24" i="4"/>
  <c r="I26" i="4"/>
  <c r="M13" i="4"/>
  <c r="S51" i="4"/>
  <c r="M29" i="4" l="1"/>
  <c r="M30" i="4" l="1"/>
  <c r="M31" i="4" s="1"/>
  <c r="M32" i="4" s="1"/>
  <c r="M37" i="4" l="1"/>
  <c r="D43" i="4"/>
  <c r="M52" i="4" l="1"/>
  <c r="M39" i="4"/>
  <c r="M40" i="4" s="1"/>
  <c r="K52" i="4"/>
  <c r="J52" i="4"/>
  <c r="N44" i="4"/>
  <c r="M14" i="15" s="1"/>
  <c r="D42" i="4"/>
  <c r="D34" i="4"/>
  <c r="D11" i="4"/>
  <c r="D8" i="4"/>
  <c r="D6" i="4"/>
  <c r="D5" i="4"/>
  <c r="D4" i="4"/>
  <c r="L9" i="4"/>
  <c r="K9" i="4"/>
  <c r="J9" i="4"/>
  <c r="E9" i="4"/>
  <c r="E14" i="4"/>
  <c r="E15" i="4"/>
  <c r="F9" i="4"/>
  <c r="F14" i="4"/>
  <c r="F15" i="4"/>
  <c r="G9" i="4"/>
  <c r="G14" i="4"/>
  <c r="G15" i="4"/>
  <c r="H14" i="4"/>
  <c r="H15" i="4"/>
  <c r="L14" i="4"/>
  <c r="L15" i="4"/>
  <c r="N15" i="4" s="1"/>
  <c r="L7" i="4"/>
  <c r="N17" i="4"/>
  <c r="K7" i="4"/>
  <c r="J7" i="4"/>
  <c r="H7" i="4"/>
  <c r="G7" i="4"/>
  <c r="G17" i="4"/>
  <c r="F7" i="4"/>
  <c r="F17" i="4"/>
  <c r="E7" i="4"/>
  <c r="E17" i="4"/>
  <c r="J91" i="4" l="1"/>
  <c r="J90" i="4"/>
  <c r="L91" i="4"/>
  <c r="L90" i="4"/>
  <c r="K91" i="4"/>
  <c r="K90" i="4"/>
  <c r="K18" i="4" s="1"/>
  <c r="E90" i="4"/>
  <c r="E91" i="4"/>
  <c r="F90" i="4"/>
  <c r="F91" i="4"/>
  <c r="G90" i="4"/>
  <c r="G91" i="4"/>
  <c r="H91" i="4"/>
  <c r="H90" i="4"/>
  <c r="M41" i="4"/>
  <c r="M49" i="4" s="1"/>
  <c r="N9" i="4"/>
  <c r="I9" i="4"/>
  <c r="D9" i="4" s="1"/>
  <c r="I17" i="4"/>
  <c r="D17" i="4" s="1"/>
  <c r="I7" i="4"/>
  <c r="D7" i="4" s="1"/>
  <c r="I15" i="4"/>
  <c r="D15" i="4" s="1"/>
  <c r="I14" i="4"/>
  <c r="D14" i="4" s="1"/>
  <c r="D44" i="4"/>
  <c r="M11" i="15"/>
  <c r="M19" i="15" s="1"/>
  <c r="F16" i="4"/>
  <c r="G16" i="4"/>
  <c r="H16" i="4"/>
  <c r="E16" i="4"/>
  <c r="N7" i="4"/>
  <c r="L10" i="4"/>
  <c r="L16" i="4"/>
  <c r="N16" i="4" s="1"/>
  <c r="N14" i="4"/>
  <c r="K10" i="4"/>
  <c r="K25" i="4" s="1"/>
  <c r="H10" i="4"/>
  <c r="G10" i="4"/>
  <c r="F10" i="4"/>
  <c r="E10" i="4"/>
  <c r="J10" i="4"/>
  <c r="D28" i="4"/>
  <c r="D24" i="4"/>
  <c r="D26" i="4"/>
  <c r="H18" i="4" l="1"/>
  <c r="J18" i="4"/>
  <c r="I91" i="4"/>
  <c r="I90" i="4"/>
  <c r="E23" i="4"/>
  <c r="E22" i="4"/>
  <c r="G23" i="4"/>
  <c r="G22" i="4"/>
  <c r="F23" i="4"/>
  <c r="F22" i="4"/>
  <c r="H23" i="4"/>
  <c r="H22" i="4"/>
  <c r="F18" i="4"/>
  <c r="L18" i="4"/>
  <c r="N18" i="4" s="1"/>
  <c r="G18" i="4"/>
  <c r="E18" i="4"/>
  <c r="M60" i="4"/>
  <c r="H13" i="4"/>
  <c r="I16" i="4"/>
  <c r="D16" i="4" s="1"/>
  <c r="I10" i="4"/>
  <c r="D10" i="4" s="1"/>
  <c r="H25" i="4"/>
  <c r="H12" i="4"/>
  <c r="H6" i="15"/>
  <c r="O6" i="15"/>
  <c r="L13" i="4"/>
  <c r="N13" i="4" s="1"/>
  <c r="F13" i="4"/>
  <c r="E12" i="4"/>
  <c r="G13" i="4"/>
  <c r="K12" i="4"/>
  <c r="J12" i="4"/>
  <c r="L25" i="4"/>
  <c r="N25" i="4" s="1"/>
  <c r="L12" i="4"/>
  <c r="N21" i="4" s="1"/>
  <c r="N10" i="4"/>
  <c r="G12" i="4"/>
  <c r="J25" i="4"/>
  <c r="G25" i="4"/>
  <c r="F25" i="4"/>
  <c r="F12" i="4"/>
  <c r="K13" i="4"/>
  <c r="E13" i="4"/>
  <c r="E25" i="4"/>
  <c r="J13" i="4"/>
  <c r="I22" i="4" l="1"/>
  <c r="D22" i="4" s="1"/>
  <c r="I23" i="4"/>
  <c r="D23" i="4" s="1"/>
  <c r="M70" i="4"/>
  <c r="M53" i="4"/>
  <c r="M54" i="4" s="1"/>
  <c r="I21" i="4"/>
  <c r="D21" i="4" s="1"/>
  <c r="F19" i="4"/>
  <c r="G19" i="4"/>
  <c r="H19" i="4"/>
  <c r="I25" i="4"/>
  <c r="D25" i="4" s="1"/>
  <c r="I13" i="4"/>
  <c r="D13" i="4" s="1"/>
  <c r="I12" i="4"/>
  <c r="D12" i="4" s="1"/>
  <c r="L29" i="4"/>
  <c r="J29" i="4"/>
  <c r="K29" i="4"/>
  <c r="N12" i="4"/>
  <c r="G29" i="4" l="1"/>
  <c r="F29" i="4"/>
  <c r="H29" i="4"/>
  <c r="N29" i="4"/>
  <c r="J30" i="4"/>
  <c r="K30" i="4"/>
  <c r="L30" i="4"/>
  <c r="H30" i="4" l="1"/>
  <c r="F30" i="4"/>
  <c r="F31" i="4" s="1"/>
  <c r="F32" i="4" s="1"/>
  <c r="G30" i="4"/>
  <c r="G31" i="4" s="1"/>
  <c r="G32" i="4" s="1"/>
  <c r="H52" i="4"/>
  <c r="G52" i="4"/>
  <c r="N30" i="4"/>
  <c r="K31" i="4"/>
  <c r="K32" i="4" s="1"/>
  <c r="J31" i="4"/>
  <c r="J32" i="4" s="1"/>
  <c r="L31" i="4"/>
  <c r="L32" i="4" s="1"/>
  <c r="N32" i="4" l="1"/>
  <c r="G37" i="4"/>
  <c r="F37" i="4"/>
  <c r="H31" i="4"/>
  <c r="K37" i="4"/>
  <c r="J37" i="4"/>
  <c r="E52" i="4"/>
  <c r="F52" i="4"/>
  <c r="N31" i="4"/>
  <c r="D20" i="16" l="1"/>
  <c r="D21" i="16"/>
  <c r="H32" i="4"/>
  <c r="J40" i="4"/>
  <c r="J41" i="4" s="1"/>
  <c r="L37" i="4"/>
  <c r="D24" i="16"/>
  <c r="K40" i="4"/>
  <c r="F25" i="16" s="1"/>
  <c r="D25" i="16"/>
  <c r="L52" i="4"/>
  <c r="N37" i="4"/>
  <c r="D26" i="16" s="1"/>
  <c r="H37" i="4" l="1"/>
  <c r="D22" i="16" s="1"/>
  <c r="L39" i="4"/>
  <c r="N39" i="4" s="1"/>
  <c r="D27" i="16"/>
  <c r="G24" i="16"/>
  <c r="M24" i="16" s="1"/>
  <c r="O24" i="16" s="1"/>
  <c r="F24" i="16"/>
  <c r="G38" i="4"/>
  <c r="G40" i="4" s="1"/>
  <c r="F38" i="4"/>
  <c r="F40" i="4" s="1"/>
  <c r="J49" i="4"/>
  <c r="K41" i="4"/>
  <c r="L40" i="4" l="1"/>
  <c r="L41" i="4" s="1"/>
  <c r="H38" i="4"/>
  <c r="H40" i="4" s="1"/>
  <c r="D39" i="4"/>
  <c r="K49" i="4"/>
  <c r="G25" i="16"/>
  <c r="M25" i="16" s="1"/>
  <c r="O25" i="16" s="1"/>
  <c r="F21" i="16"/>
  <c r="U13" i="15"/>
  <c r="N40" i="4" l="1"/>
  <c r="F26" i="16" s="1"/>
  <c r="F27" i="16" s="1"/>
  <c r="G41" i="4"/>
  <c r="G49" i="4" s="1"/>
  <c r="H41" i="4"/>
  <c r="G22" i="16" s="1"/>
  <c r="M22" i="16" s="1"/>
  <c r="O22" i="16" s="1"/>
  <c r="F22" i="16"/>
  <c r="F41" i="4"/>
  <c r="G20" i="16" s="1"/>
  <c r="M20" i="16" s="1"/>
  <c r="O20" i="16" s="1"/>
  <c r="F20" i="16"/>
  <c r="K70" i="4"/>
  <c r="K60" i="4"/>
  <c r="U12" i="15"/>
  <c r="K53" i="4"/>
  <c r="K54" i="4" s="1"/>
  <c r="J53" i="4"/>
  <c r="J54" i="4" s="1"/>
  <c r="L49" i="4"/>
  <c r="H49" i="4" l="1"/>
  <c r="F49" i="4"/>
  <c r="G21" i="16"/>
  <c r="M21" i="16" s="1"/>
  <c r="O21" i="16" s="1"/>
  <c r="L70" i="4"/>
  <c r="L60" i="4"/>
  <c r="G53" i="4"/>
  <c r="G54" i="4" s="1"/>
  <c r="N41" i="4"/>
  <c r="G26" i="16" l="1"/>
  <c r="N49" i="4"/>
  <c r="H53" i="4"/>
  <c r="H54" i="4" s="1"/>
  <c r="F53" i="4"/>
  <c r="F54" i="4" s="1"/>
  <c r="U14" i="15"/>
  <c r="L53" i="4"/>
  <c r="L54" i="4" s="1"/>
  <c r="N70" i="4" l="1"/>
  <c r="G27" i="16"/>
  <c r="M26" i="16"/>
  <c r="O26" i="16" s="1"/>
  <c r="D45" i="4"/>
  <c r="D47" i="4"/>
  <c r="D51" i="4" s="1"/>
  <c r="M27" i="16" l="1"/>
  <c r="O27" i="16" s="1"/>
  <c r="D52" i="4"/>
  <c r="O40" i="4"/>
  <c r="O52" i="4"/>
  <c r="F28" i="16" l="1"/>
  <c r="F30" i="16" s="1"/>
  <c r="G30" i="16" s="1"/>
  <c r="M30" i="16" s="1"/>
  <c r="O30" i="16" s="1"/>
  <c r="O41" i="4"/>
  <c r="G28" i="16" s="1"/>
  <c r="M28" i="16" s="1"/>
  <c r="O28" i="16" s="1"/>
  <c r="F10" i="16"/>
  <c r="O49" i="4" l="1"/>
  <c r="S19" i="15" s="1"/>
  <c r="F12" i="16"/>
  <c r="P19" i="15"/>
  <c r="O53" i="4" l="1"/>
  <c r="O54" i="4" s="1"/>
  <c r="O70" i="4"/>
  <c r="O60" i="4"/>
  <c r="U15" i="15"/>
  <c r="E19" i="4" l="1"/>
  <c r="E29" i="4" s="1"/>
  <c r="I18" i="4"/>
  <c r="D18" i="4" s="1"/>
  <c r="E30" i="4" l="1"/>
  <c r="I29" i="4"/>
  <c r="D29" i="4" s="1"/>
  <c r="I19" i="4"/>
  <c r="D19" i="4" s="1"/>
  <c r="I30" i="4" l="1"/>
  <c r="D30" i="4" s="1"/>
  <c r="E31" i="4"/>
  <c r="E32" i="4" s="1"/>
  <c r="I31" i="4" l="1"/>
  <c r="D31" i="4" s="1"/>
  <c r="I32" i="4"/>
  <c r="D32" i="4" s="1"/>
  <c r="E37" i="4" l="1"/>
  <c r="I37" i="4" s="1"/>
  <c r="D19" i="16" l="1"/>
  <c r="D23" i="16" s="1"/>
  <c r="E16" i="17" s="1"/>
  <c r="E38" i="4"/>
  <c r="E40" i="4" s="1"/>
  <c r="D37" i="4"/>
  <c r="D31" i="16" l="1"/>
  <c r="K16" i="17"/>
  <c r="I38" i="4"/>
  <c r="I40" i="4"/>
  <c r="E41" i="4" l="1"/>
  <c r="G19" i="16" s="1"/>
  <c r="M19" i="16" s="1"/>
  <c r="O19" i="16" s="1"/>
  <c r="F19" i="16"/>
  <c r="F23" i="16" s="1"/>
  <c r="K17" i="17" s="1"/>
  <c r="D38" i="4"/>
  <c r="D19" i="15"/>
  <c r="D40" i="4"/>
  <c r="G19" i="15"/>
  <c r="E17" i="17" l="1"/>
  <c r="F31" i="16"/>
  <c r="G23" i="16"/>
  <c r="M23" i="16" s="1"/>
  <c r="O23" i="16" s="1"/>
  <c r="E49" i="4"/>
  <c r="I41" i="4"/>
  <c r="K18" i="17" l="1"/>
  <c r="F9" i="17" s="1"/>
  <c r="G31" i="16"/>
  <c r="M31" i="16" s="1"/>
  <c r="O31" i="16" s="1"/>
  <c r="E18" i="17"/>
  <c r="D41" i="4"/>
  <c r="I49" i="4"/>
  <c r="D49" i="4" s="1"/>
  <c r="E53" i="4"/>
  <c r="E54" i="4" s="1"/>
  <c r="F8" i="16"/>
  <c r="K15" i="17"/>
  <c r="F8" i="17" s="1"/>
  <c r="E15" i="17"/>
  <c r="P25" i="16" l="1"/>
  <c r="P26" i="16"/>
  <c r="P24" i="16"/>
  <c r="P20" i="16"/>
  <c r="P21" i="16"/>
  <c r="P23" i="16"/>
  <c r="P22" i="16"/>
  <c r="P19" i="16"/>
  <c r="P29" i="16"/>
  <c r="F6" i="16"/>
  <c r="P30" i="16"/>
  <c r="P31" i="16"/>
  <c r="P28" i="16"/>
  <c r="P27" i="16"/>
  <c r="U11" i="15"/>
  <c r="U19" i="15" s="1"/>
  <c r="J19" i="15"/>
  <c r="G55" i="4"/>
  <c r="L55" i="4"/>
  <c r="D70" i="4"/>
  <c r="O55" i="4"/>
  <c r="K55" i="4"/>
  <c r="F55" i="4"/>
  <c r="E55" i="4"/>
  <c r="J55" i="4"/>
  <c r="D53" i="4"/>
  <c r="D54" i="4" s="1"/>
  <c r="M55" i="4"/>
  <c r="D58" i="4"/>
  <c r="H55" i="4"/>
  <c r="D55" i="4" l="1"/>
  <c r="H5" i="15"/>
  <c r="O5" i="15"/>
  <c r="Z4" i="15" s="1"/>
  <c r="H4" i="15"/>
  <c r="U21" i="15"/>
  <c r="U22" i="15" s="1"/>
  <c r="O4" i="15"/>
</calcChain>
</file>

<file path=xl/sharedStrings.xml><?xml version="1.0" encoding="utf-8"?>
<sst xmlns="http://schemas.openxmlformats.org/spreadsheetml/2006/main" count="2171" uniqueCount="695">
  <si>
    <t>직접노무비</t>
  </si>
  <si>
    <t>×</t>
  </si>
  <si>
    <t>노무비</t>
  </si>
  <si>
    <t>+</t>
  </si>
  <si>
    <t>계</t>
  </si>
  <si>
    <t>(노무비+경비+일관)</t>
  </si>
  <si>
    <t>비             목</t>
    <phoneticPr fontId="25" type="noConversion"/>
  </si>
  <si>
    <t>토목</t>
    <phoneticPr fontId="24" type="noConversion"/>
  </si>
  <si>
    <t>조경</t>
    <phoneticPr fontId="24" type="noConversion"/>
  </si>
  <si>
    <t>전기</t>
    <phoneticPr fontId="24" type="noConversion"/>
  </si>
  <si>
    <t>통신</t>
    <phoneticPr fontId="24" type="noConversion"/>
  </si>
  <si>
    <t>소방</t>
    <phoneticPr fontId="24" type="noConversion"/>
  </si>
  <si>
    <t>구         성        비</t>
    <phoneticPr fontId="25" type="noConversion"/>
  </si>
  <si>
    <t>폐기물처리비</t>
    <phoneticPr fontId="24" type="noConversion"/>
  </si>
  <si>
    <t>순    공    사    원    가</t>
    <phoneticPr fontId="24" type="noConversion"/>
  </si>
  <si>
    <t>재료비</t>
    <phoneticPr fontId="24" type="noConversion"/>
  </si>
  <si>
    <t>노무비</t>
    <phoneticPr fontId="24" type="noConversion"/>
  </si>
  <si>
    <t>경          비</t>
    <phoneticPr fontId="24" type="noConversion"/>
  </si>
  <si>
    <t>직   접   재   료   비</t>
    <phoneticPr fontId="24" type="noConversion"/>
  </si>
  <si>
    <t>산   재   보   험   료</t>
    <phoneticPr fontId="24" type="noConversion"/>
  </si>
  <si>
    <t>간   접   노   무   비</t>
    <phoneticPr fontId="24" type="noConversion"/>
  </si>
  <si>
    <t>직   접   노   무   비</t>
    <phoneticPr fontId="24" type="noConversion"/>
  </si>
  <si>
    <t>간   접   재   료   비</t>
    <phoneticPr fontId="24" type="noConversion"/>
  </si>
  <si>
    <t>작업설,부산물등 (△)</t>
    <phoneticPr fontId="24" type="noConversion"/>
  </si>
  <si>
    <t>[ 소                 계 ]</t>
    <phoneticPr fontId="24" type="noConversion"/>
  </si>
  <si>
    <t>건 축 총 괄</t>
    <phoneticPr fontId="24" type="noConversion"/>
  </si>
  <si>
    <t>단위</t>
  </si>
  <si>
    <t>수량</t>
  </si>
  <si>
    <t>재  료  비</t>
  </si>
  <si>
    <t>노  무  비</t>
  </si>
  <si>
    <t>폐기물처리비</t>
    <phoneticPr fontId="27" type="noConversion"/>
  </si>
  <si>
    <t>고   용   보   험   료</t>
    <phoneticPr fontId="24" type="noConversion"/>
  </si>
  <si>
    <t>노인장기요양보험료</t>
    <phoneticPr fontId="24" type="noConversion"/>
  </si>
  <si>
    <t>퇴 직 공 제  부 금 비</t>
    <phoneticPr fontId="24" type="noConversion"/>
  </si>
  <si>
    <t>산업안전보건관리비</t>
    <phoneticPr fontId="24" type="noConversion"/>
  </si>
  <si>
    <t>기     타     경     비</t>
    <phoneticPr fontId="24" type="noConversion"/>
  </si>
  <si>
    <t>환   경   보   존   비</t>
    <phoneticPr fontId="24" type="noConversion"/>
  </si>
  <si>
    <t>공사이행보증수수료</t>
    <phoneticPr fontId="24" type="noConversion"/>
  </si>
  <si>
    <t>건설기계대여대금지급보증서발급수수료</t>
    <phoneticPr fontId="24" type="noConversion"/>
  </si>
  <si>
    <t>[ 소                 계 ]</t>
    <phoneticPr fontId="24" type="noConversion"/>
  </si>
  <si>
    <t>계</t>
    <phoneticPr fontId="24" type="noConversion"/>
  </si>
  <si>
    <t>일     반     관     리     비</t>
    <phoneticPr fontId="24" type="noConversion"/>
  </si>
  <si>
    <t>이                               윤</t>
    <phoneticPr fontId="24" type="noConversion"/>
  </si>
  <si>
    <t xml:space="preserve">T .             A .              B </t>
    <phoneticPr fontId="24" type="noConversion"/>
  </si>
  <si>
    <t>부      가      가      치     세</t>
    <phoneticPr fontId="24" type="noConversion"/>
  </si>
  <si>
    <t>관급자재비</t>
    <phoneticPr fontId="24" type="noConversion"/>
  </si>
  <si>
    <t>도급자 설치</t>
    <phoneticPr fontId="24" type="noConversion"/>
  </si>
  <si>
    <t>관급자 설치</t>
    <phoneticPr fontId="24" type="noConversion"/>
  </si>
  <si>
    <t>소계</t>
    <phoneticPr fontId="24" type="noConversion"/>
  </si>
  <si>
    <t>직접공사비</t>
    <phoneticPr fontId="24" type="noConversion"/>
  </si>
  <si>
    <t>직접공사비금액/평당</t>
    <phoneticPr fontId="24" type="noConversion"/>
  </si>
  <si>
    <t>총공사비금액/평당</t>
    <phoneticPr fontId="24" type="noConversion"/>
  </si>
  <si>
    <t>공과잡비비율</t>
    <phoneticPr fontId="24" type="noConversion"/>
  </si>
  <si>
    <t>분야별비율</t>
    <phoneticPr fontId="24" type="noConversion"/>
  </si>
  <si>
    <t>도              급              액</t>
    <phoneticPr fontId="24" type="noConversion"/>
  </si>
  <si>
    <t>(재+직노+기계경비)</t>
  </si>
  <si>
    <t>기     계     경     비</t>
    <phoneticPr fontId="24" type="noConversion"/>
  </si>
  <si>
    <t>국 민 건 강 보 험 료</t>
    <phoneticPr fontId="24" type="noConversion"/>
  </si>
  <si>
    <t>국 민 연 금 보 험 료</t>
    <phoneticPr fontId="24" type="noConversion"/>
  </si>
  <si>
    <t>하도급지급보증수수료</t>
    <phoneticPr fontId="24" type="noConversion"/>
  </si>
  <si>
    <t>건강보험료</t>
    <phoneticPr fontId="24" type="noConversion"/>
  </si>
  <si>
    <t>(재료비+노무비)</t>
    <phoneticPr fontId="24" type="noConversion"/>
  </si>
  <si>
    <t>×</t>
    <phoneticPr fontId="28" type="noConversion"/>
  </si>
  <si>
    <t>(공급가액)</t>
    <phoneticPr fontId="24" type="noConversion"/>
  </si>
  <si>
    <t>부가세포함</t>
    <phoneticPr fontId="24" type="noConversion"/>
  </si>
  <si>
    <t>합계금액</t>
    <phoneticPr fontId="24" type="noConversion"/>
  </si>
  <si>
    <t>계</t>
    <phoneticPr fontId="24" type="noConversion"/>
  </si>
  <si>
    <t xml:space="preserve">총       공       사         비 </t>
    <phoneticPr fontId="24" type="noConversion"/>
  </si>
  <si>
    <t xml:space="preserve">공
사
비
</t>
    <phoneticPr fontId="24" type="noConversion"/>
  </si>
  <si>
    <t>건축(건+토+기+조)</t>
    <phoneticPr fontId="25" type="noConversion"/>
  </si>
  <si>
    <t>설     계     서</t>
    <phoneticPr fontId="27" type="noConversion"/>
  </si>
  <si>
    <t>:</t>
    <phoneticPr fontId="50" type="noConversion"/>
  </si>
  <si>
    <t>도   급   공   사   비</t>
    <phoneticPr fontId="27" type="noConversion"/>
  </si>
  <si>
    <t>관   급   자   재   비</t>
    <phoneticPr fontId="27" type="noConversion"/>
  </si>
  <si>
    <t>구   분</t>
    <phoneticPr fontId="27" type="noConversion"/>
  </si>
  <si>
    <t>부 가 세</t>
    <phoneticPr fontId="50" type="noConversion"/>
  </si>
  <si>
    <t>도  급  액</t>
    <phoneticPr fontId="50" type="noConversion"/>
  </si>
  <si>
    <t>총 공 사 비</t>
    <phoneticPr fontId="27" type="noConversion"/>
  </si>
  <si>
    <t>비 고</t>
    <phoneticPr fontId="50" type="noConversion"/>
  </si>
  <si>
    <t>전    기    공    사</t>
    <phoneticPr fontId="50" type="noConversion"/>
  </si>
  <si>
    <t>통    신    공    사</t>
    <phoneticPr fontId="50" type="noConversion"/>
  </si>
  <si>
    <t>총     계</t>
    <phoneticPr fontId="50" type="noConversion"/>
  </si>
  <si>
    <t>소    방    공    사</t>
    <phoneticPr fontId="50" type="noConversion"/>
  </si>
  <si>
    <t>천원미만절사</t>
    <phoneticPr fontId="24" type="noConversion"/>
  </si>
  <si>
    <t>(순공사비+관급)</t>
    <phoneticPr fontId="24" type="noConversion"/>
  </si>
  <si>
    <t>한전인입비</t>
    <phoneticPr fontId="24" type="noConversion"/>
  </si>
  <si>
    <t>분담금및한전인입비</t>
    <phoneticPr fontId="24" type="noConversion"/>
  </si>
  <si>
    <t>공        급        가        액</t>
    <phoneticPr fontId="24" type="noConversion"/>
  </si>
  <si>
    <t>건축</t>
    <phoneticPr fontId="24" type="noConversion"/>
  </si>
  <si>
    <t/>
  </si>
  <si>
    <t>건축총괄(건,토,조,기)</t>
    <phoneticPr fontId="27" type="noConversion"/>
  </si>
  <si>
    <t>기계</t>
    <phoneticPr fontId="24" type="noConversion"/>
  </si>
  <si>
    <t>공사손해 보험료(PS)</t>
    <phoneticPr fontId="24" type="noConversion"/>
  </si>
  <si>
    <t>품   질   관   리   비</t>
    <phoneticPr fontId="24" type="noConversion"/>
  </si>
  <si>
    <t>안전관리비-1 (정기안전점검비)</t>
    <phoneticPr fontId="24" type="noConversion"/>
  </si>
  <si>
    <t>각     종     인     증     비</t>
    <phoneticPr fontId="24" type="noConversion"/>
  </si>
  <si>
    <t>(공급가액+공사손해보험료)</t>
    <phoneticPr fontId="24" type="noConversion"/>
  </si>
  <si>
    <t>공        사       명</t>
    <phoneticPr fontId="27" type="noConversion"/>
  </si>
  <si>
    <t>총     공    사     비</t>
    <phoneticPr fontId="27" type="noConversion"/>
  </si>
  <si>
    <t>(재+직노)</t>
    <phoneticPr fontId="24" type="noConversion"/>
  </si>
  <si>
    <t>순계약금액*기본요율*[1+{3년(1,095일)초과일수/1,095}]</t>
  </si>
  <si>
    <t>시설분담금외</t>
    <phoneticPr fontId="24" type="noConversion"/>
  </si>
  <si>
    <t>한전수탁금+사용전검사비</t>
    <phoneticPr fontId="24" type="noConversion"/>
  </si>
  <si>
    <t>차액</t>
    <phoneticPr fontId="24" type="noConversion"/>
  </si>
  <si>
    <t>1차 초안 ( 8월 9일자 )</t>
  </si>
  <si>
    <t>차액</t>
  </si>
  <si>
    <t>2차 초안 ( 9월 2일자 )</t>
    <phoneticPr fontId="24" type="noConversion"/>
  </si>
  <si>
    <t>타겟금액 ( 9월 27일)</t>
    <phoneticPr fontId="24" type="noConversion"/>
  </si>
  <si>
    <t>한전불입금</t>
    <phoneticPr fontId="27" type="noConversion"/>
  </si>
  <si>
    <t>소방공사배상책임공제</t>
    <phoneticPr fontId="24" type="noConversion"/>
  </si>
  <si>
    <t>시  공  상   세   도 작 성 비</t>
    <phoneticPr fontId="24" type="noConversion"/>
  </si>
  <si>
    <t>+</t>
    <phoneticPr fontId="24" type="noConversion"/>
  </si>
  <si>
    <t>연면적5,000 ㎡ 미만적용</t>
    <phoneticPr fontId="24" type="noConversion"/>
  </si>
  <si>
    <t>*</t>
    <phoneticPr fontId="24" type="noConversion"/>
  </si>
  <si>
    <t>폐 기 물   처 리 비</t>
    <phoneticPr fontId="27" type="noConversion"/>
  </si>
  <si>
    <r>
      <t xml:space="preserve">공  급  가  </t>
    </r>
    <r>
      <rPr>
        <sz val="12"/>
        <rFont val="맑은 고딕"/>
        <family val="3"/>
        <charset val="129"/>
      </rPr>
      <t>액</t>
    </r>
    <phoneticPr fontId="27" type="noConversion"/>
  </si>
  <si>
    <t>관급자재비(수수료제외)</t>
  </si>
  <si>
    <t>← 부가세 포함 도급자관급자재비 입력</t>
    <phoneticPr fontId="24" type="noConversion"/>
  </si>
  <si>
    <t>1안) 산업안전보건관리비</t>
    <phoneticPr fontId="24" type="noConversion"/>
  </si>
  <si>
    <t>2안) 산업안전보건관리비</t>
    <phoneticPr fontId="24" type="noConversion"/>
  </si>
  <si>
    <t>(재료비+직노+관급자재비)</t>
    <phoneticPr fontId="24" type="noConversion"/>
  </si>
  <si>
    <t>안   전   관   리   비</t>
    <phoneticPr fontId="24" type="noConversion"/>
  </si>
  <si>
    <t>부가세포함,천원미만절사</t>
    <phoneticPr fontId="24" type="noConversion"/>
  </si>
  <si>
    <t>관 급 자 재 비 (관급자)</t>
    <phoneticPr fontId="51" type="noConversion"/>
  </si>
  <si>
    <t>관 급 자 재 비 (도급자)</t>
    <phoneticPr fontId="27" type="noConversion"/>
  </si>
  <si>
    <t>재 해 예 방 기 술 지 도 비</t>
    <phoneticPr fontId="24" type="noConversion"/>
  </si>
  <si>
    <t>공   사   비   총   괄   표</t>
    <phoneticPr fontId="51" type="noConversion"/>
  </si>
  <si>
    <t xml:space="preserve">▣ 총   공   사   비                 </t>
    <phoneticPr fontId="51" type="noConversion"/>
  </si>
  <si>
    <t>:</t>
    <phoneticPr fontId="51" type="noConversion"/>
  </si>
  <si>
    <t xml:space="preserve">◎ 건축,기계,토목공사             </t>
    <phoneticPr fontId="51" type="noConversion"/>
  </si>
  <si>
    <t xml:space="preserve">◎ 전기,통신,전기소방,기계소방(별도)                   </t>
    <phoneticPr fontId="51" type="noConversion"/>
  </si>
  <si>
    <t xml:space="preserve">◎ 폐기물처리비 (별도)                   </t>
    <phoneticPr fontId="51" type="noConversion"/>
  </si>
  <si>
    <t>←입력</t>
    <phoneticPr fontId="24" type="noConversion"/>
  </si>
  <si>
    <t>구 분           비 목</t>
    <phoneticPr fontId="51" type="noConversion"/>
  </si>
  <si>
    <t>관급자재비         (도급자)</t>
    <phoneticPr fontId="51" type="noConversion"/>
  </si>
  <si>
    <t>관급자재비         (관급자)</t>
    <phoneticPr fontId="51" type="noConversion"/>
  </si>
  <si>
    <t xml:space="preserve">  분담금        </t>
    <phoneticPr fontId="51" type="noConversion"/>
  </si>
  <si>
    <t>한전불입금</t>
    <phoneticPr fontId="51" type="noConversion"/>
  </si>
  <si>
    <t>재해예방기술지도비</t>
    <phoneticPr fontId="51" type="noConversion"/>
  </si>
  <si>
    <t>합 계 금 액</t>
    <phoneticPr fontId="51" type="noConversion"/>
  </si>
  <si>
    <t>공 급 가 액</t>
    <phoneticPr fontId="51" type="noConversion"/>
  </si>
  <si>
    <t>부 가 세</t>
    <phoneticPr fontId="51" type="noConversion"/>
  </si>
  <si>
    <t>건 축</t>
    <phoneticPr fontId="51" type="noConversion"/>
  </si>
  <si>
    <t>건 축 공 사</t>
    <phoneticPr fontId="51" type="noConversion"/>
  </si>
  <si>
    <t>토 목</t>
    <phoneticPr fontId="51" type="noConversion"/>
  </si>
  <si>
    <t>토 목 공 사</t>
    <phoneticPr fontId="51" type="noConversion"/>
  </si>
  <si>
    <t>조 경</t>
    <phoneticPr fontId="51" type="noConversion"/>
  </si>
  <si>
    <t>조 경 공 사</t>
    <phoneticPr fontId="51" type="noConversion"/>
  </si>
  <si>
    <t>기 계</t>
    <phoneticPr fontId="51" type="noConversion"/>
  </si>
  <si>
    <t>기계설비공사</t>
    <phoneticPr fontId="51" type="noConversion"/>
  </si>
  <si>
    <t>소  계</t>
    <phoneticPr fontId="51" type="noConversion"/>
  </si>
  <si>
    <t>별 도</t>
    <phoneticPr fontId="51" type="noConversion"/>
  </si>
  <si>
    <t>전기공사</t>
    <phoneticPr fontId="51" type="noConversion"/>
  </si>
  <si>
    <t>통신공사</t>
    <phoneticPr fontId="51" type="noConversion"/>
  </si>
  <si>
    <t>소방공사</t>
    <phoneticPr fontId="51" type="noConversion"/>
  </si>
  <si>
    <t>건설폐기물처리비</t>
    <phoneticPr fontId="51" type="noConversion"/>
  </si>
  <si>
    <t>합  계</t>
    <phoneticPr fontId="51" type="noConversion"/>
  </si>
  <si>
    <t>과 장</t>
    <phoneticPr fontId="51" type="noConversion"/>
  </si>
  <si>
    <t>담 당</t>
    <phoneticPr fontId="51" type="noConversion"/>
  </si>
  <si>
    <t>심 사 자</t>
    <phoneticPr fontId="51" type="noConversion"/>
  </si>
  <si>
    <t>설 계 자</t>
    <phoneticPr fontId="51" type="noConversion"/>
  </si>
  <si>
    <t>설 계</t>
    <phoneticPr fontId="51" type="noConversion"/>
  </si>
  <si>
    <t>2026년 월 일</t>
    <phoneticPr fontId="51" type="noConversion"/>
  </si>
  <si>
    <t>결 제</t>
    <phoneticPr fontId="51" type="noConversion"/>
  </si>
  <si>
    <t>심 사</t>
    <phoneticPr fontId="51" type="noConversion"/>
  </si>
  <si>
    <t>설    계    서</t>
    <phoneticPr fontId="51" type="noConversion"/>
  </si>
  <si>
    <t>구 분</t>
    <phoneticPr fontId="51" type="noConversion"/>
  </si>
  <si>
    <t>내  역  서</t>
    <phoneticPr fontId="51" type="noConversion"/>
  </si>
  <si>
    <t>비 고</t>
    <phoneticPr fontId="51" type="noConversion"/>
  </si>
  <si>
    <t>총 공 사 비</t>
    <phoneticPr fontId="51" type="noConversion"/>
  </si>
  <si>
    <t>도</t>
    <phoneticPr fontId="51" type="noConversion"/>
  </si>
  <si>
    <t>급</t>
    <phoneticPr fontId="51" type="noConversion"/>
  </si>
  <si>
    <t>부 가 가 치 세</t>
    <phoneticPr fontId="51" type="noConversion"/>
  </si>
  <si>
    <t>비</t>
    <phoneticPr fontId="51" type="noConversion"/>
  </si>
  <si>
    <t>계</t>
    <phoneticPr fontId="51" type="noConversion"/>
  </si>
  <si>
    <t>관 급 자 재 비 (도급자)</t>
    <phoneticPr fontId="51" type="noConversion"/>
  </si>
  <si>
    <t>분 담 금 공 사</t>
    <phoneticPr fontId="51" type="noConversion"/>
  </si>
  <si>
    <t>도 급 액</t>
    <phoneticPr fontId="51" type="noConversion"/>
  </si>
  <si>
    <t>평당금액</t>
    <phoneticPr fontId="24" type="noConversion"/>
  </si>
  <si>
    <t>비율</t>
    <phoneticPr fontId="27" type="noConversion"/>
  </si>
  <si>
    <t>관   급   자   재   비 (도급자)</t>
    <phoneticPr fontId="27" type="noConversion"/>
  </si>
  <si>
    <t>시 설 분 담 공사</t>
    <phoneticPr fontId="27" type="noConversion"/>
  </si>
  <si>
    <t>관   급   자   재   비 (관급자)</t>
    <phoneticPr fontId="27" type="noConversion"/>
  </si>
  <si>
    <t>신  축  폐  기  물  처  리  비</t>
    <phoneticPr fontId="24" type="noConversion"/>
  </si>
  <si>
    <t>석   면   분   담   금</t>
    <phoneticPr fontId="24" type="noConversion"/>
  </si>
  <si>
    <t>임 금 채 권 부 담 금</t>
    <phoneticPr fontId="24" type="noConversion"/>
  </si>
  <si>
    <t xml:space="preserve">                                                         공     사     원      가     계     산     서</t>
    <phoneticPr fontId="51" type="noConversion"/>
  </si>
  <si>
    <t>공 사명 :</t>
    <phoneticPr fontId="51" type="noConversion"/>
  </si>
  <si>
    <t>비                     목</t>
  </si>
  <si>
    <t>구         성         비</t>
  </si>
  <si>
    <t>비             고</t>
  </si>
  <si>
    <t>순  공  사  원  가</t>
    <phoneticPr fontId="51" type="noConversion"/>
  </si>
  <si>
    <t>재 료 비</t>
  </si>
  <si>
    <t>직      접         재      료      비</t>
    <phoneticPr fontId="51" type="noConversion"/>
  </si>
  <si>
    <t>간      접         재      료      비</t>
    <phoneticPr fontId="25" type="noConversion"/>
  </si>
  <si>
    <t>작  업  설  ,  부  산  물  등 (△)</t>
    <phoneticPr fontId="51" type="noConversion"/>
  </si>
  <si>
    <t>[ 소                          계 ]</t>
    <phoneticPr fontId="51" type="noConversion"/>
  </si>
  <si>
    <t>노무비</t>
    <phoneticPr fontId="51" type="noConversion"/>
  </si>
  <si>
    <t>직      접         노      무      비</t>
    <phoneticPr fontId="51" type="noConversion"/>
  </si>
  <si>
    <t>간      접         노      무      비</t>
    <phoneticPr fontId="51" type="noConversion"/>
  </si>
  <si>
    <t>경                비</t>
    <phoneticPr fontId="51" type="noConversion"/>
  </si>
  <si>
    <t>운            반            비</t>
    <phoneticPr fontId="27" type="noConversion"/>
  </si>
  <si>
    <t>산         출          경         비</t>
    <phoneticPr fontId="51" type="noConversion"/>
  </si>
  <si>
    <t>산      재         보      험      료</t>
    <phoneticPr fontId="51" type="noConversion"/>
  </si>
  <si>
    <t>고      용         보      험      료</t>
    <phoneticPr fontId="51" type="noConversion"/>
  </si>
  <si>
    <t>건      강         보      험      료</t>
    <phoneticPr fontId="51" type="noConversion"/>
  </si>
  <si>
    <t>노  인  장  기  요  양  보  험  료</t>
    <phoneticPr fontId="51" type="noConversion"/>
  </si>
  <si>
    <t>연      금         보      험      료</t>
    <phoneticPr fontId="51" type="noConversion"/>
  </si>
  <si>
    <t>퇴   직     공   제     부   금   비</t>
    <phoneticPr fontId="51" type="noConversion"/>
  </si>
  <si>
    <t>산  업  안  전  보  건  관  리  비</t>
    <phoneticPr fontId="51" type="noConversion"/>
  </si>
  <si>
    <t>건설안전관리비</t>
    <phoneticPr fontId="27" type="noConversion"/>
  </si>
  <si>
    <t>품질관리활동비</t>
    <phoneticPr fontId="27" type="noConversion"/>
  </si>
  <si>
    <t>기          타          경          비</t>
    <phoneticPr fontId="51" type="noConversion"/>
  </si>
  <si>
    <t>환      경         보      전      비</t>
    <phoneticPr fontId="51" type="noConversion"/>
  </si>
  <si>
    <t>공  사  이  행  보  증  수  수  료</t>
    <phoneticPr fontId="51" type="noConversion"/>
  </si>
  <si>
    <t>건설기계대여대금지급보증서발급수수료</t>
    <phoneticPr fontId="27" type="noConversion"/>
  </si>
  <si>
    <t>건설하도급대금지급보증서발급수수료</t>
    <phoneticPr fontId="27" type="noConversion"/>
  </si>
  <si>
    <t>[  소            계  ]</t>
  </si>
  <si>
    <t>일        반         관        리        비</t>
    <phoneticPr fontId="238" type="noConversion"/>
  </si>
  <si>
    <t>이                                          윤</t>
    <phoneticPr fontId="238" type="noConversion"/>
  </si>
  <si>
    <t>폐      기      물      처      리      비</t>
    <phoneticPr fontId="27" type="noConversion"/>
  </si>
  <si>
    <t>미확정설계공정(PS)</t>
    <phoneticPr fontId="27" type="noConversion"/>
  </si>
  <si>
    <t>T. A. B    공   사   비</t>
    <phoneticPr fontId="27" type="noConversion"/>
  </si>
  <si>
    <t>공            급             가            액</t>
    <phoneticPr fontId="27" type="noConversion"/>
  </si>
  <si>
    <t>부        가         가        치        세</t>
    <phoneticPr fontId="27" type="noConversion"/>
  </si>
  <si>
    <t>[ 도                     급                     액 ]</t>
    <phoneticPr fontId="27" type="noConversion"/>
  </si>
  <si>
    <t>소    계</t>
    <phoneticPr fontId="24" type="noConversion"/>
  </si>
  <si>
    <t>시        설         분        담        금</t>
    <phoneticPr fontId="27" type="noConversion"/>
  </si>
  <si>
    <t>도   시  가   스   시   설   분   담   금</t>
    <phoneticPr fontId="27" type="noConversion"/>
  </si>
  <si>
    <t>[ 총            공            사              비 ]</t>
    <phoneticPr fontId="27" type="noConversion"/>
  </si>
  <si>
    <t>석   면   분   담   금</t>
    <phoneticPr fontId="27" type="noConversion"/>
  </si>
  <si>
    <t>임 금 채 권 부 담 금</t>
    <phoneticPr fontId="27" type="noConversion"/>
  </si>
  <si>
    <t>기계+전기</t>
    <phoneticPr fontId="24" type="noConversion"/>
  </si>
  <si>
    <t>(12개월)</t>
    <phoneticPr fontId="24" type="noConversion"/>
  </si>
  <si>
    <t>공사명 :함열순환경제활력센터조성기본및실시설계용역</t>
    <phoneticPr fontId="51" type="noConversion"/>
  </si>
  <si>
    <t>공사명 :  함열순환경제활력센터조성기본및실시설계용역 (건축+기계+조경+토목)</t>
    <phoneticPr fontId="51" type="noConversion"/>
  </si>
  <si>
    <t>공 종 별 집 계 표</t>
  </si>
  <si>
    <t>품      명</t>
  </si>
  <si>
    <t>규      격</t>
  </si>
  <si>
    <t>경      비</t>
  </si>
  <si>
    <t>합      계</t>
  </si>
  <si>
    <t>비  고</t>
  </si>
  <si>
    <t>공종코드</t>
  </si>
  <si>
    <t>변수</t>
  </si>
  <si>
    <t>상위공종</t>
  </si>
  <si>
    <t>공종구분</t>
  </si>
  <si>
    <t>공종레벨</t>
  </si>
  <si>
    <t>공종소계</t>
  </si>
  <si>
    <t>원가계산서 연결금액</t>
  </si>
  <si>
    <t>단  가</t>
  </si>
  <si>
    <t>금  액</t>
  </si>
  <si>
    <t>01</t>
  </si>
  <si>
    <t>0101  ■.건축공사</t>
  </si>
  <si>
    <t>0101</t>
  </si>
  <si>
    <t>010101  가설공사</t>
  </si>
  <si>
    <t>010101</t>
  </si>
  <si>
    <t>010102</t>
  </si>
  <si>
    <t>010103</t>
  </si>
  <si>
    <t>010104</t>
  </si>
  <si>
    <t>010105</t>
  </si>
  <si>
    <t>010106</t>
  </si>
  <si>
    <t>010107</t>
  </si>
  <si>
    <t>010108</t>
  </si>
  <si>
    <t>010109</t>
  </si>
  <si>
    <t>010110</t>
  </si>
  <si>
    <t>010111</t>
  </si>
  <si>
    <t>010112</t>
  </si>
  <si>
    <t>010113</t>
  </si>
  <si>
    <t>010114</t>
  </si>
  <si>
    <t>『 집계별도 』</t>
  </si>
  <si>
    <t>0102</t>
  </si>
  <si>
    <t>5</t>
  </si>
  <si>
    <t>[ 합           계 ]</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</si>
  <si>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</si>
  <si>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</si>
  <si>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</si>
  <si>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</si>
  <si>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</si>
  <si>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</si>
  <si>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</si>
  <si>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</si>
  <si>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</si>
  <si>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</si>
  <si>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</si>
  <si>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</si>
  <si>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</si>
  <si>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</si>
  <si>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</si>
  <si>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</si>
  <si>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</si>
  <si>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</si>
  <si>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</si>
  <si>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</si>
  <si>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</si>
  <si>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</si>
  <si>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</si>
  <si>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</si>
  <si>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</si>
  <si>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</si>
  <si>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</si>
  <si>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</si>
  <si>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</si>
  <si>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</si>
  <si>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</si>
  <si>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개소</t>
  </si>
  <si>
    <t>T</t>
  </si>
  <si>
    <t>F</t>
  </si>
  <si>
    <t>강관 조립말비계(이동식)설치 및 해체</t>
  </si>
  <si>
    <t>높이 2m, 3개월</t>
  </si>
  <si>
    <t>대</t>
  </si>
  <si>
    <t>M2</t>
  </si>
  <si>
    <t>건축물 보양 - 타일</t>
  </si>
  <si>
    <t>하드롱지</t>
  </si>
  <si>
    <t>TOTAL</t>
  </si>
  <si>
    <t>M3</t>
  </si>
  <si>
    <t>TON</t>
  </si>
  <si>
    <t>M</t>
  </si>
  <si>
    <t>매</t>
  </si>
  <si>
    <t>벽돌운반</t>
  </si>
  <si>
    <t>천매</t>
  </si>
  <si>
    <t>논슬립바닥자기질타일</t>
  </si>
  <si>
    <t>화장실바닥, 300*300*8mm</t>
  </si>
  <si>
    <t>도기질벽타일</t>
  </si>
  <si>
    <t>일반색, 300*600*10mm</t>
  </si>
  <si>
    <t>바닥, 300*300(타일C, 백색줄눈)</t>
  </si>
  <si>
    <t>도기질 벽타일 붙이기(바탕 18mm+압 6mm)</t>
  </si>
  <si>
    <t>열경화성수지천장판 설치</t>
  </si>
  <si>
    <t>EA</t>
  </si>
  <si>
    <t>시멘트 액체 방수</t>
  </si>
  <si>
    <t>바닥</t>
  </si>
  <si>
    <t>수직부</t>
  </si>
  <si>
    <t>수밀코킹(실리콘)</t>
  </si>
  <si>
    <t>삼각, 5mm이하, 방균용</t>
  </si>
  <si>
    <t>삼각, 10mm, 창호주위</t>
  </si>
  <si>
    <t>타일벽코너가드</t>
  </si>
  <si>
    <t>SUS,타일마감비드 10mm,(코킹 5*5)</t>
  </si>
  <si>
    <t>개</t>
  </si>
  <si>
    <t>경량천장철골틀 설치</t>
  </si>
  <si>
    <t>스테인리스재료분리대</t>
  </si>
  <si>
    <t>AL몰딩설치(ㄷ형)</t>
  </si>
  <si>
    <t>15*30*15*1.0mm</t>
  </si>
  <si>
    <t>창문틀 주위 충전</t>
  </si>
  <si>
    <t>발포우레탄 충전</t>
  </si>
  <si>
    <t>5*5, 실리콘</t>
  </si>
  <si>
    <t>유리면</t>
  </si>
  <si>
    <t>방습거울설치</t>
  </si>
  <si>
    <t>바탕만들기+수성페인트 롤러칠</t>
  </si>
  <si>
    <t>시멘트</t>
  </si>
  <si>
    <t>건재상</t>
  </si>
  <si>
    <t>포</t>
  </si>
  <si>
    <t>모래</t>
  </si>
  <si>
    <t>시멘트운반</t>
  </si>
  <si>
    <t>L:10km, 덤프 8ton</t>
  </si>
  <si>
    <t>철강설, 고철, 작업설부산물</t>
  </si>
  <si>
    <t>건설폐재류 상차비</t>
  </si>
  <si>
    <t>혼합건설폐기물 상차비</t>
  </si>
  <si>
    <t>(매립지반입대상 폐기물 포함)</t>
  </si>
  <si>
    <t>건설폐재류</t>
  </si>
  <si>
    <t>가연성이 제거된 재활용이 가능한 혼합물</t>
  </si>
  <si>
    <t>건설폐재류에 가연성 5% 이하 혼합</t>
  </si>
  <si>
    <t>혼합건설폐기물</t>
  </si>
  <si>
    <t>불연성 건설폐기물에 가연성 5% 이하 혼합</t>
  </si>
  <si>
    <t>그 밖의 건설폐기물에 가연성 5% 이하 혼합</t>
  </si>
  <si>
    <t>건설폐재류 운반비</t>
  </si>
  <si>
    <t>24톤 덤프트럭, 30km</t>
  </si>
  <si>
    <t>혼합건설폐기물 운반비</t>
  </si>
  <si>
    <t>24톤 암롤트럭, 30km</t>
  </si>
  <si>
    <t>폐목재 수집 운반비</t>
  </si>
  <si>
    <t>5톤 카고트럭, 30km</t>
  </si>
  <si>
    <t>회</t>
  </si>
  <si>
    <t>재료비 별도</t>
  </si>
  <si>
    <t>kg</t>
  </si>
  <si>
    <t>유성페인트 붓칠</t>
  </si>
  <si>
    <t>철재면, 2회 1급</t>
  </si>
  <si>
    <t>식</t>
  </si>
  <si>
    <t>철강설, 스텐레스, 작업설부산물</t>
  </si>
  <si>
    <t>조</t>
  </si>
  <si>
    <t>4</t>
  </si>
  <si>
    <t>0104</t>
  </si>
  <si>
    <t>『 집계별도,부가세포함 』</t>
  </si>
  <si>
    <t>0103</t>
  </si>
  <si>
    <t>1</t>
  </si>
  <si>
    <t>010111  칠공사</t>
  </si>
  <si>
    <t>010110  유리공사</t>
  </si>
  <si>
    <t>010109  창호공사</t>
  </si>
  <si>
    <t>010108  미장공사</t>
  </si>
  <si>
    <t>010107  금속공사</t>
  </si>
  <si>
    <t>010106  방수공사</t>
  </si>
  <si>
    <t>010105  목공사및수장공사</t>
  </si>
  <si>
    <t>010104  타일공사</t>
  </si>
  <si>
    <t>010103  돌공사</t>
  </si>
  <si>
    <t>010102  조적공사</t>
  </si>
  <si>
    <t>01  ▶남대문시장본동상가개방화장실환경개선공사</t>
  </si>
  <si>
    <t>[ ▶남대문시장본동상가개방화장실환경개선공사 ]</t>
  </si>
  <si>
    <t>주재료비의 0.54%</t>
  </si>
  <si>
    <t>조달수수료</t>
  </si>
  <si>
    <t>m2</t>
  </si>
  <si>
    <t>『 부가세포함 』</t>
  </si>
  <si>
    <t>▶.화장실칸막이</t>
  </si>
  <si>
    <t>폐목재류폐기물(거푸집,가설재,나무창틀,가구등)</t>
  </si>
  <si>
    <t>철강설 [철거]</t>
  </si>
  <si>
    <t>모래, 서울, 세척사, 도착도</t>
  </si>
  <si>
    <t>L:1,200*W:300*H:800</t>
  </si>
  <si>
    <t>수납장 철거</t>
  </si>
  <si>
    <t>출입구 전등 철거및설치</t>
  </si>
  <si>
    <t>출입구 폴리카보네이트 청소</t>
  </si>
  <si>
    <t>1390*800</t>
  </si>
  <si>
    <t>출입구 간판철거</t>
  </si>
  <si>
    <t>450*750*130t</t>
  </si>
  <si>
    <t>화변기철거바닥보강</t>
  </si>
  <si>
    <t>소변기철거</t>
  </si>
  <si>
    <t>좌변기철거</t>
  </si>
  <si>
    <t>양변기철거</t>
  </si>
  <si>
    <t>세면기철거</t>
  </si>
  <si>
    <t>논슬립철거</t>
  </si>
  <si>
    <t>5mm</t>
  </si>
  <si>
    <t>방습거울철거</t>
  </si>
  <si>
    <t>스텐레스문철거</t>
  </si>
  <si>
    <t>벽 20mm</t>
  </si>
  <si>
    <t>세면기옆칸막이철거</t>
  </si>
  <si>
    <t>화장실칸막이철거</t>
  </si>
  <si>
    <t>벽 450*1,200</t>
  </si>
  <si>
    <t>소변기칸막이철거</t>
  </si>
  <si>
    <t>W:120</t>
  </si>
  <si>
    <t>화강석젠다이철거</t>
  </si>
  <si>
    <t>벽30mm</t>
  </si>
  <si>
    <t>타일철거</t>
  </si>
  <si>
    <t>천장</t>
  </si>
  <si>
    <t>열경화성 천정재 철거</t>
  </si>
  <si>
    <t>CLIP-BAR철거</t>
  </si>
  <si>
    <t>바닥97mm(바탕몰탈 방수포함)</t>
  </si>
  <si>
    <t>벽돌벽철거</t>
  </si>
  <si>
    <t>화장실표시판 부착</t>
  </si>
  <si>
    <t>내천장, 2회 1급, mortar면</t>
  </si>
  <si>
    <t>내부, 2회 1급, mortar면</t>
  </si>
  <si>
    <t>불투명시트부착</t>
  </si>
  <si>
    <t>유리주위 코킹</t>
  </si>
  <si>
    <t>유리두께 12mm 이하</t>
  </si>
  <si>
    <t>창호유리설치 / 판유리</t>
  </si>
  <si>
    <t>강화유리, 투명, 10mm</t>
  </si>
  <si>
    <t>강화유리</t>
  </si>
  <si>
    <t>플로어힌지 설치</t>
  </si>
  <si>
    <t>플로어힌지, KS3호, 105kg, 강화유리문(K-8300)</t>
  </si>
  <si>
    <t>플로어힌지</t>
  </si>
  <si>
    <t>손잡이</t>
  </si>
  <si>
    <t>손잡이/세이프도어용</t>
  </si>
  <si>
    <t>▶.하드웨어</t>
  </si>
  <si>
    <t>점검문 탈착 재설치</t>
  </si>
  <si>
    <t>▶.점검문</t>
  </si>
  <si>
    <t>강화유리도어</t>
  </si>
  <si>
    <t>12*750*1,500mm, 투명</t>
  </si>
  <si>
    <t>▶.유리문</t>
  </si>
  <si>
    <t>0.900 x 2.400 = 2.160</t>
  </si>
  <si>
    <t>SSD01 [100*40*1.5t]</t>
  </si>
  <si>
    <t>▶.SSD 창호</t>
  </si>
  <si>
    <t>100*100*1.2t, STL(도장 유)</t>
  </si>
  <si>
    <t>간접등 박스 설치</t>
  </si>
  <si>
    <t>바닥, W:30*H:20*1.5t</t>
  </si>
  <si>
    <t>1,300*2,600. W:200*1.2t(코킹 포함)</t>
  </si>
  <si>
    <t>스테인리스공프레임/출입구</t>
  </si>
  <si>
    <t>CLIP-BAR, H:1m미만</t>
  </si>
  <si>
    <t>SMC, 1.2*300*600mm</t>
  </si>
  <si>
    <t>바닥, 300*600(타일C, 백색줄눈)</t>
  </si>
  <si>
    <t>화장실 바닥 압착 붙이기(바탕 30mm+압 5mm)</t>
  </si>
  <si>
    <t>화장실 바닥 압착 붙이기(바탕 67mm+압 5mm)</t>
  </si>
  <si>
    <t>벽, 300*600(일반C, 백색줄눈)/화장실</t>
  </si>
  <si>
    <t>마천석류,L:2,585*W:120*30</t>
  </si>
  <si>
    <t>화강석 젠다이설치</t>
  </si>
  <si>
    <t>마천석류,L:1,675*W:120*30</t>
  </si>
  <si>
    <t>인력, 지하 1층</t>
  </si>
  <si>
    <t>3.6m 이하, 시공량 25m2/일당</t>
  </si>
  <si>
    <t>0.5B 벽돌쌓기</t>
  </si>
  <si>
    <t>콘크리트벽돌, 190*57*90mm, 서울, C종2급</t>
  </si>
  <si>
    <t>콘크리트벽돌</t>
  </si>
  <si>
    <t>보수,정리및청소</t>
  </si>
  <si>
    <t>건축물현장정리</t>
  </si>
  <si>
    <t xml:space="preserve"> 남대문시장 본동상가 개방화장실 환경개선공사</t>
    <phoneticPr fontId="27" type="noConversion"/>
  </si>
  <si>
    <t>010114  골재및운반비</t>
  </si>
  <si>
    <t>010113  철거공사</t>
  </si>
  <si>
    <t>010112  기타공사</t>
  </si>
  <si>
    <t>출입구LED등 및 간판판설치</t>
  </si>
  <si>
    <t>30*30cm</t>
  </si>
  <si>
    <t>분전반 점검문 사인표지판설치</t>
  </si>
  <si>
    <t>50*100</t>
  </si>
  <si>
    <t>화장실 문 양변기,화변기 표시판 설치</t>
  </si>
  <si>
    <t>850*800*D300</t>
  </si>
  <si>
    <t>2단 가구장 설치</t>
  </si>
  <si>
    <t>W:900*H:1000</t>
  </si>
  <si>
    <t>방염커튼설치</t>
  </si>
  <si>
    <t>비상용벨설치</t>
  </si>
  <si>
    <t>룰티슈거치대(상부 휴대폰 거치대)</t>
  </si>
  <si>
    <t>W:1,600*H:900*5t,합판틀</t>
  </si>
  <si>
    <t>소    계</t>
  </si>
  <si>
    <t>ea</t>
  </si>
  <si>
    <t>450*1200*t8mm,강화유리,소변기칸막이</t>
  </si>
  <si>
    <t>50mm</t>
  </si>
  <si>
    <t>계단논슬립 설치(콘크리트계단)</t>
  </si>
  <si>
    <t>0105</t>
  </si>
  <si>
    <t>0105  ■.관급자재비/관급자설치</t>
  </si>
  <si>
    <t>0104  ■.건설폐기물처리비</t>
  </si>
  <si>
    <t>0103  ■.작업부산물</t>
  </si>
  <si>
    <t>010201</t>
  </si>
  <si>
    <t>01055EF9E406396219D3FE1044D1410B002</t>
  </si>
  <si>
    <t>5EF9E406396219D3FE1044D14108001</t>
  </si>
  <si>
    <t>01055E59044AC997DE31F51047850762</t>
  </si>
  <si>
    <t>5E59044AC997DE31F51047850762</t>
  </si>
  <si>
    <t>01055E5894FF697505CFC710450269170BA58C3AFD</t>
  </si>
  <si>
    <t>5E5894FF697505CFC710450269170BA58C3AFD</t>
  </si>
  <si>
    <t>01055E5894FF697505CFC710450269170BA58C3AFC</t>
  </si>
  <si>
    <t>5E5894FF697505CFC710450269170BA58C3AFC</t>
  </si>
  <si>
    <t>01055E5FA4997929A8F631104D7DEB95CF59EF6AF8</t>
  </si>
  <si>
    <t>5E5FA4997929A8F631104D7DEB95CF59EF6AF8</t>
  </si>
  <si>
    <t>01045FA884ED895D2E6668104236C4A657CEFB9145</t>
  </si>
  <si>
    <t>5FA884ED895D2E6668104236C4A657CEFB9145</t>
  </si>
  <si>
    <t>01045FA884ED895D2E6668104236C4A657CEF50C34</t>
  </si>
  <si>
    <t>5FA884ED895D2E6668104236C4A657CEF50C34</t>
  </si>
  <si>
    <t>01045FA884ED895D2E6668104236C4A657CEF50960</t>
  </si>
  <si>
    <t>5FA884ED895D2E6668104236C4A657CEF50960</t>
  </si>
  <si>
    <t>01045FA884ED895D2E6668104236C4A77C2A24AFF8</t>
  </si>
  <si>
    <t>5FA884ED895D2E6668104236C4A77C2A24AFF8</t>
  </si>
  <si>
    <t>01045FA884ED895D2E6668104236C4A77C2A25B5C3</t>
  </si>
  <si>
    <t>5FA884ED895D2E6668104236C4A77C2A25B5C3</t>
  </si>
  <si>
    <t>01045FA884ED895D2E6668104236C4A77C2A22E7FF</t>
  </si>
  <si>
    <t>5FA884ED895D2E6668104236C4A77C2A22E7FF</t>
  </si>
  <si>
    <t>01045FA884ED895D2E6668104236C4A77C2A22E78D</t>
  </si>
  <si>
    <t>5FA884ED895D2E6668104236C4A77C2A22E78D</t>
  </si>
  <si>
    <t>01045FA884ED895D2E6668104236C4A77C2A22E05E</t>
  </si>
  <si>
    <t>5FA884ED895D2E6668104236C4A77C2A22E05E</t>
  </si>
  <si>
    <t>010358E6E46E89945460B51048BAD25095E99A1D80</t>
  </si>
  <si>
    <t>58E6E46E89945460B51048BAD25095E99A1D80</t>
  </si>
  <si>
    <t>010358E6E46E89945460B51048BAD25095E99A1C9F</t>
  </si>
  <si>
    <t>58E6E46E89945460B51048BAD25095E99A1C9F</t>
  </si>
  <si>
    <t>0101145FE074E1C928065D78104FE02722C7</t>
  </si>
  <si>
    <t>5FE074E1C928065D78104FE02722C7</t>
  </si>
  <si>
    <t>01011458E6E46E8910F98CB8104B13BB2F498EA581F0</t>
  </si>
  <si>
    <t>58E6E46E8910F98CB8104B13BB2F498EA581F0</t>
  </si>
  <si>
    <t>01011458CA2489B9169CCAA710435DCA06A3FCE19FD7</t>
  </si>
  <si>
    <t>58CA2489B9169CCAA710435DCA06A3FCE19FD7</t>
  </si>
  <si>
    <t>0101135FA884ED895D2E6668104236C4A657CEF50858</t>
  </si>
  <si>
    <t>5FA884ED895D2E6668104236C4A657CEF50858</t>
  </si>
  <si>
    <t>0101135FA884ED895D2E6668104236C4A657CEF5085B</t>
  </si>
  <si>
    <t>5FA884ED895D2E6668104236C4A657CEF5085B</t>
  </si>
  <si>
    <t>0101135FE0245E29874451F0104699585161</t>
  </si>
  <si>
    <t>5FE0245E29874451F0104699585161</t>
  </si>
  <si>
    <t>0101135FE0245E298744A9BF1046773333FA</t>
  </si>
  <si>
    <t>5FE0245E298744A9BF1046773333FA</t>
  </si>
  <si>
    <t>0101135FE0245E298744A9BF1046773333FB</t>
  </si>
  <si>
    <t>5FE0245E298744A9BF1046773333FB</t>
  </si>
  <si>
    <t>0101135FE0245E298744A9BF1046773333F8</t>
  </si>
  <si>
    <t>5FE0245E298744A9BF1046773333F8</t>
  </si>
  <si>
    <t>0101135FE0245E298744A9AD1040745B513B</t>
  </si>
  <si>
    <t>5FE0245E298744A9AD1040745B513B</t>
  </si>
  <si>
    <t>0101135FE0245E298744A9AD10411BC6098C</t>
  </si>
  <si>
    <t>5FE0245E298744A9AD10411BC6098C</t>
  </si>
  <si>
    <t>0101135FE0245E298744A9AD10411BC71184</t>
  </si>
  <si>
    <t>5FE0245E298744A9AD10411BC71184</t>
  </si>
  <si>
    <t>0101135FE0245E298744A9AD10411BC710FE</t>
  </si>
  <si>
    <t>5FE0245E298744A9AD10411BC710FE</t>
  </si>
  <si>
    <t>0101135FE0245E298744A9AD10411BC45B10</t>
  </si>
  <si>
    <t>5FE0245E298744A9AD10411BC45B10</t>
  </si>
  <si>
    <t>0101135FE0245E298744A9E4104C674A2730</t>
  </si>
  <si>
    <t>5FE0245E298744A9E4104C674A2730</t>
  </si>
  <si>
    <t>0101135FE0245E298744A9DA1045FAA4A6D3</t>
  </si>
  <si>
    <t>5FE0245E298744A9DA1045FAA4A6D3</t>
  </si>
  <si>
    <t>0101135FE0245E298744BA03104C41EF2559</t>
  </si>
  <si>
    <t>5FE0245E298744BA03104C41EF2559</t>
  </si>
  <si>
    <t>0101135FE0245E298744E703104DDDF1102E</t>
  </si>
  <si>
    <t>5FE0245E298744E703104DDDF1102E</t>
  </si>
  <si>
    <t>0101135FE0245E298744E703104DDDF1102F</t>
  </si>
  <si>
    <t>5FE0245E298744E703104DDDF1102F</t>
  </si>
  <si>
    <t>0101135FE0245E298744E703104F8A46C80C</t>
  </si>
  <si>
    <t>5FE0245E298744E703104F8A46C80C</t>
  </si>
  <si>
    <t>0101135FE0245E298744E75A1041EE1345EF</t>
  </si>
  <si>
    <t>5FE0245E298744E75A1041EE1345EF</t>
  </si>
  <si>
    <t>0101135FE0245E298744E764104856B7254F</t>
  </si>
  <si>
    <t>5FE0245E298744E764104856B7254F</t>
  </si>
  <si>
    <t>0101135FE0245E298744F1B01046F9A0C5C0</t>
  </si>
  <si>
    <t>5FE0245E298744F1B01046F9A0C5C0</t>
  </si>
  <si>
    <t>0101135FE0245E298744F1D31042C7C5A530</t>
  </si>
  <si>
    <t>5FE0245E298744F1D31042C7C5A530</t>
  </si>
  <si>
    <t>0101135FE0245E298744C484104C35B525D4</t>
  </si>
  <si>
    <t>5FE0245E298744C484104C35B525D4</t>
  </si>
  <si>
    <t>0101135FE0245E298744D516104C88A14A32</t>
  </si>
  <si>
    <t>5FE0245E298744D516104C88A14A32</t>
  </si>
  <si>
    <t>0101125E5884D859EADCE1B7104A93995A88F03F4016</t>
  </si>
  <si>
    <t>5E5884D859EADCE1B7104A93995A88F03F4016</t>
  </si>
  <si>
    <t>L: 33*33*2,000(쿠션두계10mm)</t>
  </si>
  <si>
    <t>머리보호대설치</t>
  </si>
  <si>
    <t>0101125E5884D859EADCE1B7104A93995A88F1C5CA6E</t>
  </si>
  <si>
    <t>5E5884D859EADCE1B7104A93995A88F1C5CA6E</t>
  </si>
  <si>
    <t>0101125FE1C4C0196DC01DA11046CD2CFF22</t>
  </si>
  <si>
    <t>5FE1C4C0196DC01DA11046CD2CFF22</t>
  </si>
  <si>
    <t>0101125FE1C4C0196DC01DA11046CD2CFE1B</t>
  </si>
  <si>
    <t>5FE1C4C0196DC01DA11046CD2CFE1B</t>
  </si>
  <si>
    <t>0101125FE1C4C0196DC01DA11046CD2CFD74</t>
  </si>
  <si>
    <t>5FE1C4C0196DC01DA11046CD2CFD74</t>
  </si>
  <si>
    <t>0101125FE1C4C0196DC01DA11046CD2CFC6D</t>
  </si>
  <si>
    <t>5FE1C4C0196DC01DA11046CD2CFC6D</t>
  </si>
  <si>
    <t>0101125FE1C4C0196DC01DA11046CD2CFB47</t>
  </si>
  <si>
    <t>5FE1C4C0196DC01DA11046CD2CFB47</t>
  </si>
  <si>
    <t>남,녀 표시(2개) 및 청소도구실표시(1개)</t>
  </si>
  <si>
    <t>0101125FE1C4C0196DC01DA11046CD2CFAA0</t>
  </si>
  <si>
    <t>5FE1C4C0196DC01DA11046CD2CFAA0</t>
  </si>
  <si>
    <t>0101125FE1C4C0196DC01DA11046CD2CF999</t>
  </si>
  <si>
    <t>5FE1C4C0196DC01DA11046CD2CF999</t>
  </si>
  <si>
    <t>0101115FE1D436B96631826E104E8B53A6C6</t>
  </si>
  <si>
    <t>5FE1D436B96631826E104E8B53A6C6</t>
  </si>
  <si>
    <t>0101115FE1D436B9663182161045436152ED</t>
  </si>
  <si>
    <t>5FE1D436B9663182161045436152ED</t>
  </si>
  <si>
    <t>0101115FE1D43759F99F02FD10465661E1B0</t>
  </si>
  <si>
    <t>5FE1D43759F99F02FD10465661E1B0</t>
  </si>
  <si>
    <t>0101105FE1F40B79E023571D104AEEB5C6AF</t>
  </si>
  <si>
    <t>5FE1F40B79E023571D104AEEB5C6AF</t>
  </si>
  <si>
    <t>0101105FE1F40A59AC7072A910468227DC13</t>
  </si>
  <si>
    <t>5FE1F40A59AC7072A910468227DC13</t>
  </si>
  <si>
    <t>0101105FE1B4E1196CD43B95104002265525</t>
  </si>
  <si>
    <t>5FE1B4E1196CD43B95104002265525</t>
  </si>
  <si>
    <t>0101105FE1F405D90BDF513C104B188EC587</t>
  </si>
  <si>
    <t>5FE1F405D90BDF513C104B188EC587</t>
  </si>
  <si>
    <t>01011058CA2489B97F00FDB91049C7CB755C9B6FC045</t>
  </si>
  <si>
    <t>58CA2489B97F00FDB91049C7CB755C9B6FC045</t>
  </si>
  <si>
    <t>0101095FE1F404C994AF8A4F1047651E2127</t>
  </si>
  <si>
    <t>5FE1F404C994AF8A4F1047651E2127</t>
  </si>
  <si>
    <t>01010958CA34AEA9A183CB12104510D8573BFD35263F</t>
  </si>
  <si>
    <t>58CA34AEA9A183CB12104510D8573BFD35263F</t>
  </si>
  <si>
    <t>01010958CA34AEA9A183080F104F01C9FF3F3F5B78F0</t>
  </si>
  <si>
    <t>58CA34AEA9A183080F104F01C9FF3F3F5B78F0</t>
  </si>
  <si>
    <t>0101095FE1F403295D7709351041558AA20E</t>
  </si>
  <si>
    <t>5FE1F403295D7709351041558AA20E</t>
  </si>
  <si>
    <t>0101095FE1F40799FD8D9142104EA1F06A50</t>
  </si>
  <si>
    <t>5FE1F40799FD8D9142104EA1F06A50</t>
  </si>
  <si>
    <t>0101095FE1F40329430C7171104C2D31CBFB</t>
  </si>
  <si>
    <t>5FE1F40329430C7171104C2D31CBFB</t>
  </si>
  <si>
    <t>0101085FE1F404C9FD48B78010466B8D8B41</t>
  </si>
  <si>
    <t>5FE1F404C9FD48B78010466B8D8B41</t>
  </si>
  <si>
    <t>0101075FE1C4C9795568CD8F104855811567</t>
  </si>
  <si>
    <t>5FE1C4C9795568CD8F104855811567</t>
  </si>
  <si>
    <t>0101075FE1C4CF99FE3E7507104A8917EB0A</t>
  </si>
  <si>
    <t>5FE1C4CF99FE3E7507104A8917EB0A</t>
  </si>
  <si>
    <t>0101075FE19491B977A27A42104680B9E43D</t>
  </si>
  <si>
    <t>5FE19491B977A27A42104680B9E43D</t>
  </si>
  <si>
    <t>0101075FE1441209E529AD3C104B37642A58</t>
  </si>
  <si>
    <t>5FE1441209E529AD3C104B37642A58</t>
  </si>
  <si>
    <t>0101075FE1C4C7495AC8F967104C6496EA14</t>
  </si>
  <si>
    <t>5FE1C4C7495AC8F967104C6496EA14</t>
  </si>
  <si>
    <t>0101075FE1C4C6A91F55E9DB1044A69A3B52</t>
  </si>
  <si>
    <t>5FE1C4C6A91F55E9DB1044A69A3B52</t>
  </si>
  <si>
    <t>0101075FE194936917AF8242104A8D4AE65D</t>
  </si>
  <si>
    <t>5FE194936917AF8242104A8D4AE65D</t>
  </si>
  <si>
    <t>0101065FE1B4E1197D1FC699104A188C46F7</t>
  </si>
  <si>
    <t>5FE1B4E1197D1FC699104A188C46F7</t>
  </si>
  <si>
    <t>0101065FE1B4E1195246A763104B280BC659</t>
  </si>
  <si>
    <t>5FE1B4E1195246A763104B280BC659</t>
  </si>
  <si>
    <t>0101065FE1B4EEE9BEA9261C1042C26E8D67</t>
  </si>
  <si>
    <t>5FE1B4EEE9BEA9261C1042C26E8D67</t>
  </si>
  <si>
    <t>0101065FE1B4EEE9BEA9261C10413BDF3173</t>
  </si>
  <si>
    <t>5FE1B4EEE9BEA9261C10413BDF3173</t>
  </si>
  <si>
    <t>0101055FE1C4CDE9EB299AC11049FDAD6ABD</t>
  </si>
  <si>
    <t>5FE1C4CDE9EB299AC11049FDAD6ABD</t>
  </si>
  <si>
    <t>0101045FE1E41A39ED4149B110422B61A382</t>
  </si>
  <si>
    <t>5FE1E41A39ED4149B110422B61A382</t>
  </si>
  <si>
    <t>0101045FE1E41A39ED4149B110422432D9BB</t>
  </si>
  <si>
    <t>5FE1E41A39ED4149B110422432D9BB</t>
  </si>
  <si>
    <t>0101045FE1E41A39C26FE695104C30FED0F7</t>
  </si>
  <si>
    <t>5FE1E41A39C26FE695104C30FED0F7</t>
  </si>
  <si>
    <t>01010458CA2489B9317A1A341041CD4B7559558E6E52</t>
  </si>
  <si>
    <t>58CA2489B9317A1A341041CD4B7559558E6E52</t>
  </si>
  <si>
    <t>01010458CA2489B9317A1A341041CD4B7D94971C86B4</t>
  </si>
  <si>
    <t>58CA2489B9317A1A341041CD4B7D94971C86B4</t>
  </si>
  <si>
    <t>0101035FE1E419191A3FDDF1104200C653DE</t>
  </si>
  <si>
    <t>5FE1E419191A3FDDF1104200C653DE</t>
  </si>
  <si>
    <t>0101035FE1E419191A3FDDF1104200C65110</t>
  </si>
  <si>
    <t>5FE1E419191A3FDDF1104200C65110</t>
  </si>
  <si>
    <t>0101025FE1547E69A533BBFE1049EAE719F5</t>
  </si>
  <si>
    <t>5FE1547E69A533BBFE1049EAE719F5</t>
  </si>
  <si>
    <t>0101025FE1547E698A55E6F11046FE57C806</t>
  </si>
  <si>
    <t>5FE1547E698A55E6F11046FE57C806</t>
  </si>
  <si>
    <t>01010258CA2489B9317A09D71049D71CC7BA8EDC2D73</t>
  </si>
  <si>
    <t>58CA2489B9317A09D71049D71CC7BA8EDC2D73</t>
  </si>
  <si>
    <t>0101015FE124CE19CF95C3A0104A1A185FF3</t>
  </si>
  <si>
    <t>5FE124CE19CF95C3A0104A1A185FF3</t>
  </si>
  <si>
    <t>0101015FE124CE19FB3A963E1044ED45E190</t>
  </si>
  <si>
    <t>5FE124CE19FB3A963E1044ED45E190</t>
  </si>
  <si>
    <t>0101015FE124CB49ACF479DA1044CED69E5C</t>
  </si>
  <si>
    <t>5FE124CB49ACF479DA1044CED69E5C</t>
  </si>
  <si>
    <t xml:space="preserve">  철     거     단     계      작     업     부     산     물</t>
    <phoneticPr fontId="27" type="noConversion"/>
  </si>
  <si>
    <t>합  계</t>
  </si>
  <si>
    <t>기 계</t>
  </si>
  <si>
    <t>건  축</t>
  </si>
  <si>
    <t>금         액</t>
  </si>
  <si>
    <t>화장실 칸막이/[물품식별번호:22788096]</t>
    <phoneticPr fontId="27" type="noConversion"/>
  </si>
  <si>
    <t>데코큐비클,DCS-BC201,1200*1900*t20mm,방수PB</t>
    <phoneticPr fontId="27" type="noConversion"/>
  </si>
  <si>
    <t>화장실 칸막이/[물품식별번호:24399643]</t>
    <phoneticPr fontId="27" type="noConversion"/>
  </si>
  <si>
    <t>고용개선지원비(PS) (주휴수당)</t>
    <phoneticPr fontId="238" type="noConversion"/>
  </si>
  <si>
    <t>一金:팔천일백오십일만육천오백구십원정  (₩81,516,590)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</si>
</sst>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4">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_-* #,##0.00_-;\-* #,##0.00_-;_-* &quot;-&quot;_-;_-@_-"/>
    <numFmt numFmtId="177" formatCode="&quot;₩&quot;#,##0\ "/>
    <numFmt numFmtId="178" formatCode="0.0%"/>
    <numFmt numFmtId="179" formatCode="0.000%"/>
    <numFmt numFmtId="180" formatCode="#,###\ &quot;]&quot;"/>
    <numFmt numFmtId="181" formatCode="0.00_ &quot;평&quot;"/>
    <numFmt numFmtId="182" formatCode="_-* #,##0.0_-;\-* #,##0.0_-;_-* &quot;-&quot;_-;_-@_-"/>
    <numFmt numFmtId="183" formatCode="&quot;연면적&quot;\ \ \ #,###.00\ &quot;M2&quot;"/>
    <numFmt numFmtId="184" formatCode="&quot;(&quot;\ #,###.00\ &quot;평 )&quot;"/>
    <numFmt numFmtId="185" formatCode="#,##0_ "/>
    <numFmt numFmtId="186" formatCode="&quot;[(재+직노+산경-&quot;#,###&quot;)&quot;"/>
    <numFmt numFmtId="187" formatCode="0.0000%"/>
    <numFmt numFmtId="188" formatCode="#,###.00&quot;년&quot;"/>
    <numFmt numFmtId="189" formatCode="#,##0_ ;[Red]\-#,##0\ "/>
    <numFmt numFmtId="190" formatCode="#,##0.0"/>
    <numFmt numFmtId="191" formatCode="#,##0.000"/>
    <numFmt numFmtId="192" formatCode="_ * #,##0_ ;_ * \-#,##0_ ;_ * &quot;-&quot;_ ;_ @_ "/>
    <numFmt numFmtId="193" formatCode="_ * #,##0.00_ ;_ * &quot;₩&quot;&quot;₩&quot;&quot;₩&quot;&quot;₩&quot;&quot;₩&quot;&quot;₩&quot;&quot;₩&quot;\-#,##0.00_ ;_ * &quot;-&quot;??_ ;_ @_ "/>
    <numFmt numFmtId="194" formatCode="&quot;₩&quot;#,##0;[Red]&quot;₩&quot;&quot;₩&quot;&quot;₩&quot;&quot;₩&quot;&quot;₩&quot;&quot;₩&quot;&quot;₩&quot;&quot;₩&quot;\-#,##0"/>
    <numFmt numFmtId="195" formatCode="_-* #,##0.00_-;&quot;₩&quot;&quot;₩&quot;&quot;₩&quot;\-* #,##0.00_-;_-* &quot;-&quot;??_-;_-@_-"/>
    <numFmt numFmtId="196" formatCode="#.00"/>
    <numFmt numFmtId="197" formatCode="#."/>
    <numFmt numFmtId="198" formatCode="#,##0.00;[Red]&quot;-&quot;#,##0.00"/>
    <numFmt numFmtId="199" formatCode="_-* #,##0.0_-;&quot;₩&quot;\!\-* #,##0.0_-;_-* &quot;-&quot;_-;_-@_-"/>
    <numFmt numFmtId="200" formatCode="_(* #,##0_);_(* \(#,##0\);_(* &quot;-&quot;_);_(@_)"/>
    <numFmt numFmtId="201" formatCode="0.0000"/>
    <numFmt numFmtId="202" formatCode="#,##0,"/>
    <numFmt numFmtId="203" formatCode="0.000"/>
    <numFmt numFmtId="204" formatCode="#,##0;[Red]&quot;-&quot;#,##0"/>
    <numFmt numFmtId="205" formatCode="&quot;$&quot;#,##0.00_);\(&quot;$&quot;#,##0.00\)"/>
    <numFmt numFmtId="206" formatCode="_ &quot;₩&quot;* #,##0_ ;_ &quot;₩&quot;* \-#,##0_ ;_ &quot;₩&quot;* &quot;-&quot;_ ;_ @_ "/>
    <numFmt numFmtId="207" formatCode="_ &quot;₩&quot;* #,##0_ ;_ &quot;₩&quot;* &quot;₩&quot;\!\-#,##0_ ;_ &quot;₩&quot;* &quot;-&quot;_ ;_ @_ "/>
    <numFmt numFmtId="208" formatCode="_(&quot;₩&quot;* #,##0_);_(&quot;₩&quot;* \(#,##0\);_(&quot;₩&quot;* &quot;-&quot;_);_(@_)"/>
    <numFmt numFmtId="209" formatCode="_(&quot;RM&quot;* #,##0_);_(&quot;RM&quot;* \(#,##0\);_(&quot;RM&quot;* &quot;-&quot;_);_(@_)"/>
    <numFmt numFmtId="210" formatCode="_ &quot;₩&quot;* #,##0.00_ ;_ &quot;₩&quot;* \-#,##0.00_ ;_ &quot;₩&quot;* &quot;-&quot;??_ ;_ @_ "/>
    <numFmt numFmtId="211" formatCode="_ &quot;₩&quot;* #,##0.00_ ;_ &quot;₩&quot;* &quot;₩&quot;\!\-#,##0.00_ ;_ &quot;₩&quot;* &quot;-&quot;??_ ;_ @_ "/>
    <numFmt numFmtId="212" formatCode="_(&quot;₩&quot;* #,##0.00_);_(&quot;₩&quot;* \(#,##0.00\);_(&quot;₩&quot;* &quot;-&quot;??_);_(@_)"/>
    <numFmt numFmtId="213" formatCode="_(&quot;RM&quot;* #,##0.00_);_(&quot;RM&quot;* \(#,##0.00\);_(&quot;RM&quot;* &quot;-&quot;??_);_(@_)"/>
    <numFmt numFmtId="214" formatCode="_-* #,##0.00_-;&quot;₩&quot;&quot;₩&quot;&quot;₩&quot;&quot;₩&quot;&quot;₩&quot;&quot;₩&quot;&quot;₩&quot;&quot;₩&quot;&quot;₩&quot;\-* #,##0.00_-;_-* &quot;-&quot;??_-;_-@_-"/>
    <numFmt numFmtId="215" formatCode="0.0"/>
    <numFmt numFmtId="216" formatCode="_ * #,##0_ ;_ * &quot;₩&quot;\!\-#,##0_ ;_ * &quot;-&quot;_ ;_ @_ "/>
    <numFmt numFmtId="217" formatCode="_-* #,##0.0000_-;\-* #,##0.0000_-;_-* &quot;-&quot;??_-;_-@_-"/>
    <numFmt numFmtId="218" formatCode="&quot;(&quot;\ #,##0&quot;)&quot;"/>
    <numFmt numFmtId="219" formatCode="#,##0.00_ "/>
    <numFmt numFmtId="220" formatCode="_ * #,##0.00_ ;_ * \-#,##0.00_ ;_ * &quot;-&quot;??_ ;_ @_ "/>
    <numFmt numFmtId="221" formatCode="_ * #,##0.00_ ;_ * &quot;₩&quot;\!\-#,##0.00_ ;_ * &quot;-&quot;??_ ;_ @_ "/>
    <numFmt numFmtId="222" formatCode="&quot;₩&quot;#,##0;[Red]&quot;₩&quot;&quot;₩&quot;&quot;₩&quot;&quot;₩&quot;&quot;₩&quot;&quot;₩&quot;&quot;₩&quot;&quot;₩&quot;&quot;₩&quot;&quot;₩&quot;\-&quot;₩&quot;#,##0"/>
    <numFmt numFmtId="223" formatCode="_ * #,##0.000000_ ;_ * \-#,##0.000000_ ;_ * &quot;-&quot;_ ;_ @_ "/>
    <numFmt numFmtId="224" formatCode="#,##0;&quot;-&quot;#,##0"/>
    <numFmt numFmtId="225" formatCode="&quot;₩&quot;#,##0;&quot;₩&quot;&quot;₩&quot;&quot;₩&quot;&quot;₩&quot;&quot;₩&quot;&quot;₩&quot;&quot;₩&quot;&quot;₩&quot;&quot;₩&quot;&quot;₩&quot;\-&quot;₩&quot;#,##0"/>
    <numFmt numFmtId="226" formatCode="0.00000000"/>
    <numFmt numFmtId="227" formatCode="_ * #,##0.00_ ;_ * &quot;₩&quot;&quot;₩&quot;\-#,##0.00_ ;_ * &quot;-&quot;??_ ;_ @_ "/>
    <numFmt numFmtId="228" formatCode="#\!\,##0\!.000000000000000000000_ "/>
    <numFmt numFmtId="229" formatCode="&quot;$&quot;#,##0;[Red]\-&quot;$&quot;#,##0"/>
    <numFmt numFmtId="230" formatCode="#\!\,##0\!.000000_);[Red]&quot;₩&quot;\!\(#\!\,##0\!.000000&quot;₩&quot;\!\)"/>
    <numFmt numFmtId="231" formatCode="_ * #,##0_ ;_ * \-#,##0_ ;_ * &quot;-&quot;??_ ;_ @_ "/>
    <numFmt numFmtId="232" formatCode="_-&quot;₩&quot;* #,##0.00_-;&quot;₩&quot;&quot;₩&quot;&quot;₩&quot;&quot;₩&quot;&quot;₩&quot;&quot;₩&quot;&quot;₩&quot;&quot;₩&quot;&quot;₩&quot;\-&quot;₩&quot;* #,##0.00_-;_-&quot;₩&quot;* &quot;-&quot;??_-;_-@_-"/>
    <numFmt numFmtId="233" formatCode="\$#.00"/>
    <numFmt numFmtId="234" formatCode="0.0000000000000"/>
    <numFmt numFmtId="235" formatCode="&quot;₩&quot;#,##0.00;&quot;₩&quot;&quot;₩&quot;&quot;₩&quot;&quot;₩&quot;&quot;₩&quot;&quot;₩&quot;&quot;₩&quot;&quot;₩&quot;&quot;₩&quot;&quot;₩&quot;\-&quot;₩&quot;#,##0.00"/>
    <numFmt numFmtId="236" formatCode="\$#."/>
    <numFmt numFmtId="237" formatCode="_-[$€-2]* #,##0.00_-;\-[$€-2]* #,##0.00_-;_-[$€-2]* &quot;-&quot;??_-"/>
    <numFmt numFmtId="238" formatCode="_-* #,##0.0_-;\-* #,##0.0_-;_-* &quot;-&quot;??_-;_-@_-"/>
    <numFmt numFmtId="239" formatCode="#,##0.0000;[Red]\-#,##0.0000"/>
    <numFmt numFmtId="240" formatCode="_ * #\!\,##0_ ;_ * &quot;₩&quot;\!\-#\!\,##0_ ;_ * &quot;-&quot;_ ;_ @_ "/>
    <numFmt numFmtId="241" formatCode="_ * #\!\,##0\!.00_ ;_ * &quot;₩&quot;\!\-#\!\,##0\!.00_ ;_ * &quot;-&quot;??_ ;_ @_ "/>
    <numFmt numFmtId="242" formatCode="%#.00"/>
    <numFmt numFmtId="243" formatCode="\ &quot;~~ &quot;@"/>
    <numFmt numFmtId="244" formatCode="#,##0.00;&quot;-&quot;#,##0.00"/>
    <numFmt numFmtId="245" formatCode="#,##0\ &quot;DM&quot;;[Red]\-#,##0\ &quot;DM&quot;"/>
    <numFmt numFmtId="246" formatCode="#,##0.00\ &quot;DM&quot;;[Red]\-#,##0.00\ &quot;DM&quot;"/>
    <numFmt numFmtId="247" formatCode="#,##0;[Red]#,##0"/>
    <numFmt numFmtId="248" formatCode="#,##0;[Red]&quot;△&quot;#,##0"/>
    <numFmt numFmtId="249" formatCode="_-* #&quot;₩&quot;\!\!\,##0_-;&quot;₩&quot;&quot;₩&quot;\!\!\-* #&quot;₩&quot;\!\!\,##0_-;_-* &quot;-&quot;_-;_-@_-"/>
    <numFmt numFmtId="250" formatCode="&quot;₩&quot;#,##0.00;[Red]&quot;₩&quot;\-#,##0.00"/>
    <numFmt numFmtId="251" formatCode="&quot;₩&quot;#,##0;[Red]&quot;₩&quot;\-#,##0"/>
    <numFmt numFmtId="252" formatCode="#,##0.00\ &quot;F&quot;;[Red]\-#,##0.00\ &quot;F&quot;"/>
    <numFmt numFmtId="253" formatCode="&quot;₩&quot;#,##0;&quot;₩&quot;\-#,##0"/>
    <numFmt numFmtId="254" formatCode="mm&quot;월&quot;\ dd&quot;일&quot;"/>
    <numFmt numFmtId="255" formatCode="#,##0.00000"/>
    <numFmt numFmtId="256" formatCode="[Red]&quot;@ &quot;#,##0_ ;[Red]&quot;@ &quot;\-#,##0\ "/>
    <numFmt numFmtId="257" formatCode="0.0000000"/>
    <numFmt numFmtId="258" formatCode="#,##0_ ;[Red]&quot;△&quot;#,##0\ "/>
    <numFmt numFmtId="259" formatCode="#,##0;\-#,##0;&quot;-&quot;"/>
    <numFmt numFmtId="260" formatCode="&quot;$&quot;#,##0.00_);[Red]&quot;₩&quot;&quot;₩&quot;&quot;₩&quot;&quot;₩&quot;&quot;₩&quot;\(&quot;$&quot;#,##0.00&quot;₩&quot;&quot;₩&quot;&quot;₩&quot;&quot;₩&quot;&quot;₩&quot;\)"/>
    <numFmt numFmtId="261" formatCode="&quot;₩&quot;#,##0;[Red]&quot;₩&quot;&quot;₩&quot;&quot;₩&quot;&quot;₩&quot;&quot;₩&quot;\-#,##0"/>
    <numFmt numFmtId="262" formatCode="m\o\n\th\ d\,\ yyyy"/>
    <numFmt numFmtId="263" formatCode="#,##0\ &quot;F&quot;;[Red]\-#,##0\ &quot;F&quot;"/>
    <numFmt numFmtId="264" formatCode="&quot;₩&quot;#,##0.00;[Red]&quot;₩&quot;&quot;₩&quot;&quot;₩&quot;&quot;₩&quot;&quot;₩&quot;\-#,##0.00"/>
    <numFmt numFmtId="265" formatCode="#,##0.000000"/>
    <numFmt numFmtId="266" formatCode="General_)"/>
    <numFmt numFmtId="267" formatCode="&quot;₩&quot;#,##0;&quot;₩&quot;&quot;₩&quot;&quot;₩&quot;&quot;₩&quot;&quot;₩&quot;&quot;₩&quot;&quot;₩&quot;&quot;₩&quot;&quot;₩&quot;&quot;₩&quot;&quot;₩&quot;&quot;₩&quot;\-&quot;₩&quot;#,##0"/>
    <numFmt numFmtId="268" formatCode="0.0_)"/>
    <numFmt numFmtId="269" formatCode="#,##0.0000000"/>
    <numFmt numFmtId="270" formatCode="&quot;매:95/&quot;00"/>
    <numFmt numFmtId="271" formatCode="&quot;₩&quot;#,##0;&quot;₩&quot;&quot;₩&quot;&quot;₩&quot;&quot;₩&quot;\-#,##0"/>
    <numFmt numFmtId="272" formatCode="0.00000%"/>
    <numFmt numFmtId="273" formatCode="0.000000%"/>
    <numFmt numFmtId="274" formatCode="0.0%;[Red]\-0.0%"/>
    <numFmt numFmtId="275" formatCode="0.00%;[Red]\-0.00%"/>
    <numFmt numFmtId="276" formatCode="#,##0.#####\ ;[Red]\-#,##0.#####\ "/>
    <numFmt numFmtId="277" formatCode="#,##0\ ;[Red]\-#,##0\ "/>
    <numFmt numFmtId="278" formatCode="#,##0\ ;[Red]&quot;-&quot;#,##0\ "/>
    <numFmt numFmtId="279" formatCode="* #,##0\ ;[Red]* &quot;-&quot;#,##0\ "/>
    <numFmt numFmtId="280" formatCode="#,##0.####;[Red]&quot;-&quot;#,##0.####"/>
    <numFmt numFmtId="281" formatCode="#,##0.0###\ ;[Red]&quot;-&quot;#,##0.0###\ "/>
    <numFmt numFmtId="282" formatCode="#,###,"/>
    <numFmt numFmtId="283" formatCode="_-* #,##0.00_-;&quot;₩&quot;&quot;₩&quot;\-* #,##0.00_-;_-* &quot;-&quot;??_-;_-@_-"/>
    <numFmt numFmtId="284" formatCode="yyyy&quot;年&quot;&quot;₩&quot;&quot;₩&quot;\ mm&quot;月&quot;&quot;₩&quot;&quot;₩&quot;\ dd&quot;日&quot;"/>
    <numFmt numFmtId="285" formatCode="_-&quot;₩&quot;* #,##0.00_-;&quot;₩&quot;&quot;₩&quot;\-&quot;₩&quot;* #,##0.00_-;_-&quot;₩&quot;* &quot;-&quot;??_-;_-@_-"/>
    <numFmt numFmtId="286" formatCode="yyyy&quot;年&quot;&quot;₩&quot;&quot;₩&quot;&quot;₩&quot;&quot;₩&quot;&quot;₩&quot;&quot;₩&quot;&quot;₩&quot;&quot;₩&quot;&quot;₩&quot;&quot;₩&quot;\ mm&quot;月&quot;&quot;₩&quot;&quot;₩&quot;&quot;₩&quot;&quot;₩&quot;&quot;₩&quot;&quot;₩&quot;&quot;₩&quot;&quot;₩&quot;&quot;₩&quot;&quot;₩&quot;\ dd&quot;日&quot;"/>
    <numFmt numFmtId="287" formatCode="&quot;₩&quot;#,##0.00;&quot;₩&quot;&quot;₩&quot;&quot;₩&quot;&quot;₩&quot;\-#,##0.00"/>
    <numFmt numFmtId="288" formatCode="&quot;₩&quot;#,##0.00;&quot;₩&quot;&quot;₩&quot;&quot;₩&quot;&quot;₩&quot;&quot;₩&quot;\-#,##0.00"/>
    <numFmt numFmtId="289" formatCode="#,###.00\ &quot;M2&quot;"/>
    <numFmt numFmtId="290" formatCode="#,###.00\ &quot;평&quot;"/>
    <numFmt numFmtId="291" formatCode="0.00_);[Red]\(0.00\)"/>
    <numFmt numFmtId="292" formatCode="0.00_ "/>
    <numFmt numFmtId="293" formatCode="#,##0_ &quot;원/평당&quot;"/>
    <numFmt numFmtId="295" formatCode="#,###&quot;년&quot;"/>
    <numFmt numFmtId="296" formatCode="#,###"/>
  </numFmts>
  <fonts count="24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10"/>
      <name val="명조"/>
      <family val="3"/>
      <charset val="129"/>
    </font>
    <font>
      <sz val="12"/>
      <name val="바탕체"/>
      <family val="1"/>
      <charset val="129"/>
    </font>
    <font>
      <sz val="10"/>
      <name val="Arial"/>
      <family val="2"/>
    </font>
    <font>
      <sz val="10"/>
      <name val="굴림체"/>
      <family val="3"/>
      <charset val="129"/>
    </font>
    <font>
      <sz val="8"/>
      <name val="Arial"/>
      <family val="2"/>
    </font>
    <font>
      <b/>
      <sz val="12"/>
      <name val="Arial"/>
      <family val="2"/>
    </font>
    <font>
      <sz val="11"/>
      <name val="옛체"/>
      <family val="1"/>
      <charset val="129"/>
    </font>
    <font>
      <sz val="11"/>
      <name val="바탕"/>
      <family val="1"/>
      <charset val="129"/>
    </font>
    <font>
      <b/>
      <sz val="9"/>
      <name val="Arial Narrow"/>
      <family val="2"/>
    </font>
    <font>
      <sz val="8"/>
      <name val="돋움"/>
      <family val="3"/>
      <charset val="129"/>
    </font>
    <font>
      <b/>
      <sz val="14"/>
      <name val="바탕"/>
      <family val="1"/>
      <charset val="129"/>
    </font>
    <font>
      <b/>
      <sz val="11"/>
      <name val="맑은 고딕"/>
      <family val="3"/>
      <charset val="129"/>
      <scheme val="minor"/>
    </font>
    <font>
      <b/>
      <sz val="9"/>
      <name val="맑은 고딕"/>
      <family val="3"/>
      <charset val="129"/>
      <scheme val="minor"/>
    </font>
    <font>
      <b/>
      <sz val="8"/>
      <name val="맑은 고딕"/>
      <family val="3"/>
      <charset val="129"/>
      <scheme val="minor"/>
    </font>
    <font>
      <sz val="11"/>
      <name val="맑은 고딕"/>
      <family val="3"/>
      <charset val="129"/>
      <scheme val="minor"/>
    </font>
    <font>
      <b/>
      <sz val="10"/>
      <name val="맑은 고딕"/>
      <family val="3"/>
      <charset val="129"/>
      <scheme val="minor"/>
    </font>
    <font>
      <sz val="9"/>
      <name val="Arial Narrow"/>
      <family val="2"/>
    </font>
    <font>
      <sz val="9"/>
      <name val="맑은 고딕"/>
      <family val="3"/>
      <charset val="129"/>
      <scheme val="minor"/>
    </font>
    <font>
      <sz val="9"/>
      <color indexed="12"/>
      <name val="맑은 고딕"/>
      <family val="3"/>
      <charset val="129"/>
      <scheme val="minor"/>
    </font>
    <font>
      <sz val="9"/>
      <color indexed="10"/>
      <name val="맑은 고딕"/>
      <family val="3"/>
      <charset val="129"/>
      <scheme val="minor"/>
    </font>
    <font>
      <sz val="8"/>
      <color indexed="10"/>
      <name val="맑은 고딕"/>
      <family val="3"/>
      <charset val="129"/>
      <scheme val="minor"/>
    </font>
    <font>
      <sz val="8"/>
      <name val="맑은 고딕"/>
      <family val="3"/>
      <charset val="129"/>
      <scheme val="minor"/>
    </font>
    <font>
      <sz val="10"/>
      <name val="Arial Narrow"/>
      <family val="2"/>
    </font>
    <font>
      <sz val="10"/>
      <color rgb="FF0000FF"/>
      <name val="Arial Narrow"/>
      <family val="2"/>
    </font>
    <font>
      <sz val="8"/>
      <name val="Arial Narrow"/>
      <family val="2"/>
    </font>
    <font>
      <sz val="8"/>
      <name val="맑은 고딕"/>
      <family val="3"/>
      <charset val="129"/>
      <scheme val="major"/>
    </font>
    <font>
      <sz val="9"/>
      <color rgb="FF0000FF"/>
      <name val="맑은 고딕"/>
      <family val="3"/>
      <charset val="129"/>
      <scheme val="minor"/>
    </font>
    <font>
      <sz val="10"/>
      <color theme="1"/>
      <name val="Arial Narrow"/>
      <family val="2"/>
    </font>
    <font>
      <sz val="12"/>
      <name val="굴림"/>
      <family val="3"/>
      <charset val="129"/>
    </font>
    <font>
      <sz val="11"/>
      <color theme="1"/>
      <name val="맑은 고딕"/>
      <family val="3"/>
      <charset val="129"/>
      <scheme val="minor"/>
    </font>
    <font>
      <sz val="11"/>
      <name val="굴림"/>
      <family val="3"/>
      <charset val="129"/>
    </font>
    <font>
      <sz val="12"/>
      <name val="맑은 고딕"/>
      <family val="3"/>
      <charset val="129"/>
      <scheme val="major"/>
    </font>
    <font>
      <sz val="8"/>
      <name val="맑은 고딕"/>
      <family val="3"/>
      <charset val="129"/>
    </font>
    <font>
      <sz val="8"/>
      <name val="맑은 고딕"/>
      <family val="2"/>
      <charset val="129"/>
      <scheme val="minor"/>
    </font>
    <font>
      <sz val="10"/>
      <name val="바탕체"/>
      <family val="1"/>
      <charset val="129"/>
    </font>
    <font>
      <sz val="10"/>
      <name val="MS Sans Serif"/>
      <family val="2"/>
    </font>
    <font>
      <b/>
      <sz val="22"/>
      <name val="바탕체"/>
      <family val="1"/>
      <charset val="129"/>
    </font>
    <font>
      <sz val="12"/>
      <name val="돋움체"/>
      <family val="3"/>
      <charset val="129"/>
    </font>
    <font>
      <sz val="12"/>
      <name val="굴림체"/>
      <family val="3"/>
      <charset val="129"/>
    </font>
    <font>
      <i/>
      <sz val="12"/>
      <name val="굴림체"/>
      <family val="3"/>
      <charset val="129"/>
    </font>
    <font>
      <sz val="12"/>
      <name val="¹????¼"/>
      <family val="1"/>
      <charset val="129"/>
    </font>
    <font>
      <sz val="12"/>
      <name val="System"/>
      <family val="2"/>
      <charset val="129"/>
    </font>
    <font>
      <b/>
      <sz val="12"/>
      <name val="???"/>
      <family val="1"/>
    </font>
    <font>
      <sz val="10"/>
      <name val="±¼¸²?¼"/>
      <family val="3"/>
      <charset val="129"/>
    </font>
    <font>
      <sz val="12"/>
      <name val="COUR"/>
      <family val="1"/>
    </font>
    <font>
      <sz val="10"/>
      <name val="Helv"/>
      <family val="2"/>
    </font>
    <font>
      <sz val="10"/>
      <name val="Book Antiqua"/>
      <family val="1"/>
    </font>
    <font>
      <sz val="12"/>
      <name val="Times New Roman"/>
      <family val="1"/>
    </font>
    <font>
      <sz val="1"/>
      <color indexed="8"/>
      <name val="Courier"/>
      <family val="3"/>
    </font>
    <font>
      <sz val="12"/>
      <name val="¹UAAA¼"/>
      <family val="3"/>
      <charset val="129"/>
    </font>
    <font>
      <b/>
      <sz val="1"/>
      <color indexed="8"/>
      <name val="Courier"/>
      <family val="3"/>
    </font>
    <font>
      <sz val="13"/>
      <name val="돋움체"/>
      <family val="3"/>
      <charset val="129"/>
    </font>
    <font>
      <b/>
      <sz val="10"/>
      <name val="MS Sans Serif"/>
      <family val="2"/>
    </font>
    <font>
      <sz val="11"/>
      <name val="굴림체"/>
      <family val="3"/>
      <charset val="129"/>
    </font>
    <font>
      <sz val="10"/>
      <name val="Courier New"/>
      <family val="3"/>
    </font>
    <font>
      <sz val="12"/>
      <name val="견명조"/>
      <family val="1"/>
      <charset val="129"/>
    </font>
    <font>
      <sz val="11"/>
      <name val="±¼¸²A¼"/>
      <family val="3"/>
      <charset val="129"/>
    </font>
    <font>
      <sz val="12"/>
      <name val="¹ÙÅÁÃ¼"/>
      <family val="1"/>
      <charset val="129"/>
    </font>
    <font>
      <sz val="12"/>
      <name val="¹UAAA¼"/>
      <family val="3"/>
    </font>
    <font>
      <b/>
      <sz val="12"/>
      <name val="바탕체"/>
      <family val="1"/>
      <charset val="129"/>
    </font>
    <font>
      <sz val="12"/>
      <name val="Arial"/>
      <family val="2"/>
    </font>
    <font>
      <sz val="9"/>
      <name val="바탕체"/>
      <family val="1"/>
      <charset val="129"/>
    </font>
    <font>
      <sz val="12"/>
      <name val="ⓒoUAAA¨u"/>
      <family val="1"/>
      <charset val="129"/>
    </font>
    <font>
      <sz val="12"/>
      <name val="©öUAAA¨ù"/>
      <family val="1"/>
      <charset val="129"/>
    </font>
    <font>
      <sz val="11"/>
      <name val="¡¾¨u￠￢ⓒ÷A¨u"/>
      <family val="3"/>
      <charset val="129"/>
    </font>
    <font>
      <sz val="12"/>
      <name val="¡¾¨ù¢¬©÷A¨ù"/>
      <family val="3"/>
      <charset val="129"/>
    </font>
    <font>
      <sz val="12"/>
      <name val="¡§IoUAAA￠R¡×u"/>
      <family val="3"/>
      <charset val="129"/>
    </font>
    <font>
      <sz val="11"/>
      <name val="μ¸¿o"/>
      <family val="3"/>
      <charset val="129"/>
    </font>
    <font>
      <sz val="11"/>
      <name val="µ¸¿ò"/>
      <family val="3"/>
      <charset val="129"/>
    </font>
    <font>
      <sz val="12"/>
      <name val="±¼¸²A¼"/>
      <family val="3"/>
      <charset val="129"/>
    </font>
    <font>
      <sz val="11"/>
      <name val="±¼¸²Ã¼"/>
      <family val="3"/>
      <charset val="129"/>
    </font>
    <font>
      <sz val="9"/>
      <name val="Arial"/>
      <family val="2"/>
    </font>
    <font>
      <sz val="8"/>
      <name val="©öUAAA¨ù"/>
      <family val="1"/>
      <charset val="129"/>
    </font>
    <font>
      <sz val="12"/>
      <name val="¥ì¢¬¢¯oA¨ù"/>
      <family val="3"/>
      <charset val="129"/>
    </font>
    <font>
      <sz val="10"/>
      <name val="¡¾¨ù¢¬©÷A¨ù"/>
      <family val="3"/>
      <charset val="129"/>
    </font>
    <font>
      <sz val="11"/>
      <name val="￥i￠￢￠?o"/>
      <family val="3"/>
      <charset val="129"/>
    </font>
    <font>
      <sz val="10"/>
      <name val="©öUAAA¨ù"/>
      <family val="1"/>
      <charset val="129"/>
    </font>
    <font>
      <sz val="12"/>
      <name val="±¼¸²Ã¼"/>
      <family val="3"/>
    </font>
    <font>
      <sz val="11"/>
      <name val="µ¸¿òÃ¼"/>
      <family val="3"/>
      <charset val="129"/>
    </font>
    <font>
      <sz val="12"/>
      <name val="¹ÙÅÁÃ¼"/>
      <family val="1"/>
    </font>
    <font>
      <sz val="12"/>
      <name val="μ¸¿oA¼"/>
      <family val="1"/>
      <charset val="129"/>
    </font>
    <font>
      <sz val="8"/>
      <name val="¹UAAA¼"/>
      <family val="3"/>
      <charset val="129"/>
    </font>
    <font>
      <sz val="8"/>
      <name val="¹ÙÅÁÃ¼"/>
      <family val="3"/>
      <charset val="129"/>
    </font>
    <font>
      <sz val="12"/>
      <name val="±¼¸²Ã¼"/>
      <family val="3"/>
      <charset val="129"/>
    </font>
    <font>
      <sz val="12"/>
      <name val="µ¸¿òÃ¼"/>
      <family val="3"/>
      <charset val="129"/>
    </font>
    <font>
      <b/>
      <sz val="10"/>
      <name val="Helv"/>
      <family val="2"/>
    </font>
    <font>
      <u/>
      <sz val="10"/>
      <color indexed="12"/>
      <name val="Arial"/>
      <family val="2"/>
    </font>
    <font>
      <sz val="11"/>
      <name val="Times New Roman"/>
      <family val="1"/>
    </font>
    <font>
      <sz val="11"/>
      <name val="바탕체"/>
      <family val="1"/>
      <charset val="129"/>
    </font>
    <font>
      <sz val="10"/>
      <name val="MS Serif"/>
      <family val="1"/>
    </font>
    <font>
      <sz val="8"/>
      <name val="굴림체"/>
      <family val="3"/>
      <charset val="129"/>
    </font>
    <font>
      <sz val="11"/>
      <name val="??"/>
      <family val="3"/>
    </font>
    <font>
      <sz val="10"/>
      <color indexed="16"/>
      <name val="MS Serif"/>
      <family val="1"/>
    </font>
    <font>
      <i/>
      <sz val="1"/>
      <color indexed="8"/>
      <name val="Courier"/>
      <family val="3"/>
    </font>
    <font>
      <u/>
      <sz val="14"/>
      <color indexed="36"/>
      <name val="Cordia New"/>
      <family val="2"/>
    </font>
    <font>
      <b/>
      <i/>
      <sz val="11"/>
      <name val="Times New Roman"/>
      <family val="1"/>
    </font>
    <font>
      <b/>
      <sz val="12"/>
      <name val="Helv"/>
      <family val="2"/>
    </font>
    <font>
      <b/>
      <sz val="18"/>
      <name val="Arial"/>
      <family val="2"/>
    </font>
    <font>
      <sz val="10"/>
      <name val="Univers (WN)"/>
      <family val="2"/>
    </font>
    <font>
      <sz val="10"/>
      <color indexed="12"/>
      <name val="Arial"/>
      <family val="2"/>
    </font>
    <font>
      <u/>
      <sz val="14"/>
      <color indexed="12"/>
      <name val="Cordia New"/>
      <family val="2"/>
    </font>
    <font>
      <sz val="12"/>
      <name val="Courier New"/>
      <family val="3"/>
    </font>
    <font>
      <sz val="14"/>
      <name val="Helv"/>
      <family val="2"/>
    </font>
    <font>
      <sz val="12"/>
      <name val="Helv"/>
      <family val="2"/>
    </font>
    <font>
      <sz val="24"/>
      <name val="Helv"/>
      <family val="2"/>
    </font>
    <font>
      <b/>
      <sz val="11"/>
      <name val="Helv"/>
      <family val="2"/>
    </font>
    <font>
      <sz val="7"/>
      <name val="Small Fonts"/>
      <family val="2"/>
    </font>
    <font>
      <sz val="10"/>
      <name val="돋움체"/>
      <family val="3"/>
      <charset val="129"/>
    </font>
    <font>
      <b/>
      <sz val="12"/>
      <name val="Helvetica"/>
      <family val="2"/>
    </font>
    <font>
      <b/>
      <sz val="12"/>
      <name val="Book Antiqua"/>
      <family val="1"/>
    </font>
    <font>
      <sz val="24"/>
      <name val="Courier New"/>
      <family val="3"/>
    </font>
    <font>
      <sz val="8"/>
      <name val="Helv"/>
      <family val="2"/>
    </font>
    <font>
      <i/>
      <sz val="10"/>
      <color indexed="8"/>
      <name val="궁서체"/>
      <family val="1"/>
      <charset val="129"/>
    </font>
    <font>
      <b/>
      <sz val="8"/>
      <name val="Times New Roman"/>
      <family val="1"/>
    </font>
    <font>
      <b/>
      <i/>
      <sz val="14"/>
      <name val="Arial"/>
      <family val="2"/>
    </font>
    <font>
      <b/>
      <sz val="8"/>
      <color indexed="8"/>
      <name val="Helv"/>
      <family val="2"/>
    </font>
    <font>
      <sz val="18"/>
      <color indexed="12"/>
      <name val="MS Sans Serif"/>
      <family val="2"/>
    </font>
    <font>
      <b/>
      <u/>
      <sz val="13"/>
      <name val="굴림체"/>
      <family val="3"/>
      <charset val="129"/>
    </font>
    <font>
      <b/>
      <sz val="24"/>
      <name val="Arial"/>
      <family val="2"/>
    </font>
    <font>
      <b/>
      <sz val="14"/>
      <name val="Arial"/>
      <family val="2"/>
    </font>
    <font>
      <sz val="8"/>
      <name val="바탕체"/>
      <family val="1"/>
      <charset val="129"/>
    </font>
    <font>
      <b/>
      <sz val="10"/>
      <name val="Helvetica"/>
      <family val="2"/>
    </font>
    <font>
      <sz val="8"/>
      <color indexed="12"/>
      <name val="Arial"/>
      <family val="2"/>
    </font>
    <font>
      <u/>
      <sz val="10"/>
      <color indexed="36"/>
      <name val="Arial"/>
      <family val="2"/>
    </font>
    <font>
      <sz val="11"/>
      <name val="明朝"/>
      <family val="3"/>
      <charset val="129"/>
    </font>
    <font>
      <u/>
      <sz val="9"/>
      <color indexed="12"/>
      <name val="Helv"/>
      <family val="2"/>
    </font>
    <font>
      <sz val="12"/>
      <color indexed="24"/>
      <name val="바탕체"/>
      <family val="1"/>
      <charset val="129"/>
    </font>
    <font>
      <b/>
      <sz val="18"/>
      <color indexed="24"/>
      <name val="바탕체"/>
      <family val="1"/>
      <charset val="129"/>
    </font>
    <font>
      <b/>
      <sz val="15"/>
      <color indexed="24"/>
      <name val="바탕체"/>
      <family val="1"/>
      <charset val="129"/>
    </font>
    <font>
      <sz val="12"/>
      <name val="명조"/>
      <family val="3"/>
      <charset val="129"/>
    </font>
    <font>
      <sz val="10"/>
      <name val="태-물방울B"/>
      <family val="1"/>
      <charset val="129"/>
    </font>
    <font>
      <sz val="9.5"/>
      <name val="돋움"/>
      <family val="3"/>
      <charset val="129"/>
    </font>
    <font>
      <b/>
      <sz val="12"/>
      <name val="굴림"/>
      <family val="3"/>
      <charset val="129"/>
    </font>
    <font>
      <sz val="9"/>
      <color indexed="8"/>
      <name val="굴림체"/>
      <family val="3"/>
      <charset val="129"/>
    </font>
    <font>
      <sz val="10"/>
      <name val="바탕"/>
      <family val="1"/>
      <charset val="129"/>
    </font>
    <font>
      <i/>
      <sz val="10"/>
      <name val="바탕체"/>
      <family val="1"/>
      <charset val="129"/>
    </font>
    <font>
      <u/>
      <sz val="9"/>
      <color indexed="36"/>
      <name val="돋움체"/>
      <family val="3"/>
      <charset val="129"/>
    </font>
    <font>
      <sz val="14"/>
      <name val="ＭＳ 明朝"/>
      <family val="3"/>
      <charset val="129"/>
    </font>
    <font>
      <sz val="11"/>
      <name val="돋움체"/>
      <family val="3"/>
      <charset val="129"/>
    </font>
    <font>
      <sz val="9"/>
      <name val="MS Sans Serif"/>
      <family val="2"/>
    </font>
    <font>
      <b/>
      <sz val="10"/>
      <name val="바탕체"/>
      <family val="1"/>
      <charset val="129"/>
    </font>
    <font>
      <b/>
      <sz val="18"/>
      <name val="바탕체"/>
      <family val="1"/>
      <charset val="129"/>
    </font>
    <font>
      <sz val="12"/>
      <name val="궁서체"/>
      <family val="1"/>
      <charset val="129"/>
    </font>
    <font>
      <sz val="18"/>
      <name val="궁서체"/>
      <family val="1"/>
      <charset val="129"/>
    </font>
    <font>
      <sz val="14"/>
      <name val="돋움"/>
      <family val="3"/>
      <charset val="129"/>
    </font>
    <font>
      <b/>
      <sz val="12"/>
      <color indexed="16"/>
      <name val="굴림체"/>
      <family val="3"/>
      <charset val="129"/>
    </font>
    <font>
      <u/>
      <sz val="11"/>
      <color indexed="36"/>
      <name val="돋움"/>
      <family val="3"/>
      <charset val="129"/>
    </font>
    <font>
      <sz val="10"/>
      <color indexed="12"/>
      <name val="굴림체"/>
      <family val="3"/>
      <charset val="129"/>
    </font>
    <font>
      <sz val="12"/>
      <name val="견고딕"/>
      <family val="1"/>
      <charset val="129"/>
    </font>
    <font>
      <b/>
      <sz val="16"/>
      <name val="돋움체"/>
      <family val="3"/>
      <charset val="129"/>
    </font>
    <font>
      <sz val="10"/>
      <name val="돋움"/>
      <family val="3"/>
      <charset val="129"/>
    </font>
    <font>
      <u/>
      <sz val="9"/>
      <color indexed="36"/>
      <name val="Helv"/>
      <family val="2"/>
    </font>
    <font>
      <sz val="11"/>
      <name val="ＭＳ 明朝"/>
      <family val="3"/>
      <charset val="129"/>
    </font>
    <font>
      <sz val="14"/>
      <name val="System"/>
      <family val="2"/>
      <charset val="129"/>
    </font>
    <font>
      <sz val="12"/>
      <name val="나눔고딕"/>
      <family val="3"/>
      <charset val="129"/>
    </font>
    <font>
      <sz val="12"/>
      <color theme="1"/>
      <name val="나눔고딕"/>
      <family val="3"/>
      <charset val="129"/>
    </font>
    <font>
      <sz val="11"/>
      <name val="나눔고딕"/>
      <family val="3"/>
      <charset val="129"/>
    </font>
    <font>
      <b/>
      <u/>
      <sz val="26"/>
      <name val="나눔고딕"/>
      <family val="3"/>
      <charset val="129"/>
    </font>
    <font>
      <sz val="10"/>
      <name val="Times New Roman"/>
      <family val="1"/>
    </font>
    <font>
      <sz val="12"/>
      <name val="¹UAAA¼"/>
      <family val="1"/>
      <charset val="129"/>
    </font>
    <font>
      <sz val="10"/>
      <color indexed="8"/>
      <name val="Arial"/>
      <family val="2"/>
    </font>
    <font>
      <b/>
      <i/>
      <sz val="12"/>
      <name val="Times New Roman"/>
      <family val="1"/>
    </font>
    <font>
      <sz val="1"/>
      <color indexed="18"/>
      <name val="Courier"/>
      <family val="3"/>
    </font>
    <font>
      <b/>
      <i/>
      <sz val="9"/>
      <name val="Times New Roman"/>
      <family val="1"/>
    </font>
    <font>
      <b/>
      <i/>
      <sz val="18"/>
      <color indexed="39"/>
      <name val="돋움체"/>
      <family val="3"/>
      <charset val="129"/>
    </font>
    <font>
      <i/>
      <outline/>
      <shadow/>
      <u/>
      <sz val="1"/>
      <color indexed="24"/>
      <name val="Courier"/>
      <family val="3"/>
    </font>
    <font>
      <b/>
      <sz val="12"/>
      <color indexed="8"/>
      <name val="돋움체"/>
      <family val="3"/>
      <charset val="129"/>
    </font>
    <font>
      <sz val="11"/>
      <color indexed="8"/>
      <name val="맑은 고딕"/>
      <family val="3"/>
      <charset val="129"/>
    </font>
    <font>
      <sz val="7"/>
      <color indexed="8"/>
      <name val="굴림체"/>
      <family val="3"/>
      <charset val="129"/>
    </font>
    <font>
      <sz val="9"/>
      <name val="HY강L"/>
      <family val="1"/>
      <charset val="129"/>
    </font>
    <font>
      <b/>
      <sz val="12"/>
      <name val="나눔고딕"/>
      <family val="3"/>
      <charset val="129"/>
    </font>
    <font>
      <sz val="12"/>
      <color rgb="FFFF0000"/>
      <name val="굴림"/>
      <family val="3"/>
      <charset val="129"/>
    </font>
    <font>
      <sz val="10"/>
      <name val="맑은 고딕"/>
      <family val="3"/>
      <charset val="129"/>
      <scheme val="minor"/>
    </font>
    <font>
      <sz val="10"/>
      <color rgb="FFFF0000"/>
      <name val="맑은 고딕"/>
      <family val="3"/>
      <charset val="129"/>
      <scheme val="minor"/>
    </font>
    <font>
      <sz val="10"/>
      <color theme="1"/>
      <name val="맑은 고딕"/>
      <family val="3"/>
      <charset val="129"/>
      <scheme val="minor"/>
    </font>
    <font>
      <sz val="9"/>
      <color theme="1"/>
      <name val="맑은 고딕"/>
      <family val="3"/>
      <charset val="129"/>
      <scheme val="minor"/>
    </font>
    <font>
      <sz val="9"/>
      <color theme="1"/>
      <name val="HY강L"/>
      <family val="1"/>
      <charset val="129"/>
    </font>
    <font>
      <sz val="9"/>
      <color rgb="FFFF0000"/>
      <name val="맑은 고딕"/>
      <family val="3"/>
      <charset val="129"/>
      <scheme val="minor"/>
    </font>
    <font>
      <sz val="12"/>
      <name val="Arial Unicode MS"/>
      <family val="3"/>
      <charset val="129"/>
    </font>
    <font>
      <b/>
      <sz val="10"/>
      <color theme="1"/>
      <name val="맑은 고딕"/>
      <family val="3"/>
      <charset val="129"/>
      <scheme val="minor"/>
    </font>
    <font>
      <sz val="11"/>
      <name val="Arial Narrow"/>
      <family val="2"/>
    </font>
    <font>
      <sz val="12"/>
      <name val="맑은 고딕"/>
      <family val="3"/>
      <charset val="129"/>
    </font>
    <font>
      <b/>
      <sz val="10"/>
      <color rgb="FF0000CC"/>
      <name val="맑은 고딕"/>
      <family val="3"/>
      <charset val="129"/>
      <scheme val="minor"/>
    </font>
    <font>
      <b/>
      <sz val="9"/>
      <color rgb="FF0000FF"/>
      <name val="맑은 고딕"/>
      <family val="3"/>
      <charset val="129"/>
      <scheme val="major"/>
    </font>
    <font>
      <b/>
      <sz val="10"/>
      <color rgb="FF0000FF"/>
      <name val="맑은 고딕"/>
      <family val="3"/>
      <charset val="129"/>
      <scheme val="minor"/>
    </font>
    <font>
      <sz val="11"/>
      <color rgb="FFFF0000"/>
      <name val="맑은 고딕"/>
      <family val="2"/>
      <charset val="129"/>
      <scheme val="minor"/>
    </font>
    <font>
      <b/>
      <u/>
      <sz val="24"/>
      <color theme="1"/>
      <name val="돋움체"/>
      <family val="3"/>
      <charset val="129"/>
    </font>
    <font>
      <b/>
      <u/>
      <sz val="20"/>
      <color theme="1"/>
      <name val="돋움체"/>
      <family val="3"/>
      <charset val="129"/>
    </font>
    <font>
      <sz val="20"/>
      <color theme="1"/>
      <name val="맑은 고딕"/>
      <family val="2"/>
      <charset val="129"/>
      <scheme val="minor"/>
    </font>
    <font>
      <b/>
      <u/>
      <sz val="18"/>
      <color theme="1"/>
      <name val="돋움체"/>
      <family val="3"/>
      <charset val="129"/>
    </font>
    <font>
      <sz val="11"/>
      <color theme="1"/>
      <name val="가는안상수체"/>
      <family val="3"/>
      <charset val="129"/>
    </font>
    <font>
      <sz val="14"/>
      <color rgb="FFFF0000"/>
      <name val="맑은 고딕"/>
      <family val="2"/>
      <charset val="129"/>
      <scheme val="minor"/>
    </font>
    <font>
      <b/>
      <sz val="14"/>
      <color rgb="FFFF0000"/>
      <name val="맑은 고딕"/>
      <family val="3"/>
      <charset val="129"/>
      <scheme val="minor"/>
    </font>
    <font>
      <b/>
      <u/>
      <sz val="16"/>
      <color theme="1"/>
      <name val="돋움체"/>
      <family val="3"/>
      <charset val="129"/>
    </font>
    <font>
      <b/>
      <sz val="11"/>
      <name val="새굴림"/>
      <family val="1"/>
      <charset val="129"/>
    </font>
    <font>
      <sz val="10"/>
      <color rgb="FF0000FF"/>
      <name val="맑은 고딕"/>
      <family val="3"/>
      <charset val="129"/>
      <scheme val="minor"/>
    </font>
    <font>
      <sz val="9"/>
      <name val="맑은 고딕"/>
      <family val="3"/>
      <charset val="129"/>
      <scheme val="major"/>
    </font>
    <font>
      <sz val="11"/>
      <color rgb="FF000000"/>
      <name val="돋움"/>
      <family val="3"/>
      <charset val="129"/>
    </font>
    <font>
      <b/>
      <sz val="16"/>
      <color rgb="FF000000"/>
      <name val="맑은 고딕"/>
      <family val="3"/>
      <charset val="129"/>
      <scheme val="major"/>
    </font>
    <font>
      <sz val="16"/>
      <color rgb="FF000000"/>
      <name val="맑은 고딕"/>
      <family val="3"/>
      <charset val="129"/>
      <scheme val="major"/>
    </font>
    <font>
      <sz val="18"/>
      <color rgb="FF000000"/>
      <name val="HY헤드라인M"/>
      <family val="1"/>
      <charset val="129"/>
    </font>
    <font>
      <b/>
      <sz val="11"/>
      <color rgb="FF0000FF"/>
      <name val="맑은 고딕"/>
      <family val="3"/>
      <charset val="129"/>
      <scheme val="major"/>
    </font>
    <font>
      <sz val="11"/>
      <color rgb="FF000000"/>
      <name val="맑은 고딕"/>
      <family val="3"/>
      <charset val="129"/>
      <scheme val="major"/>
    </font>
    <font>
      <sz val="11"/>
      <color rgb="FF000000"/>
      <name val="HY헤드라인M"/>
      <family val="1"/>
      <charset val="129"/>
    </font>
    <font>
      <b/>
      <u/>
      <sz val="12"/>
      <color rgb="FF000000"/>
      <name val="HY헤드라인M"/>
      <family val="1"/>
      <charset val="129"/>
    </font>
    <font>
      <b/>
      <sz val="11"/>
      <color rgb="FF000000"/>
      <name val="맑은 고딕"/>
      <family val="3"/>
      <charset val="129"/>
      <scheme val="major"/>
    </font>
    <font>
      <sz val="11"/>
      <color indexed="8"/>
      <name val="돋움"/>
      <family val="3"/>
      <charset val="129"/>
    </font>
    <font>
      <b/>
      <sz val="10"/>
      <color rgb="FF000000"/>
      <name val="맑은 고딕"/>
      <family val="3"/>
      <charset val="129"/>
      <scheme val="major"/>
    </font>
    <font>
      <b/>
      <sz val="9"/>
      <color rgb="FF000000"/>
      <name val="맑은 고딕"/>
      <family val="3"/>
      <charset val="129"/>
      <scheme val="major"/>
    </font>
    <font>
      <sz val="10"/>
      <color rgb="FF000000"/>
      <name val="HY헤드라인M"/>
      <family val="1"/>
      <charset val="129"/>
    </font>
    <font>
      <sz val="8"/>
      <color rgb="FF000000"/>
      <name val="HY헤드라인M"/>
      <family val="1"/>
      <charset val="129"/>
    </font>
    <font>
      <sz val="10"/>
      <color rgb="FF000000"/>
      <name val="맑은 고딕"/>
      <family val="3"/>
      <charset val="129"/>
      <scheme val="major"/>
    </font>
    <font>
      <sz val="9"/>
      <color rgb="FF000000"/>
      <name val="맑은 고딕"/>
      <family val="3"/>
      <charset val="129"/>
      <scheme val="major"/>
    </font>
    <font>
      <b/>
      <sz val="8"/>
      <color rgb="FF000000"/>
      <name val="HY헤드라인M"/>
      <family val="1"/>
      <charset val="129"/>
    </font>
    <font>
      <sz val="10"/>
      <color rgb="FF0000FF"/>
      <name val="HY헤드라인M"/>
      <family val="1"/>
      <charset val="129"/>
    </font>
    <font>
      <sz val="8"/>
      <color rgb="FF0000FF"/>
      <name val="HY헤드라인M"/>
      <family val="1"/>
      <charset val="129"/>
    </font>
    <font>
      <sz val="10"/>
      <color rgb="FF0000FF"/>
      <name val="맑은 고딕"/>
      <family val="3"/>
      <charset val="129"/>
      <scheme val="major"/>
    </font>
    <font>
      <b/>
      <sz val="9"/>
      <color rgb="FF0000FF"/>
      <name val="맑은 고딕"/>
      <family val="3"/>
      <charset val="129"/>
      <scheme val="minor"/>
    </font>
    <font>
      <b/>
      <sz val="10"/>
      <color indexed="12"/>
      <name val="맑은 고딕"/>
      <family val="3"/>
      <charset val="129"/>
      <scheme val="minor"/>
    </font>
    <font>
      <b/>
      <sz val="9"/>
      <color indexed="12"/>
      <name val="맑은 고딕"/>
      <family val="3"/>
      <charset val="129"/>
      <scheme val="minor"/>
    </font>
    <font>
      <sz val="12"/>
      <name val="Century Schoolbook"/>
      <family val="1"/>
    </font>
    <font>
      <b/>
      <u/>
      <sz val="16"/>
      <color theme="1"/>
      <name val="맑은 고딕"/>
      <family val="3"/>
      <charset val="129"/>
      <scheme val="minor"/>
    </font>
    <font>
      <b/>
      <sz val="11"/>
      <color theme="1"/>
      <name val="맑은 고딕"/>
      <family val="3"/>
      <charset val="129"/>
      <scheme val="minor"/>
    </font>
  </fonts>
  <fills count="21">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theme="0"/>
        <bgColor indexed="64"/>
      </patternFill>
    </fill>
    <fill>
      <patternFill patternType="solid">
        <fgColor indexed="9"/>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65"/>
        <bgColor indexed="64"/>
      </patternFill>
    </fill>
    <fill>
      <patternFill patternType="solid">
        <fgColor theme="0" tint="-4.9989318521683403E-2"/>
        <bgColor indexed="64"/>
      </patternFill>
    </fill>
    <fill>
      <patternFill patternType="solid">
        <fgColor theme="0" tint="-0.249977111117893"/>
        <bgColor theme="0" tint="-0.14996795556505021"/>
      </patternFill>
    </fill>
    <fill>
      <patternFill patternType="solid">
        <fgColor theme="8" tint="0.59999389629810485"/>
        <bgColor indexed="64"/>
      </patternFill>
    </fill>
    <fill>
      <patternFill patternType="solid">
        <fgColor rgb="FFFFFF00"/>
        <bgColor indexed="64"/>
      </patternFill>
    </fill>
    <fill>
      <patternFill patternType="solid">
        <fgColor theme="3" tint="0.79998168889431442"/>
        <bgColor indexed="64"/>
      </patternFill>
    </fill>
    <fill>
      <patternFill patternType="solid">
        <fgColor rgb="FF00FF00"/>
        <bgColor indexed="64"/>
      </patternFill>
    </fill>
    <fill>
      <patternFill patternType="solid">
        <fgColor rgb="FFFFFFFF"/>
        <bgColor indexed="64"/>
      </patternFill>
    </fill>
    <fill>
      <patternFill patternType="solid">
        <fgColor rgb="FFCCFFFF"/>
        <bgColor indexed="64"/>
      </patternFill>
    </fill>
    <fill>
      <patternFill patternType="solid">
        <fgColor rgb="FFFFCCFF"/>
        <bgColor indexed="64"/>
      </patternFill>
    </fill>
    <fill>
      <patternFill patternType="solid">
        <fgColor rgb="FFA3DBFF"/>
        <bgColor indexed="64"/>
      </patternFill>
    </fill>
    <fill>
      <patternFill patternType="solid">
        <fgColor rgb="FF66CCFF"/>
        <bgColor indexed="64"/>
      </patternFill>
    </fill>
  </fills>
  <borders count="108">
    <border>
      <left/>
      <right/>
      <top/>
      <bottom/>
      <diagonal/>
    </border>
    <border>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top/>
      <bottom style="hair">
        <color indexed="64"/>
      </bottom>
      <diagonal/>
    </border>
    <border>
      <left/>
      <right/>
      <top style="double">
        <color indexed="64"/>
      </top>
      <bottom/>
      <diagonal/>
    </border>
    <border>
      <left/>
      <right style="hair">
        <color indexed="64"/>
      </right>
      <top/>
      <bottom style="hair">
        <color indexed="64"/>
      </bottom>
      <diagonal/>
    </border>
    <border>
      <left style="double">
        <color indexed="64"/>
      </left>
      <right style="double">
        <color indexed="64"/>
      </right>
      <top style="double">
        <color indexed="64"/>
      </top>
      <bottom style="double">
        <color indexed="64"/>
      </bottom>
      <diagonal/>
    </border>
    <border>
      <left style="medium">
        <color indexed="64"/>
      </left>
      <right/>
      <top style="medium">
        <color indexed="64"/>
      </top>
      <bottom/>
      <diagonal/>
    </border>
    <border>
      <left style="thin">
        <color indexed="64"/>
      </left>
      <right/>
      <top/>
      <bottom style="hair">
        <color indexed="64"/>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medium">
        <color indexed="64"/>
      </left>
      <right/>
      <top/>
      <bottom style="medium">
        <color indexed="64"/>
      </bottom>
      <diagonal/>
    </border>
    <border>
      <left/>
      <right style="medium">
        <color indexed="64"/>
      </right>
      <top/>
      <bottom style="medium">
        <color indexed="64"/>
      </bottom>
      <diagonal/>
    </border>
    <border>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theme="0"/>
      </right>
      <top/>
      <bottom/>
      <diagonal/>
    </border>
    <border>
      <left style="thin">
        <color theme="0"/>
      </left>
      <right style="thin">
        <color theme="0"/>
      </right>
      <top/>
      <bottom/>
      <diagonal/>
    </border>
    <border>
      <left style="thin">
        <color theme="0"/>
      </left>
      <right/>
      <top/>
      <bottom/>
      <diagonal/>
    </border>
  </borders>
  <cellStyleXfs count="2244">
    <xf numFmtId="0" fontId="0" fillId="0" borderId="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8" fillId="0" borderId="1"/>
    <xf numFmtId="0" fontId="17" fillId="0" borderId="0"/>
    <xf numFmtId="0" fontId="17" fillId="0" borderId="0" applyFill="0" applyBorder="0" applyAlignment="0"/>
    <xf numFmtId="0" fontId="17" fillId="0" borderId="0" applyFont="0" applyFill="0" applyBorder="0" applyAlignment="0" applyProtection="0"/>
    <xf numFmtId="38" fontId="22" fillId="2" borderId="0" applyNumberFormat="0" applyBorder="0" applyAlignment="0" applyProtection="0"/>
    <xf numFmtId="0" fontId="23" fillId="0" borderId="2" applyNumberFormat="0" applyAlignment="0" applyProtection="0">
      <alignment horizontal="left" vertical="center"/>
    </xf>
    <xf numFmtId="0" fontId="23" fillId="0" borderId="3">
      <alignment horizontal="left" vertical="center"/>
    </xf>
    <xf numFmtId="10" fontId="22" fillId="3" borderId="4" applyNumberFormat="0" applyBorder="0" applyAlignment="0" applyProtection="0"/>
    <xf numFmtId="177" fontId="17" fillId="0" borderId="0"/>
    <xf numFmtId="0" fontId="20" fillId="0" borderId="0"/>
    <xf numFmtId="10" fontId="20" fillId="0" borderId="0" applyFont="0" applyFill="0" applyBorder="0" applyAlignment="0" applyProtection="0"/>
    <xf numFmtId="9" fontId="17" fillId="0" borderId="0" applyFont="0" applyFill="0" applyBorder="0" applyAlignment="0" applyProtection="0"/>
    <xf numFmtId="41" fontId="17" fillId="0" borderId="0" applyFont="0" applyFill="0" applyBorder="0" applyAlignment="0" applyProtection="0"/>
    <xf numFmtId="0" fontId="17" fillId="0" borderId="0"/>
    <xf numFmtId="0" fontId="17" fillId="0" borderId="0"/>
    <xf numFmtId="0" fontId="17" fillId="0" borderId="0"/>
    <xf numFmtId="0" fontId="17" fillId="0" borderId="0"/>
    <xf numFmtId="42" fontId="17" fillId="0" borderId="0" applyFont="0" applyFill="0" applyBorder="0" applyAlignment="0" applyProtection="0"/>
    <xf numFmtId="0" fontId="16" fillId="0" borderId="0">
      <alignment vertical="center"/>
    </xf>
    <xf numFmtId="0" fontId="17" fillId="0" borderId="0"/>
    <xf numFmtId="0" fontId="47" fillId="0" borderId="0">
      <alignment vertical="center"/>
    </xf>
    <xf numFmtId="0" fontId="52" fillId="0" borderId="0"/>
    <xf numFmtId="0" fontId="53" fillId="0" borderId="14">
      <alignment horizontal="center"/>
    </xf>
    <xf numFmtId="0" fontId="54" fillId="0" borderId="0">
      <alignment vertical="center"/>
    </xf>
    <xf numFmtId="0" fontId="52" fillId="0" borderId="27">
      <alignment horizontal="centerContinuous" vertical="center"/>
    </xf>
    <xf numFmtId="3" fontId="19" fillId="0" borderId="0">
      <alignment vertical="center"/>
    </xf>
    <xf numFmtId="190" fontId="19" fillId="0" borderId="0">
      <alignment vertical="center"/>
    </xf>
    <xf numFmtId="4" fontId="19" fillId="0" borderId="0">
      <alignment vertical="center"/>
    </xf>
    <xf numFmtId="191" fontId="19" fillId="0" borderId="0">
      <alignment vertical="center"/>
    </xf>
    <xf numFmtId="3" fontId="55" fillId="0" borderId="4"/>
    <xf numFmtId="0" fontId="48" fillId="0" borderId="27">
      <alignment horizontal="centerContinuous" vertical="center"/>
    </xf>
    <xf numFmtId="0" fontId="48" fillId="0" borderId="27">
      <alignment horizontal="centerContinuous" vertical="center"/>
    </xf>
    <xf numFmtId="0" fontId="48" fillId="0" borderId="27">
      <alignment horizontal="centerContinuous" vertical="center"/>
    </xf>
    <xf numFmtId="0" fontId="48" fillId="0" borderId="27">
      <alignment horizontal="centerContinuous" vertical="center"/>
    </xf>
    <xf numFmtId="0" fontId="48" fillId="0" borderId="27">
      <alignment horizontal="centerContinuous" vertical="center"/>
    </xf>
    <xf numFmtId="0" fontId="48" fillId="0" borderId="27">
      <alignment horizontal="centerContinuous" vertical="center"/>
    </xf>
    <xf numFmtId="0" fontId="52" fillId="0" borderId="27">
      <alignment horizontal="centerContinuous" vertical="center"/>
    </xf>
    <xf numFmtId="0" fontId="48" fillId="0" borderId="27">
      <alignment horizontal="centerContinuous" vertical="center"/>
    </xf>
    <xf numFmtId="192" fontId="55" fillId="0" borderId="0" applyFont="0" applyFill="0" applyBorder="0" applyAlignment="0" applyProtection="0"/>
    <xf numFmtId="0" fontId="56" fillId="0" borderId="0">
      <alignment vertical="center"/>
    </xf>
    <xf numFmtId="0" fontId="57" fillId="0" borderId="0">
      <alignment vertical="center"/>
    </xf>
    <xf numFmtId="0" fontId="56" fillId="0" borderId="0">
      <alignment vertical="center"/>
    </xf>
    <xf numFmtId="0" fontId="17" fillId="0" borderId="0" applyFont="0" applyFill="0" applyBorder="0" applyAlignment="0" applyProtection="0"/>
    <xf numFmtId="0" fontId="19" fillId="0" borderId="0"/>
    <xf numFmtId="0" fontId="19" fillId="0" borderId="0"/>
    <xf numFmtId="0" fontId="20"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0" fontId="59" fillId="0" borderId="0"/>
    <xf numFmtId="0" fontId="60"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20" fillId="0" borderId="0"/>
    <xf numFmtId="0" fontId="20" fillId="0" borderId="0" applyNumberFormat="0" applyFill="0" applyBorder="0" applyAlignment="0" applyProtection="0"/>
    <xf numFmtId="0" fontId="62" fillId="5" borderId="0"/>
    <xf numFmtId="0" fontId="20" fillId="0" borderId="0"/>
    <xf numFmtId="0" fontId="63" fillId="0" borderId="0"/>
    <xf numFmtId="0" fontId="20" fillId="0" borderId="0"/>
    <xf numFmtId="0" fontId="63" fillId="0" borderId="0"/>
    <xf numFmtId="0" fontId="20" fillId="0" borderId="0"/>
    <xf numFmtId="0" fontId="21" fillId="0" borderId="0" applyFont="0" applyFill="0" applyBorder="0" applyAlignment="0" applyProtection="0"/>
    <xf numFmtId="0" fontId="20" fillId="0" borderId="0"/>
    <xf numFmtId="0" fontId="53" fillId="0" borderId="0"/>
    <xf numFmtId="0" fontId="19" fillId="0" borderId="0"/>
    <xf numFmtId="0" fontId="20" fillId="0" borderId="0"/>
    <xf numFmtId="0" fontId="20" fillId="0" borderId="0"/>
    <xf numFmtId="0" fontId="21" fillId="0" borderId="0"/>
    <xf numFmtId="0" fontId="20" fillId="0" borderId="0"/>
    <xf numFmtId="0" fontId="20" fillId="0" borderId="0"/>
    <xf numFmtId="0" fontId="19" fillId="0" borderId="0"/>
    <xf numFmtId="0" fontId="20" fillId="0" borderId="0"/>
    <xf numFmtId="0" fontId="20" fillId="0" borderId="0"/>
    <xf numFmtId="0"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0" fillId="0" borderId="0"/>
    <xf numFmtId="0" fontId="63" fillId="0" borderId="0"/>
    <xf numFmtId="0" fontId="63" fillId="0" borderId="0"/>
    <xf numFmtId="0" fontId="53" fillId="0" borderId="0"/>
    <xf numFmtId="0" fontId="53"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1" fillId="0" borderId="0"/>
    <xf numFmtId="0" fontId="21" fillId="0" borderId="0" applyFont="0" applyFill="0" applyBorder="0" applyAlignment="0" applyProtection="0"/>
    <xf numFmtId="0" fontId="20" fillId="0" borderId="0"/>
    <xf numFmtId="0" fontId="20" fillId="0" borderId="0"/>
    <xf numFmtId="0"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0" fillId="0" borderId="0"/>
    <xf numFmtId="0" fontId="21" fillId="0" borderId="0" applyFont="0" applyFill="0" applyBorder="0" applyAlignment="0" applyProtection="0"/>
    <xf numFmtId="0" fontId="63" fillId="0" borderId="0"/>
    <xf numFmtId="0" fontId="20" fillId="0" borderId="0"/>
    <xf numFmtId="0" fontId="21" fillId="0" borderId="0"/>
    <xf numFmtId="0" fontId="20" fillId="0" borderId="0"/>
    <xf numFmtId="0" fontId="17" fillId="0" borderId="0" applyFont="0" applyFill="0" applyBorder="0" applyAlignment="0" applyProtection="0"/>
    <xf numFmtId="0" fontId="21" fillId="0" borderId="0" applyFont="0" applyFill="0" applyBorder="0" applyAlignment="0" applyProtection="0"/>
    <xf numFmtId="0" fontId="20" fillId="0" borderId="0"/>
    <xf numFmtId="0" fontId="19" fillId="0" borderId="0"/>
    <xf numFmtId="0" fontId="20" fillId="0" borderId="0"/>
    <xf numFmtId="0" fontId="20" fillId="0" borderId="0"/>
    <xf numFmtId="0" fontId="20" fillId="0" borderId="0"/>
    <xf numFmtId="0" fontId="53" fillId="0" borderId="0"/>
    <xf numFmtId="0" fontId="63" fillId="0" borderId="0"/>
    <xf numFmtId="0" fontId="21" fillId="0" borderId="0"/>
    <xf numFmtId="0" fontId="21" fillId="0" borderId="0"/>
    <xf numFmtId="0" fontId="20" fillId="0" borderId="0"/>
    <xf numFmtId="0" fontId="19" fillId="0" borderId="0"/>
    <xf numFmtId="0" fontId="20" fillId="0" borderId="0" applyFont="0" applyFill="0" applyBorder="0" applyAlignment="0" applyProtection="0"/>
    <xf numFmtId="0" fontId="53" fillId="0" borderId="0"/>
    <xf numFmtId="192" fontId="19" fillId="0" borderId="0" applyFont="0" applyFill="0" applyBorder="0" applyAlignment="0" applyProtection="0"/>
    <xf numFmtId="0" fontId="20" fillId="0" borderId="0"/>
    <xf numFmtId="0" fontId="20" fillId="0" borderId="0"/>
    <xf numFmtId="0" fontId="53" fillId="0" borderId="0"/>
    <xf numFmtId="0" fontId="21" fillId="0" borderId="0" applyFont="0" applyFill="0" applyBorder="0" applyAlignment="0" applyProtection="0"/>
    <xf numFmtId="0" fontId="20" fillId="0" borderId="0"/>
    <xf numFmtId="192" fontId="64" fillId="0" borderId="0" applyFont="0" applyFill="0" applyBorder="0" applyAlignment="0" applyProtection="0"/>
    <xf numFmtId="0" fontId="20" fillId="0" borderId="0"/>
    <xf numFmtId="0"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0" fillId="0" borderId="0"/>
    <xf numFmtId="0" fontId="21" fillId="0" borderId="0" applyFont="0" applyFill="0" applyBorder="0" applyAlignment="0" applyProtection="0"/>
    <xf numFmtId="0" fontId="63" fillId="0" borderId="0"/>
    <xf numFmtId="0" fontId="63" fillId="0" borderId="0"/>
    <xf numFmtId="0" fontId="21" fillId="0" borderId="0" applyFont="0" applyFill="0" applyBorder="0" applyAlignment="0" applyProtection="0"/>
    <xf numFmtId="192" fontId="19" fillId="0" borderId="0" applyFont="0" applyFill="0" applyBorder="0" applyAlignment="0" applyProtection="0"/>
    <xf numFmtId="0" fontId="20" fillId="0" borderId="0"/>
    <xf numFmtId="0" fontId="63" fillId="0" borderId="0"/>
    <xf numFmtId="0" fontId="19" fillId="0" borderId="0"/>
    <xf numFmtId="0" fontId="63" fillId="0" borderId="0"/>
    <xf numFmtId="0" fontId="63" fillId="0" borderId="0"/>
    <xf numFmtId="0" fontId="20" fillId="0" borderId="0"/>
    <xf numFmtId="0" fontId="20" fillId="0" borderId="0"/>
    <xf numFmtId="0" fontId="20" fillId="0" borderId="0"/>
    <xf numFmtId="0" fontId="21" fillId="0" borderId="0" applyFont="0" applyFill="0" applyBorder="0" applyAlignment="0" applyProtection="0"/>
    <xf numFmtId="0" fontId="20" fillId="0" borderId="0"/>
    <xf numFmtId="0" fontId="19" fillId="0" borderId="0"/>
    <xf numFmtId="192" fontId="19" fillId="0" borderId="0" applyFont="0" applyFill="0" applyBorder="0" applyAlignment="0" applyProtection="0"/>
    <xf numFmtId="0" fontId="21" fillId="0" borderId="0" applyFont="0" applyFill="0" applyBorder="0" applyAlignment="0" applyProtection="0"/>
    <xf numFmtId="0" fontId="21" fillId="0" borderId="0"/>
    <xf numFmtId="0" fontId="20" fillId="0" borderId="0"/>
    <xf numFmtId="0" fontId="20" fillId="0" borderId="0"/>
    <xf numFmtId="0" fontId="20" fillId="0" borderId="0"/>
    <xf numFmtId="0" fontId="21" fillId="0" borderId="0" applyFont="0" applyFill="0" applyBorder="0" applyAlignment="0" applyProtection="0"/>
    <xf numFmtId="0" fontId="53" fillId="0" borderId="0"/>
    <xf numFmtId="0" fontId="53" fillId="0" borderId="0"/>
    <xf numFmtId="0" fontId="21" fillId="0" borderId="0" applyFont="0" applyFill="0" applyBorder="0" applyAlignment="0" applyProtection="0"/>
    <xf numFmtId="192" fontId="64"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applyFont="0" applyFill="0" applyBorder="0" applyAlignment="0" applyProtection="0"/>
    <xf numFmtId="0" fontId="21" fillId="0" borderId="0"/>
    <xf numFmtId="0" fontId="21" fillId="0" borderId="0" applyFont="0" applyFill="0" applyBorder="0" applyAlignment="0" applyProtection="0"/>
    <xf numFmtId="0" fontId="21" fillId="0" borderId="0" applyFont="0" applyFill="0" applyBorder="0" applyAlignment="0" applyProtection="0"/>
    <xf numFmtId="0" fontId="19" fillId="0" borderId="0"/>
    <xf numFmtId="0" fontId="21" fillId="0" borderId="0"/>
    <xf numFmtId="193" fontId="19" fillId="0" borderId="0" applyFont="0" applyFill="0" applyBorder="0" applyAlignment="0" applyProtection="0"/>
    <xf numFmtId="194" fontId="2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1" fillId="0" borderId="0" applyFont="0" applyFill="0" applyBorder="0" applyAlignment="0" applyProtection="0"/>
    <xf numFmtId="0" fontId="63" fillId="0" borderId="0"/>
    <xf numFmtId="0" fontId="63" fillId="0" borderId="0"/>
    <xf numFmtId="0" fontId="63" fillId="0" borderId="0"/>
    <xf numFmtId="0" fontId="63" fillId="0" borderId="0"/>
    <xf numFmtId="0" fontId="20" fillId="0" borderId="0"/>
    <xf numFmtId="0" fontId="21" fillId="0" borderId="0" applyFont="0" applyFill="0" applyBorder="0" applyAlignment="0" applyProtection="0"/>
    <xf numFmtId="0" fontId="20" fillId="0" borderId="0"/>
    <xf numFmtId="0" fontId="21" fillId="0" borderId="0"/>
    <xf numFmtId="0" fontId="20" fillId="0" borderId="0"/>
    <xf numFmtId="0" fontId="20" fillId="0" borderId="0"/>
    <xf numFmtId="0" fontId="53" fillId="0" borderId="0"/>
    <xf numFmtId="0" fontId="21" fillId="0" borderId="0"/>
    <xf numFmtId="0" fontId="63" fillId="0" borderId="0"/>
    <xf numFmtId="0" fontId="63" fillId="0" borderId="0"/>
    <xf numFmtId="0" fontId="63" fillId="0" borderId="0"/>
    <xf numFmtId="0" fontId="53" fillId="0" borderId="0"/>
    <xf numFmtId="0" fontId="53" fillId="0" borderId="0"/>
    <xf numFmtId="0" fontId="53" fillId="0" borderId="0"/>
    <xf numFmtId="195" fontId="17" fillId="0" borderId="0" applyFont="0" applyFill="0" applyBorder="0" applyAlignment="0" applyProtection="0"/>
    <xf numFmtId="195" fontId="17"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53" fillId="0" borderId="0"/>
    <xf numFmtId="0" fontId="20" fillId="0" borderId="0"/>
    <xf numFmtId="0" fontId="20" fillId="0" borderId="0"/>
    <xf numFmtId="0" fontId="20" fillId="0" borderId="0"/>
    <xf numFmtId="0" fontId="20" fillId="0" borderId="0"/>
    <xf numFmtId="0" fontId="21" fillId="0" borderId="0" applyFont="0" applyFill="0" applyBorder="0" applyAlignment="0" applyProtection="0"/>
    <xf numFmtId="0" fontId="21" fillId="0" borderId="0" applyFont="0" applyFill="0" applyBorder="0" applyAlignment="0" applyProtection="0"/>
    <xf numFmtId="0" fontId="63" fillId="0" borderId="0"/>
    <xf numFmtId="0" fontId="20" fillId="0" borderId="0"/>
    <xf numFmtId="0" fontId="20" fillId="0" borderId="0"/>
    <xf numFmtId="0" fontId="20" fillId="0" borderId="0"/>
    <xf numFmtId="0" fontId="20" fillId="0" borderId="0"/>
    <xf numFmtId="192" fontId="64" fillId="0" borderId="0" applyFont="0" applyFill="0" applyBorder="0" applyAlignment="0" applyProtection="0"/>
    <xf numFmtId="0" fontId="19" fillId="0" borderId="0" applyFont="0" applyFill="0" applyBorder="0" applyAlignment="0" applyProtection="0"/>
    <xf numFmtId="0" fontId="20" fillId="0" borderId="0"/>
    <xf numFmtId="0" fontId="21" fillId="0" borderId="0"/>
    <xf numFmtId="0" fontId="19" fillId="0" borderId="0"/>
    <xf numFmtId="0" fontId="20" fillId="0" borderId="0"/>
    <xf numFmtId="0" fontId="21" fillId="0" borderId="0" applyFont="0" applyFill="0" applyBorder="0" applyAlignment="0" applyProtection="0"/>
    <xf numFmtId="0" fontId="63" fillId="0" borderId="0"/>
    <xf numFmtId="0" fontId="21" fillId="0" borderId="0"/>
    <xf numFmtId="0" fontId="19" fillId="0" borderId="0" applyFont="0" applyFill="0" applyBorder="0" applyAlignment="0" applyProtection="0"/>
    <xf numFmtId="0" fontId="21" fillId="0" borderId="0" applyFont="0" applyFill="0" applyBorder="0" applyAlignment="0" applyProtection="0"/>
    <xf numFmtId="0" fontId="20" fillId="0" borderId="0"/>
    <xf numFmtId="0" fontId="20" fillId="0" borderId="0"/>
    <xf numFmtId="0" fontId="20" fillId="0" borderId="0"/>
    <xf numFmtId="0" fontId="21" fillId="0" borderId="0" applyFont="0" applyFill="0" applyBorder="0" applyAlignment="0" applyProtection="0"/>
    <xf numFmtId="0" fontId="20" fillId="0" borderId="0"/>
    <xf numFmtId="0" fontId="20" fillId="0" borderId="0"/>
    <xf numFmtId="192" fontId="64" fillId="0" borderId="0" applyFont="0" applyFill="0" applyBorder="0" applyAlignment="0" applyProtection="0"/>
    <xf numFmtId="192" fontId="64" fillId="0" borderId="0" applyFont="0" applyFill="0" applyBorder="0" applyAlignment="0" applyProtection="0"/>
    <xf numFmtId="0" fontId="20" fillId="0" borderId="0"/>
    <xf numFmtId="0" fontId="21" fillId="0" borderId="0" applyFont="0" applyFill="0" applyBorder="0" applyAlignment="0" applyProtection="0"/>
    <xf numFmtId="0" fontId="21" fillId="0" borderId="0" applyFont="0" applyFill="0" applyBorder="0" applyAlignment="0" applyProtection="0"/>
    <xf numFmtId="0" fontId="20" fillId="0" borderId="0"/>
    <xf numFmtId="0" fontId="21" fillId="0" borderId="0"/>
    <xf numFmtId="0" fontId="20" fillId="0" borderId="0"/>
    <xf numFmtId="192" fontId="19" fillId="0" borderId="0" applyFont="0" applyFill="0" applyBorder="0" applyAlignment="0" applyProtection="0"/>
    <xf numFmtId="192" fontId="19" fillId="0" borderId="0" applyFont="0" applyFill="0" applyBorder="0" applyAlignment="0" applyProtection="0"/>
    <xf numFmtId="0" fontId="20" fillId="0" borderId="0"/>
    <xf numFmtId="0" fontId="20" fillId="0" borderId="0"/>
    <xf numFmtId="0" fontId="21" fillId="0" borderId="0"/>
    <xf numFmtId="0" fontId="20" fillId="0" borderId="0"/>
    <xf numFmtId="0" fontId="20" fillId="0" borderId="0"/>
    <xf numFmtId="0" fontId="20" fillId="0" borderId="0"/>
    <xf numFmtId="0" fontId="20" fillId="0" borderId="0"/>
    <xf numFmtId="0" fontId="65" fillId="0" borderId="0"/>
    <xf numFmtId="0" fontId="66" fillId="0" borderId="0">
      <protection locked="0"/>
    </xf>
    <xf numFmtId="0" fontId="66" fillId="0" borderId="0">
      <protection locked="0"/>
    </xf>
    <xf numFmtId="0" fontId="20" fillId="0" borderId="0" applyFont="0" applyFill="0" applyBorder="0" applyAlignment="0" applyProtection="0"/>
    <xf numFmtId="0" fontId="20" fillId="0" borderId="0" applyFont="0" applyFill="0" applyBorder="0" applyAlignment="0" applyProtection="0"/>
    <xf numFmtId="0" fontId="65" fillId="0" borderId="0"/>
    <xf numFmtId="0" fontId="56" fillId="0" borderId="0">
      <alignment vertical="center"/>
    </xf>
    <xf numFmtId="0" fontId="56" fillId="0" borderId="0">
      <alignment vertical="center"/>
    </xf>
    <xf numFmtId="178" fontId="67" fillId="0" borderId="0">
      <protection locked="0"/>
    </xf>
    <xf numFmtId="182" fontId="19" fillId="0" borderId="0">
      <protection locked="0"/>
    </xf>
    <xf numFmtId="196" fontId="66" fillId="0" borderId="0">
      <protection locked="0"/>
    </xf>
    <xf numFmtId="0" fontId="68" fillId="0" borderId="0">
      <protection locked="0"/>
    </xf>
    <xf numFmtId="0" fontId="68" fillId="0" borderId="0">
      <protection locked="0"/>
    </xf>
    <xf numFmtId="0" fontId="66" fillId="0" borderId="0">
      <protection locked="0"/>
    </xf>
    <xf numFmtId="0" fontId="68" fillId="0" borderId="0">
      <protection locked="0"/>
    </xf>
    <xf numFmtId="0" fontId="68" fillId="0" borderId="0">
      <protection locked="0"/>
    </xf>
    <xf numFmtId="0" fontId="66" fillId="0" borderId="0">
      <protection locked="0"/>
    </xf>
    <xf numFmtId="197" fontId="66" fillId="0" borderId="0">
      <protection locked="0"/>
    </xf>
    <xf numFmtId="197" fontId="66" fillId="0" borderId="0">
      <protection locked="0"/>
    </xf>
    <xf numFmtId="192" fontId="69" fillId="0" borderId="0" applyFont="0" applyFill="0" applyBorder="0" applyAlignment="0" applyProtection="0"/>
    <xf numFmtId="9" fontId="52" fillId="0" borderId="0">
      <alignment vertical="center"/>
    </xf>
    <xf numFmtId="198" fontId="70" fillId="0" borderId="39" applyFill="0" applyProtection="0">
      <alignment horizontal="center"/>
    </xf>
    <xf numFmtId="3" fontId="55" fillId="0" borderId="4"/>
    <xf numFmtId="0" fontId="52" fillId="0" borderId="0">
      <alignment vertical="center"/>
    </xf>
    <xf numFmtId="3" fontId="55" fillId="0" borderId="4"/>
    <xf numFmtId="10" fontId="52" fillId="0" borderId="0">
      <alignment vertical="center"/>
    </xf>
    <xf numFmtId="0" fontId="52" fillId="0" borderId="0">
      <alignment vertical="center"/>
    </xf>
    <xf numFmtId="199" fontId="17" fillId="0" borderId="0">
      <alignment vertical="center"/>
    </xf>
    <xf numFmtId="0" fontId="56" fillId="0" borderId="0"/>
    <xf numFmtId="200" fontId="19" fillId="0" borderId="0">
      <alignment horizontal="center" vertical="center"/>
    </xf>
    <xf numFmtId="200" fontId="19" fillId="0" borderId="0">
      <alignment horizontal="center" vertical="center"/>
    </xf>
    <xf numFmtId="0" fontId="71" fillId="0" borderId="0">
      <alignment horizontal="center"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3" fontId="72" fillId="0" borderId="41">
      <alignment horizontal="right" vertical="center"/>
    </xf>
    <xf numFmtId="200" fontId="19" fillId="0" borderId="0">
      <alignment horizontal="center" vertical="center"/>
    </xf>
    <xf numFmtId="201" fontId="19"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0" fontId="19"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1" fontId="19" fillId="0" borderId="0">
      <alignment horizontal="center" vertical="center"/>
    </xf>
    <xf numFmtId="201" fontId="19" fillId="0" borderId="0">
      <alignment horizontal="center" vertical="center"/>
    </xf>
    <xf numFmtId="200" fontId="19" fillId="0" borderId="0">
      <alignment horizontal="center" vertical="center"/>
    </xf>
    <xf numFmtId="200" fontId="19" fillId="0" borderId="0">
      <alignment horizontal="center" vertical="center"/>
    </xf>
    <xf numFmtId="200" fontId="19"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0" fontId="19" fillId="0" borderId="0">
      <alignment horizontal="center" vertical="center"/>
    </xf>
    <xf numFmtId="200" fontId="19" fillId="0" borderId="0">
      <alignment horizontal="center" vertical="center"/>
    </xf>
    <xf numFmtId="200" fontId="19"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0" fontId="19" fillId="0" borderId="0">
      <alignment horizontal="center" vertical="center"/>
    </xf>
    <xf numFmtId="203" fontId="73"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202" fontId="17" fillId="0" borderId="0">
      <alignment horizontal="center" vertical="center"/>
    </xf>
    <xf numFmtId="0" fontId="71" fillId="0" borderId="0">
      <alignment horizontal="center" vertical="center"/>
    </xf>
    <xf numFmtId="41" fontId="19" fillId="0" borderId="4">
      <alignment horizontal="center" vertical="center"/>
    </xf>
    <xf numFmtId="0" fontId="20" fillId="0" borderId="0" applyNumberFormat="0" applyFill="0" applyBorder="0" applyAlignment="0" applyProtection="0"/>
    <xf numFmtId="9" fontId="74" fillId="6" borderId="0" applyFill="0" applyBorder="0" applyProtection="0">
      <alignment horizontal="right"/>
    </xf>
    <xf numFmtId="10" fontId="74" fillId="0" borderId="0" applyFill="0" applyBorder="0" applyProtection="0">
      <alignment horizontal="right"/>
    </xf>
    <xf numFmtId="9" fontId="75" fillId="0" borderId="0" applyFont="0" applyFill="0" applyBorder="0" applyAlignment="0" applyProtection="0"/>
    <xf numFmtId="10" fontId="76" fillId="0" borderId="0" applyFont="0" applyFill="0" applyBorder="0" applyAlignment="0" applyProtection="0"/>
    <xf numFmtId="192" fontId="77" fillId="0" borderId="0" applyFont="0" applyFill="0" applyBorder="0" applyAlignment="0" applyProtection="0"/>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2" fontId="72" fillId="0" borderId="41">
      <alignment horizontal="right" vertical="center"/>
    </xf>
    <xf numFmtId="0" fontId="66" fillId="0" borderId="0">
      <protection locked="0"/>
    </xf>
    <xf numFmtId="0" fontId="66" fillId="0" borderId="0">
      <protection locked="0"/>
    </xf>
    <xf numFmtId="9" fontId="19" fillId="0" borderId="0">
      <protection locked="0"/>
    </xf>
    <xf numFmtId="0" fontId="78" fillId="0" borderId="0"/>
    <xf numFmtId="0" fontId="79" fillId="0" borderId="42">
      <alignment horizontal="center" vertical="center"/>
    </xf>
    <xf numFmtId="0" fontId="17" fillId="0" borderId="0" applyFont="0" applyFill="0" applyBorder="0" applyAlignment="0" applyProtection="0"/>
    <xf numFmtId="0" fontId="17"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204" fontId="80" fillId="0" borderId="0" applyFont="0" applyFill="0" applyBorder="0" applyAlignment="0" applyProtection="0"/>
    <xf numFmtId="0" fontId="81" fillId="0" borderId="0" applyFont="0" applyFill="0" applyBorder="0" applyAlignment="0" applyProtection="0"/>
    <xf numFmtId="0" fontId="20" fillId="0" borderId="0" applyFont="0" applyFill="0" applyBorder="0" applyAlignment="0" applyProtection="0"/>
    <xf numFmtId="0" fontId="81" fillId="0" borderId="0" applyFont="0" applyFill="0" applyBorder="0" applyAlignment="0" applyProtection="0"/>
    <xf numFmtId="41" fontId="82"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198" fontId="80" fillId="0" borderId="0" applyFont="0" applyFill="0" applyBorder="0" applyAlignment="0" applyProtection="0"/>
    <xf numFmtId="0" fontId="83" fillId="0" borderId="0" applyFont="0" applyFill="0" applyBorder="0" applyAlignment="0" applyProtection="0"/>
    <xf numFmtId="0" fontId="20" fillId="0" borderId="0" applyFont="0" applyFill="0" applyBorder="0" applyAlignment="0" applyProtection="0"/>
    <xf numFmtId="0" fontId="81" fillId="0" borderId="0" applyFont="0" applyFill="0" applyBorder="0" applyAlignment="0" applyProtection="0"/>
    <xf numFmtId="43" fontId="82" fillId="0" borderId="0" applyFont="0" applyFill="0" applyBorder="0" applyAlignment="0" applyProtection="0"/>
    <xf numFmtId="0" fontId="84" fillId="0" borderId="0" applyFont="0" applyFill="0" applyBorder="0" applyAlignment="0" applyProtection="0"/>
    <xf numFmtId="0" fontId="84" fillId="0" borderId="0" applyFont="0" applyFill="0" applyBorder="0" applyAlignment="0" applyProtection="0"/>
    <xf numFmtId="0" fontId="71" fillId="0" borderId="43" applyProtection="0">
      <alignment horizontal="left" vertical="center" wrapText="1"/>
    </xf>
    <xf numFmtId="0" fontId="19" fillId="0" borderId="0" applyFont="0" applyFill="0" applyBorder="0" applyAlignment="0" applyProtection="0"/>
    <xf numFmtId="205" fontId="56" fillId="7" borderId="44">
      <alignment horizontal="center" vertical="center"/>
    </xf>
    <xf numFmtId="0" fontId="85" fillId="0" borderId="0" applyFont="0" applyFill="0" applyBorder="0" applyAlignment="0" applyProtection="0"/>
    <xf numFmtId="206" fontId="75" fillId="0" borderId="0" applyFont="0" applyFill="0" applyBorder="0" applyAlignment="0" applyProtection="0"/>
    <xf numFmtId="42" fontId="85" fillId="0" borderId="0" applyFont="0" applyFill="0" applyBorder="0" applyAlignment="0" applyProtection="0"/>
    <xf numFmtId="42" fontId="86" fillId="0" borderId="0" applyFont="0" applyFill="0" applyBorder="0" applyAlignment="0" applyProtection="0"/>
    <xf numFmtId="206" fontId="67" fillId="0" borderId="0" applyFont="0" applyFill="0" applyBorder="0" applyAlignment="0" applyProtection="0"/>
    <xf numFmtId="206" fontId="75" fillId="0" borderId="0" applyFont="0" applyFill="0" applyBorder="0" applyAlignment="0" applyProtection="0"/>
    <xf numFmtId="42" fontId="85" fillId="0" borderId="0" applyFont="0" applyFill="0" applyBorder="0" applyAlignment="0" applyProtection="0"/>
    <xf numFmtId="42" fontId="86" fillId="0" borderId="0" applyFont="0" applyFill="0" applyBorder="0" applyAlignment="0" applyProtection="0"/>
    <xf numFmtId="206" fontId="67" fillId="0" borderId="0" applyFont="0" applyFill="0" applyBorder="0" applyAlignment="0" applyProtection="0"/>
    <xf numFmtId="206" fontId="75" fillId="0" borderId="0" applyFont="0" applyFill="0" applyBorder="0" applyAlignment="0" applyProtection="0"/>
    <xf numFmtId="206" fontId="67" fillId="0" borderId="0" applyFont="0" applyFill="0" applyBorder="0" applyAlignment="0" applyProtection="0"/>
    <xf numFmtId="206" fontId="75" fillId="0" borderId="0" applyFont="0" applyFill="0" applyBorder="0" applyAlignment="0" applyProtection="0"/>
    <xf numFmtId="207" fontId="87" fillId="0" borderId="0" applyFont="0" applyFill="0" applyBorder="0" applyAlignment="0" applyProtection="0"/>
    <xf numFmtId="0" fontId="86" fillId="0" borderId="0" applyFont="0" applyFill="0" applyBorder="0" applyAlignment="0" applyProtection="0"/>
    <xf numFmtId="0" fontId="67" fillId="0" borderId="0" applyFont="0" applyFill="0" applyBorder="0" applyAlignment="0" applyProtection="0"/>
    <xf numFmtId="42" fontId="88" fillId="0" borderId="0" applyFont="0" applyFill="0" applyBorder="0" applyAlignment="0" applyProtection="0"/>
    <xf numFmtId="0" fontId="75" fillId="0" borderId="0" applyFont="0" applyFill="0" applyBorder="0" applyAlignment="0" applyProtection="0"/>
    <xf numFmtId="0" fontId="67" fillId="0" borderId="0" applyFont="0" applyFill="0" applyBorder="0" applyAlignment="0" applyProtection="0"/>
    <xf numFmtId="0" fontId="75" fillId="0" borderId="0" applyFont="0" applyFill="0" applyBorder="0" applyAlignment="0" applyProtection="0"/>
    <xf numFmtId="42" fontId="85" fillId="0" borderId="0" applyFont="0" applyFill="0" applyBorder="0" applyAlignment="0" applyProtection="0"/>
    <xf numFmtId="42" fontId="86" fillId="0" borderId="0" applyFont="0" applyFill="0" applyBorder="0" applyAlignment="0" applyProtection="0"/>
    <xf numFmtId="0" fontId="76" fillId="0" borderId="0" applyFont="0" applyFill="0" applyBorder="0" applyAlignment="0" applyProtection="0"/>
    <xf numFmtId="206" fontId="86" fillId="0" borderId="0" applyFont="0" applyFill="0" applyBorder="0" applyAlignment="0" applyProtection="0"/>
    <xf numFmtId="206" fontId="67" fillId="0" borderId="0" applyFont="0" applyFill="0" applyBorder="0" applyAlignment="0" applyProtection="0"/>
    <xf numFmtId="206" fontId="75" fillId="0" borderId="0" applyFont="0" applyFill="0" applyBorder="0" applyAlignment="0" applyProtection="0"/>
    <xf numFmtId="0" fontId="67" fillId="0" borderId="0" applyFont="0" applyFill="0" applyBorder="0" applyAlignment="0" applyProtection="0"/>
    <xf numFmtId="206" fontId="75" fillId="0" borderId="0" applyFont="0" applyFill="0" applyBorder="0" applyAlignment="0" applyProtection="0"/>
    <xf numFmtId="208" fontId="67" fillId="0" borderId="0" applyFont="0" applyFill="0" applyBorder="0" applyAlignment="0" applyProtection="0"/>
    <xf numFmtId="208" fontId="75" fillId="0" borderId="0" applyFont="0" applyFill="0" applyBorder="0" applyAlignment="0" applyProtection="0"/>
    <xf numFmtId="209" fontId="20" fillId="0" borderId="0" applyFont="0" applyFill="0" applyBorder="0" applyAlignment="0" applyProtection="0"/>
    <xf numFmtId="209" fontId="20" fillId="0" borderId="0" applyFont="0" applyFill="0" applyBorder="0" applyAlignment="0" applyProtection="0"/>
    <xf numFmtId="42" fontId="86" fillId="0" borderId="0" applyFont="0" applyFill="0" applyBorder="0" applyAlignment="0" applyProtection="0"/>
    <xf numFmtId="0" fontId="76" fillId="0" borderId="0" applyFont="0" applyFill="0" applyBorder="0" applyAlignment="0" applyProtection="0"/>
    <xf numFmtId="210" fontId="75" fillId="0" borderId="0" applyFont="0" applyFill="0" applyBorder="0" applyAlignment="0" applyProtection="0"/>
    <xf numFmtId="44" fontId="85" fillId="0" borderId="0" applyFont="0" applyFill="0" applyBorder="0" applyAlignment="0" applyProtection="0"/>
    <xf numFmtId="44" fontId="86" fillId="0" borderId="0" applyFont="0" applyFill="0" applyBorder="0" applyAlignment="0" applyProtection="0"/>
    <xf numFmtId="210" fontId="67" fillId="0" borderId="0" applyFont="0" applyFill="0" applyBorder="0" applyAlignment="0" applyProtection="0"/>
    <xf numFmtId="210" fontId="75" fillId="0" borderId="0" applyFont="0" applyFill="0" applyBorder="0" applyAlignment="0" applyProtection="0"/>
    <xf numFmtId="44" fontId="85" fillId="0" borderId="0" applyFont="0" applyFill="0" applyBorder="0" applyAlignment="0" applyProtection="0"/>
    <xf numFmtId="44" fontId="86" fillId="0" borderId="0" applyFont="0" applyFill="0" applyBorder="0" applyAlignment="0" applyProtection="0"/>
    <xf numFmtId="210" fontId="67" fillId="0" borderId="0" applyFont="0" applyFill="0" applyBorder="0" applyAlignment="0" applyProtection="0"/>
    <xf numFmtId="210" fontId="75" fillId="0" borderId="0" applyFont="0" applyFill="0" applyBorder="0" applyAlignment="0" applyProtection="0"/>
    <xf numFmtId="210" fontId="67" fillId="0" borderId="0" applyFont="0" applyFill="0" applyBorder="0" applyAlignment="0" applyProtection="0"/>
    <xf numFmtId="210" fontId="75" fillId="0" borderId="0" applyFont="0" applyFill="0" applyBorder="0" applyAlignment="0" applyProtection="0"/>
    <xf numFmtId="211" fontId="87" fillId="0" borderId="0" applyFont="0" applyFill="0" applyBorder="0" applyAlignment="0" applyProtection="0"/>
    <xf numFmtId="0" fontId="86" fillId="0" borderId="0" applyFont="0" applyFill="0" applyBorder="0" applyAlignment="0" applyProtection="0"/>
    <xf numFmtId="0" fontId="67" fillId="0" borderId="0" applyFont="0" applyFill="0" applyBorder="0" applyAlignment="0" applyProtection="0"/>
    <xf numFmtId="44" fontId="88" fillId="0" borderId="0" applyFont="0" applyFill="0" applyBorder="0" applyAlignment="0" applyProtection="0"/>
    <xf numFmtId="0" fontId="75" fillId="0" borderId="0" applyFont="0" applyFill="0" applyBorder="0" applyAlignment="0" applyProtection="0"/>
    <xf numFmtId="0" fontId="67" fillId="0" borderId="0" applyFont="0" applyFill="0" applyBorder="0" applyAlignment="0" applyProtection="0"/>
    <xf numFmtId="0" fontId="75" fillId="0" borderId="0" applyFont="0" applyFill="0" applyBorder="0" applyAlignment="0" applyProtection="0"/>
    <xf numFmtId="44" fontId="85" fillId="0" borderId="0" applyFont="0" applyFill="0" applyBorder="0" applyAlignment="0" applyProtection="0"/>
    <xf numFmtId="44" fontId="86" fillId="0" borderId="0" applyFont="0" applyFill="0" applyBorder="0" applyAlignment="0" applyProtection="0"/>
    <xf numFmtId="0" fontId="76" fillId="0" borderId="0" applyFont="0" applyFill="0" applyBorder="0" applyAlignment="0" applyProtection="0"/>
    <xf numFmtId="210" fontId="86" fillId="0" borderId="0" applyFont="0" applyFill="0" applyBorder="0" applyAlignment="0" applyProtection="0"/>
    <xf numFmtId="210" fontId="67" fillId="0" borderId="0" applyFont="0" applyFill="0" applyBorder="0" applyAlignment="0" applyProtection="0"/>
    <xf numFmtId="210" fontId="75" fillId="0" borderId="0" applyFont="0" applyFill="0" applyBorder="0" applyAlignment="0" applyProtection="0"/>
    <xf numFmtId="0" fontId="67" fillId="0" borderId="0" applyFont="0" applyFill="0" applyBorder="0" applyAlignment="0" applyProtection="0"/>
    <xf numFmtId="210" fontId="75" fillId="0" borderId="0" applyFont="0" applyFill="0" applyBorder="0" applyAlignment="0" applyProtection="0"/>
    <xf numFmtId="212" fontId="67" fillId="0" borderId="0" applyFont="0" applyFill="0" applyBorder="0" applyAlignment="0" applyProtection="0"/>
    <xf numFmtId="212" fontId="75" fillId="0" borderId="0" applyFont="0" applyFill="0" applyBorder="0" applyAlignment="0" applyProtection="0"/>
    <xf numFmtId="213" fontId="20" fillId="0" borderId="0" applyFont="0" applyFill="0" applyBorder="0" applyAlignment="0" applyProtection="0"/>
    <xf numFmtId="213" fontId="20" fillId="0" borderId="0" applyFont="0" applyFill="0" applyBorder="0" applyAlignment="0" applyProtection="0"/>
    <xf numFmtId="44" fontId="86"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0" fontId="84" fillId="0" borderId="0" applyFont="0" applyFill="0" applyBorder="0" applyAlignment="0" applyProtection="0"/>
    <xf numFmtId="0" fontId="84"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214" fontId="48" fillId="0" borderId="0">
      <protection locked="0"/>
    </xf>
    <xf numFmtId="215" fontId="67" fillId="0" borderId="0">
      <protection locked="0"/>
    </xf>
    <xf numFmtId="204" fontId="19" fillId="0" borderId="0" applyFont="0" applyFill="0" applyBorder="0" applyAlignment="0" applyProtection="0"/>
    <xf numFmtId="0" fontId="53" fillId="0" borderId="0"/>
    <xf numFmtId="0" fontId="85" fillId="0" borderId="0" applyFont="0" applyFill="0" applyBorder="0" applyAlignment="0" applyProtection="0"/>
    <xf numFmtId="192" fontId="75" fillId="0" borderId="0" applyFont="0" applyFill="0" applyBorder="0" applyAlignment="0" applyProtection="0"/>
    <xf numFmtId="41" fontId="85" fillId="0" borderId="0" applyFont="0" applyFill="0" applyBorder="0" applyAlignment="0" applyProtection="0"/>
    <xf numFmtId="41" fontId="86" fillId="0" borderId="0" applyFont="0" applyFill="0" applyBorder="0" applyAlignment="0" applyProtection="0"/>
    <xf numFmtId="192" fontId="67" fillId="0" borderId="0" applyFont="0" applyFill="0" applyBorder="0" applyAlignment="0" applyProtection="0"/>
    <xf numFmtId="192" fontId="75" fillId="0" borderId="0" applyFont="0" applyFill="0" applyBorder="0" applyAlignment="0" applyProtection="0"/>
    <xf numFmtId="41" fontId="85" fillId="0" borderId="0" applyFont="0" applyFill="0" applyBorder="0" applyAlignment="0" applyProtection="0"/>
    <xf numFmtId="41" fontId="86" fillId="0" borderId="0" applyFont="0" applyFill="0" applyBorder="0" applyAlignment="0" applyProtection="0"/>
    <xf numFmtId="192" fontId="67" fillId="0" borderId="0" applyFont="0" applyFill="0" applyBorder="0" applyAlignment="0" applyProtection="0"/>
    <xf numFmtId="192" fontId="75" fillId="0" borderId="0" applyFont="0" applyFill="0" applyBorder="0" applyAlignment="0" applyProtection="0"/>
    <xf numFmtId="192" fontId="67" fillId="0" borderId="0" applyFont="0" applyFill="0" applyBorder="0" applyAlignment="0" applyProtection="0"/>
    <xf numFmtId="192" fontId="75" fillId="0" borderId="0" applyFont="0" applyFill="0" applyBorder="0" applyAlignment="0" applyProtection="0"/>
    <xf numFmtId="216" fontId="87" fillId="0" borderId="0" applyFont="0" applyFill="0" applyBorder="0" applyAlignment="0" applyProtection="0"/>
    <xf numFmtId="0" fontId="75" fillId="0" borderId="0" applyFont="0" applyFill="0" applyBorder="0" applyAlignment="0" applyProtection="0"/>
    <xf numFmtId="0" fontId="85" fillId="0" borderId="0" applyFont="0" applyFill="0" applyBorder="0" applyAlignment="0" applyProtection="0"/>
    <xf numFmtId="0" fontId="75" fillId="0" borderId="0" applyFont="0" applyFill="0" applyBorder="0" applyAlignment="0" applyProtection="0"/>
    <xf numFmtId="0" fontId="67" fillId="0" borderId="0" applyFont="0" applyFill="0" applyBorder="0" applyAlignment="0" applyProtection="0"/>
    <xf numFmtId="41" fontId="88" fillId="0" borderId="0" applyFont="0" applyFill="0" applyBorder="0" applyAlignment="0" applyProtection="0"/>
    <xf numFmtId="0" fontId="20" fillId="0" borderId="0" applyFont="0" applyFill="0" applyBorder="0" applyAlignment="0" applyProtection="0"/>
    <xf numFmtId="0" fontId="67" fillId="0" borderId="0" applyFont="0" applyFill="0" applyBorder="0" applyAlignment="0" applyProtection="0"/>
    <xf numFmtId="0" fontId="75" fillId="0" borderId="0" applyFont="0" applyFill="0" applyBorder="0" applyAlignment="0" applyProtection="0"/>
    <xf numFmtId="0" fontId="67" fillId="0" borderId="0" applyFont="0" applyFill="0" applyBorder="0" applyAlignment="0" applyProtection="0"/>
    <xf numFmtId="0" fontId="75" fillId="0" borderId="0" applyFont="0" applyFill="0" applyBorder="0" applyAlignment="0" applyProtection="0"/>
    <xf numFmtId="41" fontId="85" fillId="0" borderId="0" applyFont="0" applyFill="0" applyBorder="0" applyAlignment="0" applyProtection="0"/>
    <xf numFmtId="41" fontId="86" fillId="0" borderId="0" applyFont="0" applyFill="0" applyBorder="0" applyAlignment="0" applyProtection="0"/>
    <xf numFmtId="192" fontId="76" fillId="0" borderId="0" applyFont="0" applyFill="0" applyBorder="0" applyAlignment="0" applyProtection="0"/>
    <xf numFmtId="192" fontId="86" fillId="0" borderId="0" applyFont="0" applyFill="0" applyBorder="0" applyAlignment="0" applyProtection="0"/>
    <xf numFmtId="192" fontId="67" fillId="0" borderId="0" applyFont="0" applyFill="0" applyBorder="0" applyAlignment="0" applyProtection="0"/>
    <xf numFmtId="192" fontId="75" fillId="0" borderId="0" applyFont="0" applyFill="0" applyBorder="0" applyAlignment="0" applyProtection="0"/>
    <xf numFmtId="0" fontId="17" fillId="0" borderId="0" applyFont="0" applyFill="0" applyBorder="0" applyAlignment="0" applyProtection="0"/>
    <xf numFmtId="192" fontId="75" fillId="0" borderId="0" applyFont="0" applyFill="0" applyBorder="0" applyAlignment="0" applyProtection="0"/>
    <xf numFmtId="217" fontId="17" fillId="0" borderId="0" applyFont="0" applyFill="0" applyBorder="0" applyAlignment="0" applyProtection="0"/>
    <xf numFmtId="215" fontId="17" fillId="0" borderId="0" applyFont="0" applyFill="0" applyBorder="0" applyAlignment="0" applyProtection="0"/>
    <xf numFmtId="218" fontId="56" fillId="0" borderId="0" applyFont="0" applyFill="0" applyBorder="0" applyAlignment="0" applyProtection="0"/>
    <xf numFmtId="0" fontId="86" fillId="0" borderId="0" applyFont="0" applyFill="0" applyBorder="0" applyAlignment="0" applyProtection="0"/>
    <xf numFmtId="217" fontId="17" fillId="0" borderId="0" applyFont="0" applyFill="0" applyBorder="0" applyAlignment="0" applyProtection="0"/>
    <xf numFmtId="215" fontId="17" fillId="0" borderId="0" applyFont="0" applyFill="0" applyBorder="0" applyAlignment="0" applyProtection="0"/>
    <xf numFmtId="41" fontId="86" fillId="0" borderId="0" applyFont="0" applyFill="0" applyBorder="0" applyAlignment="0" applyProtection="0"/>
    <xf numFmtId="219" fontId="74" fillId="6" borderId="0" applyFill="0" applyBorder="0" applyProtection="0">
      <alignment horizontal="right"/>
    </xf>
    <xf numFmtId="0" fontId="76" fillId="0" borderId="0" applyFont="0" applyFill="0" applyBorder="0" applyAlignment="0" applyProtection="0"/>
    <xf numFmtId="220" fontId="75" fillId="0" borderId="0" applyFont="0" applyFill="0" applyBorder="0" applyAlignment="0" applyProtection="0"/>
    <xf numFmtId="43" fontId="85" fillId="0" borderId="0" applyFont="0" applyFill="0" applyBorder="0" applyAlignment="0" applyProtection="0"/>
    <xf numFmtId="43" fontId="86" fillId="0" borderId="0" applyFont="0" applyFill="0" applyBorder="0" applyAlignment="0" applyProtection="0"/>
    <xf numFmtId="220" fontId="67" fillId="0" borderId="0" applyFont="0" applyFill="0" applyBorder="0" applyAlignment="0" applyProtection="0"/>
    <xf numFmtId="220" fontId="75" fillId="0" borderId="0" applyFont="0" applyFill="0" applyBorder="0" applyAlignment="0" applyProtection="0"/>
    <xf numFmtId="43" fontId="85" fillId="0" borderId="0" applyFont="0" applyFill="0" applyBorder="0" applyAlignment="0" applyProtection="0"/>
    <xf numFmtId="43" fontId="86" fillId="0" borderId="0" applyFont="0" applyFill="0" applyBorder="0" applyAlignment="0" applyProtection="0"/>
    <xf numFmtId="220" fontId="67" fillId="0" borderId="0" applyFont="0" applyFill="0" applyBorder="0" applyAlignment="0" applyProtection="0"/>
    <xf numFmtId="220" fontId="75" fillId="0" borderId="0" applyFont="0" applyFill="0" applyBorder="0" applyAlignment="0" applyProtection="0"/>
    <xf numFmtId="220" fontId="67" fillId="0" borderId="0" applyFont="0" applyFill="0" applyBorder="0" applyAlignment="0" applyProtection="0"/>
    <xf numFmtId="220" fontId="75" fillId="0" borderId="0" applyFont="0" applyFill="0" applyBorder="0" applyAlignment="0" applyProtection="0"/>
    <xf numFmtId="221" fontId="87"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43" fontId="88" fillId="0" borderId="0" applyFont="0" applyFill="0" applyBorder="0" applyAlignment="0" applyProtection="0"/>
    <xf numFmtId="0" fontId="75" fillId="0" borderId="0" applyFont="0" applyFill="0" applyBorder="0" applyAlignment="0" applyProtection="0"/>
    <xf numFmtId="0" fontId="67" fillId="0" borderId="0" applyFont="0" applyFill="0" applyBorder="0" applyAlignment="0" applyProtection="0"/>
    <xf numFmtId="0" fontId="75" fillId="0" borderId="0" applyFont="0" applyFill="0" applyBorder="0" applyAlignment="0" applyProtection="0"/>
    <xf numFmtId="43" fontId="85" fillId="0" borderId="0" applyFont="0" applyFill="0" applyBorder="0" applyAlignment="0" applyProtection="0"/>
    <xf numFmtId="43" fontId="86" fillId="0" borderId="0" applyFont="0" applyFill="0" applyBorder="0" applyAlignment="0" applyProtection="0"/>
    <xf numFmtId="203" fontId="17" fillId="0" borderId="0" applyFont="0" applyFill="0" applyBorder="0" applyAlignment="0" applyProtection="0"/>
    <xf numFmtId="220" fontId="86" fillId="0" borderId="0" applyFont="0" applyFill="0" applyBorder="0" applyAlignment="0" applyProtection="0"/>
    <xf numFmtId="220" fontId="67" fillId="0" borderId="0" applyFont="0" applyFill="0" applyBorder="0" applyAlignment="0" applyProtection="0"/>
    <xf numFmtId="220" fontId="75" fillId="0" borderId="0" applyFont="0" applyFill="0" applyBorder="0" applyAlignment="0" applyProtection="0"/>
    <xf numFmtId="0" fontId="21" fillId="0" borderId="0" applyFont="0" applyFill="0" applyBorder="0" applyAlignment="0" applyProtection="0"/>
    <xf numFmtId="220" fontId="75" fillId="0" borderId="0" applyFont="0" applyFill="0" applyBorder="0" applyAlignment="0" applyProtection="0"/>
    <xf numFmtId="43" fontId="86" fillId="0" borderId="0" applyFont="0" applyFill="0" applyBorder="0" applyAlignment="0" applyProtection="0"/>
    <xf numFmtId="4" fontId="66" fillId="0" borderId="0">
      <protection locked="0"/>
    </xf>
    <xf numFmtId="222" fontId="48" fillId="0" borderId="0">
      <protection locked="0"/>
    </xf>
    <xf numFmtId="4" fontId="66" fillId="0" borderId="0">
      <protection locked="0"/>
    </xf>
    <xf numFmtId="223" fontId="67" fillId="0" borderId="0">
      <protection locked="0"/>
    </xf>
    <xf numFmtId="0" fontId="17" fillId="0" borderId="0" applyFont="0" applyFill="0" applyBorder="0" applyAlignment="0" applyProtection="0"/>
    <xf numFmtId="0" fontId="89" fillId="0" borderId="0"/>
    <xf numFmtId="0" fontId="59" fillId="0" borderId="0"/>
    <xf numFmtId="0" fontId="90" fillId="0" borderId="0"/>
    <xf numFmtId="0" fontId="80" fillId="0" borderId="0"/>
    <xf numFmtId="0" fontId="91" fillId="0" borderId="0"/>
    <xf numFmtId="0" fontId="80" fillId="0" borderId="0"/>
    <xf numFmtId="0" fontId="81" fillId="0" borderId="0"/>
    <xf numFmtId="0" fontId="80" fillId="0" borderId="0"/>
    <xf numFmtId="0" fontId="81" fillId="0" borderId="0"/>
    <xf numFmtId="0" fontId="17" fillId="0" borderId="0"/>
    <xf numFmtId="0" fontId="92" fillId="0" borderId="0"/>
    <xf numFmtId="0" fontId="93" fillId="0" borderId="0"/>
    <xf numFmtId="0" fontId="81" fillId="0" borderId="0"/>
    <xf numFmtId="0" fontId="80" fillId="0" borderId="0"/>
    <xf numFmtId="0" fontId="94" fillId="0" borderId="0"/>
    <xf numFmtId="0" fontId="17" fillId="0" borderId="0"/>
    <xf numFmtId="0" fontId="76" fillId="0" borderId="0"/>
    <xf numFmtId="0" fontId="75" fillId="0" borderId="0"/>
    <xf numFmtId="37" fontId="67" fillId="0" borderId="0"/>
    <xf numFmtId="37" fontId="75" fillId="0" borderId="0"/>
    <xf numFmtId="37"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86" fillId="0" borderId="0"/>
    <xf numFmtId="0" fontId="67" fillId="0" borderId="0"/>
    <xf numFmtId="0" fontId="95" fillId="0" borderId="0"/>
    <xf numFmtId="0" fontId="67" fillId="0" borderId="0"/>
    <xf numFmtId="37" fontId="75" fillId="0" borderId="0"/>
    <xf numFmtId="37" fontId="67" fillId="0" borderId="0"/>
    <xf numFmtId="37" fontId="75" fillId="0" borderId="0"/>
    <xf numFmtId="37"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59" fillId="0" borderId="0"/>
    <xf numFmtId="0" fontId="59" fillId="0" borderId="0"/>
    <xf numFmtId="0" fontId="96" fillId="0" borderId="0"/>
    <xf numFmtId="0" fontId="67" fillId="0" borderId="0"/>
    <xf numFmtId="0" fontId="75" fillId="0" borderId="0"/>
    <xf numFmtId="0" fontId="76" fillId="0" borderId="0"/>
    <xf numFmtId="0" fontId="97" fillId="0" borderId="0"/>
    <xf numFmtId="0" fontId="76" fillId="0" borderId="0"/>
    <xf numFmtId="0" fontId="97" fillId="0" borderId="0"/>
    <xf numFmtId="0" fontId="67" fillId="0" borderId="0"/>
    <xf numFmtId="0" fontId="75" fillId="0" borderId="0"/>
    <xf numFmtId="0" fontId="76" fillId="0" borderId="0"/>
    <xf numFmtId="0" fontId="97"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67" fillId="0" borderId="0"/>
    <xf numFmtId="0" fontId="75" fillId="0" borderId="0"/>
    <xf numFmtId="0" fontId="98"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2" fontId="67" fillId="0" borderId="0"/>
    <xf numFmtId="2" fontId="75" fillId="0" borderId="0"/>
    <xf numFmtId="2" fontId="67" fillId="0" borderId="0"/>
    <xf numFmtId="0" fontId="75" fillId="0" borderId="0"/>
    <xf numFmtId="0" fontId="67" fillId="0" borderId="0"/>
    <xf numFmtId="37" fontId="75" fillId="0" borderId="0"/>
    <xf numFmtId="37" fontId="67" fillId="0" borderId="0"/>
    <xf numFmtId="0" fontId="75" fillId="0" borderId="0"/>
    <xf numFmtId="0" fontId="67" fillId="0" borderId="0"/>
    <xf numFmtId="0" fontId="75" fillId="0" borderId="0"/>
    <xf numFmtId="224" fontId="67" fillId="0" borderId="0"/>
    <xf numFmtId="37" fontId="75" fillId="0" borderId="0"/>
    <xf numFmtId="37" fontId="67" fillId="0" borderId="0"/>
    <xf numFmtId="0" fontId="75" fillId="0" borderId="0"/>
    <xf numFmtId="0" fontId="67" fillId="0" borderId="0"/>
    <xf numFmtId="37" fontId="75" fillId="0" borderId="0"/>
    <xf numFmtId="37" fontId="67" fillId="0" borderId="0"/>
    <xf numFmtId="37" fontId="75" fillId="0" borderId="0"/>
    <xf numFmtId="0" fontId="99" fillId="0" borderId="0"/>
    <xf numFmtId="0" fontId="100"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0" fontId="75" fillId="0" borderId="0"/>
    <xf numFmtId="0" fontId="67" fillId="0" borderId="0"/>
    <xf numFmtId="0"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0" fontId="86" fillId="0" borderId="0"/>
    <xf numFmtId="0" fontId="67" fillId="0" borderId="0"/>
    <xf numFmtId="0" fontId="75" fillId="0" borderId="0"/>
    <xf numFmtId="0" fontId="67" fillId="0" borderId="0"/>
    <xf numFmtId="0" fontId="86" fillId="0" borderId="0"/>
    <xf numFmtId="0" fontId="85" fillId="0" borderId="0"/>
    <xf numFmtId="0" fontId="75" fillId="0" borderId="0"/>
    <xf numFmtId="0" fontId="67" fillId="0" borderId="0"/>
    <xf numFmtId="37" fontId="75" fillId="0" borderId="0"/>
    <xf numFmtId="37" fontId="67" fillId="0" borderId="0"/>
    <xf numFmtId="0" fontId="75" fillId="0" borderId="0"/>
    <xf numFmtId="0" fontId="67" fillId="0" borderId="0"/>
    <xf numFmtId="0" fontId="75" fillId="0" borderId="0"/>
    <xf numFmtId="0" fontId="67" fillId="0" borderId="0"/>
    <xf numFmtId="0" fontId="75" fillId="0" borderId="0"/>
    <xf numFmtId="0" fontId="67" fillId="0" borderId="0"/>
    <xf numFmtId="37" fontId="75" fillId="0" borderId="0"/>
    <xf numFmtId="37" fontId="67" fillId="0" borderId="0"/>
    <xf numFmtId="37" fontId="75" fillId="0" borderId="0"/>
    <xf numFmtId="37" fontId="67" fillId="0" borderId="0"/>
    <xf numFmtId="37" fontId="75" fillId="0" borderId="0"/>
    <xf numFmtId="0" fontId="85" fillId="0" borderId="0"/>
    <xf numFmtId="37" fontId="75" fillId="0" borderId="0"/>
    <xf numFmtId="37" fontId="67" fillId="0" borderId="0"/>
    <xf numFmtId="37" fontId="75" fillId="0" borderId="0"/>
    <xf numFmtId="37" fontId="67" fillId="0" borderId="0"/>
    <xf numFmtId="37" fontId="75" fillId="0" borderId="0"/>
    <xf numFmtId="37" fontId="67" fillId="0" borderId="0"/>
    <xf numFmtId="0" fontId="75" fillId="0" borderId="0"/>
    <xf numFmtId="0" fontId="67" fillId="0" borderId="0"/>
    <xf numFmtId="0" fontId="75" fillId="0" borderId="0"/>
    <xf numFmtId="37" fontId="67" fillId="0" borderId="0"/>
    <xf numFmtId="37" fontId="75" fillId="0" borderId="0"/>
    <xf numFmtId="37" fontId="67" fillId="0" borderId="0"/>
    <xf numFmtId="37" fontId="75" fillId="0" borderId="0"/>
    <xf numFmtId="37" fontId="67" fillId="0" borderId="0"/>
    <xf numFmtId="0" fontId="100" fillId="0" borderId="0"/>
    <xf numFmtId="0" fontId="99" fillId="0" borderId="0"/>
    <xf numFmtId="0" fontId="100" fillId="0" borderId="0"/>
    <xf numFmtId="0" fontId="99" fillId="0" borderId="0"/>
    <xf numFmtId="37" fontId="75" fillId="0" borderId="0"/>
    <xf numFmtId="37" fontId="67" fillId="0" borderId="0"/>
    <xf numFmtId="37" fontId="75" fillId="0" borderId="0"/>
    <xf numFmtId="37" fontId="67" fillId="0" borderId="0"/>
    <xf numFmtId="0" fontId="101" fillId="0" borderId="0"/>
    <xf numFmtId="0" fontId="67" fillId="0" borderId="0"/>
    <xf numFmtId="0" fontId="75" fillId="0" borderId="0"/>
    <xf numFmtId="0" fontId="87" fillId="0" borderId="0"/>
    <xf numFmtId="0" fontId="101" fillId="0" borderId="0"/>
    <xf numFmtId="0" fontId="87" fillId="0" borderId="0"/>
    <xf numFmtId="0" fontId="101" fillId="0" borderId="0"/>
    <xf numFmtId="0" fontId="87" fillId="0" borderId="0"/>
    <xf numFmtId="0" fontId="86" fillId="0" borderId="0"/>
    <xf numFmtId="0" fontId="85" fillId="0" borderId="0"/>
    <xf numFmtId="0" fontId="88" fillId="0" borderId="0"/>
    <xf numFmtId="0" fontId="74" fillId="0" borderId="0"/>
    <xf numFmtId="0" fontId="20" fillId="0" borderId="0"/>
    <xf numFmtId="0" fontId="98" fillId="0" borderId="0"/>
    <xf numFmtId="0" fontId="102" fillId="0" borderId="0"/>
    <xf numFmtId="0" fontId="98" fillId="0" borderId="0"/>
    <xf numFmtId="0" fontId="86"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37" fontId="75" fillId="0" borderId="0"/>
    <xf numFmtId="37" fontId="67" fillId="0" borderId="0"/>
    <xf numFmtId="0" fontId="100" fillId="0" borderId="0"/>
    <xf numFmtId="0" fontId="99" fillId="0" borderId="0"/>
    <xf numFmtId="0" fontId="100" fillId="0" borderId="0"/>
    <xf numFmtId="0" fontId="99" fillId="0" borderId="0"/>
    <xf numFmtId="0" fontId="75" fillId="0" borderId="0"/>
    <xf numFmtId="0" fontId="67" fillId="0" borderId="0"/>
    <xf numFmtId="0" fontId="86" fillId="0" borderId="0"/>
    <xf numFmtId="0" fontId="85" fillId="0" borderId="0"/>
    <xf numFmtId="0" fontId="103" fillId="0" borderId="0"/>
    <xf numFmtId="0" fontId="104" fillId="0" borderId="0" applyNumberFormat="0" applyFill="0" applyBorder="0" applyAlignment="0" applyProtection="0">
      <alignment vertical="top"/>
      <protection locked="0"/>
    </xf>
    <xf numFmtId="225" fontId="19" fillId="0" borderId="0" applyFont="0" applyFill="0" applyBorder="0" applyAlignment="0" applyProtection="0"/>
    <xf numFmtId="0" fontId="66" fillId="0" borderId="45">
      <protection locked="0"/>
    </xf>
    <xf numFmtId="0" fontId="66" fillId="0" borderId="45">
      <protection locked="0"/>
    </xf>
    <xf numFmtId="192" fontId="77" fillId="0" borderId="0" applyFont="0" applyFill="0" applyBorder="0" applyAlignment="0" applyProtection="0"/>
    <xf numFmtId="187" fontId="105" fillId="0" borderId="0" applyFont="0" applyFill="0" applyBorder="0" applyAlignment="0" applyProtection="0"/>
    <xf numFmtId="0" fontId="20" fillId="0" borderId="0" applyFont="0" applyFill="0" applyBorder="0" applyAlignment="0" applyProtection="0"/>
    <xf numFmtId="0" fontId="106" fillId="0" borderId="0"/>
    <xf numFmtId="43" fontId="20" fillId="0" borderId="0" applyFont="0" applyFill="0" applyBorder="0" applyAlignment="0" applyProtection="0"/>
    <xf numFmtId="3" fontId="20" fillId="0" borderId="0" applyFont="0" applyFill="0" applyBorder="0" applyAlignment="0" applyProtection="0"/>
    <xf numFmtId="0" fontId="107" fillId="0" borderId="0" applyNumberFormat="0" applyAlignment="0">
      <alignment horizontal="left"/>
    </xf>
    <xf numFmtId="0" fontId="21" fillId="0" borderId="0" applyFont="0" applyFill="0" applyBorder="0" applyAlignment="0" applyProtection="0"/>
    <xf numFmtId="0" fontId="17" fillId="0" borderId="0">
      <protection locked="0"/>
    </xf>
    <xf numFmtId="0" fontId="20" fillId="0" borderId="0" applyFont="0" applyFill="0" applyBorder="0" applyAlignment="0" applyProtection="0"/>
    <xf numFmtId="226" fontId="108" fillId="0" borderId="4" applyFill="0" applyBorder="0" applyAlignment="0"/>
    <xf numFmtId="227" fontId="19" fillId="0" borderId="0" applyFont="0" applyFill="0" applyBorder="0" applyAlignment="0" applyProtection="0"/>
    <xf numFmtId="228" fontId="106" fillId="0" borderId="0"/>
    <xf numFmtId="229" fontId="109" fillId="0" borderId="0">
      <protection locked="0"/>
    </xf>
    <xf numFmtId="38" fontId="53" fillId="0" borderId="0" applyFont="0" applyFill="0" applyBorder="0" applyAlignment="0" applyProtection="0"/>
    <xf numFmtId="40" fontId="53" fillId="0" borderId="0" applyFont="0" applyFill="0" applyBorder="0" applyAlignment="0" applyProtection="0"/>
    <xf numFmtId="230" fontId="106" fillId="0" borderId="0"/>
    <xf numFmtId="231" fontId="67" fillId="0" borderId="0">
      <protection locked="0"/>
    </xf>
    <xf numFmtId="232" fontId="48" fillId="0" borderId="0">
      <protection locked="0"/>
    </xf>
    <xf numFmtId="233" fontId="66" fillId="0" borderId="0">
      <protection locked="0"/>
    </xf>
    <xf numFmtId="234" fontId="67" fillId="0" borderId="0">
      <protection locked="0"/>
    </xf>
    <xf numFmtId="235" fontId="48" fillId="0" borderId="0">
      <protection locked="0"/>
    </xf>
    <xf numFmtId="236" fontId="66" fillId="0" borderId="0">
      <protection locked="0"/>
    </xf>
    <xf numFmtId="0" fontId="110" fillId="0" borderId="0" applyNumberFormat="0" applyAlignment="0">
      <alignment horizontal="left"/>
    </xf>
    <xf numFmtId="237" fontId="17" fillId="0" borderId="0" applyFont="0" applyFill="0" applyBorder="0" applyAlignment="0" applyProtection="0"/>
    <xf numFmtId="0" fontId="66" fillId="0" borderId="0">
      <protection locked="0"/>
    </xf>
    <xf numFmtId="0" fontId="66" fillId="0" borderId="0">
      <protection locked="0"/>
    </xf>
    <xf numFmtId="0" fontId="111" fillId="0" borderId="0">
      <protection locked="0"/>
    </xf>
    <xf numFmtId="0" fontId="66" fillId="0" borderId="0">
      <protection locked="0"/>
    </xf>
    <xf numFmtId="0" fontId="66" fillId="0" borderId="0">
      <protection locked="0"/>
    </xf>
    <xf numFmtId="0" fontId="66" fillId="0" borderId="0">
      <protection locked="0"/>
    </xf>
    <xf numFmtId="0" fontId="111" fillId="0" borderId="0">
      <protection locked="0"/>
    </xf>
    <xf numFmtId="238" fontId="20" fillId="0" borderId="0">
      <protection locked="0"/>
    </xf>
    <xf numFmtId="0" fontId="112" fillId="0" borderId="0" applyNumberFormat="0" applyFill="0" applyBorder="0" applyAlignment="0" applyProtection="0">
      <alignment vertical="top"/>
      <protection locked="0"/>
    </xf>
    <xf numFmtId="192" fontId="19" fillId="0" borderId="0" applyFont="0" applyFill="0" applyBorder="0" applyAlignment="0" applyProtection="0"/>
    <xf numFmtId="3" fontId="52" fillId="0" borderId="46">
      <alignment horizontal="right" vertical="center"/>
    </xf>
    <xf numFmtId="4" fontId="52" fillId="0" borderId="46">
      <alignment horizontal="right" vertical="center"/>
    </xf>
    <xf numFmtId="0" fontId="113" fillId="0" borderId="0" applyAlignment="0">
      <alignment horizontal="right"/>
    </xf>
    <xf numFmtId="0" fontId="114" fillId="0" borderId="0">
      <alignment horizontal="left"/>
    </xf>
    <xf numFmtId="0" fontId="115" fillId="0" borderId="0" applyNumberFormat="0" applyFill="0" applyBorder="0" applyAlignment="0" applyProtection="0"/>
    <xf numFmtId="0" fontId="23" fillId="0" borderId="0" applyNumberFormat="0" applyFill="0" applyBorder="0" applyAlignment="0" applyProtection="0"/>
    <xf numFmtId="239" fontId="56" fillId="0" borderId="0">
      <protection locked="0"/>
    </xf>
    <xf numFmtId="239" fontId="56" fillId="0" borderId="0">
      <protection locked="0"/>
    </xf>
    <xf numFmtId="0" fontId="116" fillId="0" borderId="0" applyNumberFormat="0" applyFill="0" applyBorder="0" applyAlignment="0" applyProtection="0"/>
    <xf numFmtId="0" fontId="117" fillId="0" borderId="47" applyNumberFormat="0" applyFill="0" applyAlignment="0" applyProtection="0"/>
    <xf numFmtId="0" fontId="118" fillId="0" borderId="0" applyNumberFormat="0" applyFill="0" applyBorder="0" applyAlignment="0" applyProtection="0">
      <alignment vertical="top"/>
      <protection locked="0"/>
    </xf>
    <xf numFmtId="192" fontId="55" fillId="0" borderId="0" applyFont="0" applyFill="0" applyBorder="0" applyAlignment="0" applyProtection="0"/>
    <xf numFmtId="0" fontId="119" fillId="0" borderId="4" applyFill="0" applyBorder="0" applyProtection="0">
      <alignment vertical="center"/>
    </xf>
    <xf numFmtId="0" fontId="120" fillId="0" borderId="0"/>
    <xf numFmtId="0" fontId="121" fillId="0" borderId="0"/>
    <xf numFmtId="0" fontId="120" fillId="0" borderId="0"/>
    <xf numFmtId="0" fontId="121" fillId="0" borderId="0"/>
    <xf numFmtId="0" fontId="122" fillId="0" borderId="0"/>
    <xf numFmtId="240" fontId="20" fillId="0" borderId="0" applyFont="0" applyFill="0" applyBorder="0" applyAlignment="0" applyProtection="0"/>
    <xf numFmtId="241" fontId="20" fillId="0" borderId="0" applyFont="0" applyFill="0" applyBorder="0" applyAlignment="0" applyProtection="0"/>
    <xf numFmtId="0" fontId="123" fillId="0" borderId="18"/>
    <xf numFmtId="0" fontId="20" fillId="0" borderId="0" applyFont="0" applyFill="0" applyBorder="0" applyAlignment="0" applyProtection="0"/>
    <xf numFmtId="0" fontId="20" fillId="0" borderId="0" applyFont="0" applyFill="0" applyBorder="0" applyAlignment="0" applyProtection="0"/>
    <xf numFmtId="192" fontId="77" fillId="0" borderId="0" applyFont="0" applyFill="0" applyBorder="0" applyAlignment="0" applyProtection="0"/>
    <xf numFmtId="37" fontId="124" fillId="0" borderId="0"/>
    <xf numFmtId="0" fontId="55" fillId="0" borderId="48" applyNumberFormat="0" applyFont="0" applyBorder="0" applyProtection="0">
      <alignment horizontal="center" vertical="center"/>
    </xf>
    <xf numFmtId="0" fontId="19" fillId="0" borderId="0" applyNumberFormat="0" applyFill="0" applyBorder="0" applyAlignment="0" applyProtection="0"/>
    <xf numFmtId="0" fontId="1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9" fillId="0" borderId="0"/>
    <xf numFmtId="0" fontId="20" fillId="0" borderId="0" applyFont="0" applyFill="0" applyBorder="0" applyAlignment="0" applyProtection="0"/>
    <xf numFmtId="0" fontId="20" fillId="0" borderId="0" applyFont="0" applyFill="0" applyBorder="0" applyAlignment="0" applyProtection="0"/>
    <xf numFmtId="0" fontId="20" fillId="0" borderId="0"/>
    <xf numFmtId="220" fontId="125" fillId="0" borderId="0">
      <alignment vertical="center"/>
    </xf>
    <xf numFmtId="0" fontId="126" fillId="0" borderId="0"/>
    <xf numFmtId="0" fontId="17" fillId="0" borderId="0">
      <protection locked="0"/>
    </xf>
    <xf numFmtId="242" fontId="66" fillId="0" borderId="0">
      <protection locked="0"/>
    </xf>
    <xf numFmtId="0" fontId="127" fillId="2" borderId="0" applyNumberFormat="0">
      <alignment vertical="center"/>
    </xf>
    <xf numFmtId="0" fontId="126" fillId="0" borderId="0" applyNumberFormat="0" applyFill="0" applyBorder="0">
      <alignment horizontal="left"/>
    </xf>
    <xf numFmtId="0" fontId="128" fillId="0" borderId="4" applyProtection="0">
      <alignment vertical="center"/>
    </xf>
    <xf numFmtId="14" fontId="129" fillId="0" borderId="0" applyNumberFormat="0" applyFill="0" applyBorder="0" applyAlignment="0" applyProtection="0">
      <alignment horizontal="left"/>
    </xf>
    <xf numFmtId="243" fontId="130" fillId="0" borderId="49">
      <alignment vertical="center" wrapText="1"/>
    </xf>
    <xf numFmtId="192" fontId="55" fillId="0" borderId="0" applyFont="0" applyFill="0" applyBorder="0" applyAlignment="0" applyProtection="0"/>
    <xf numFmtId="0" fontId="53" fillId="0" borderId="0"/>
    <xf numFmtId="0" fontId="131" fillId="0" borderId="0">
      <alignment horizontal="center" vertical="center"/>
    </xf>
    <xf numFmtId="0" fontId="132" fillId="0" borderId="0"/>
    <xf numFmtId="0" fontId="123" fillId="0" borderId="0"/>
    <xf numFmtId="40" fontId="133" fillId="0" borderId="0" applyBorder="0">
      <alignment horizontal="right"/>
    </xf>
    <xf numFmtId="0" fontId="134" fillId="2" borderId="0">
      <alignment horizontal="centerContinuous"/>
    </xf>
    <xf numFmtId="0" fontId="135" fillId="0" borderId="0" applyFill="0" applyBorder="0" applyProtection="0">
      <alignment horizontal="centerContinuous" vertical="center"/>
    </xf>
    <xf numFmtId="0" fontId="56" fillId="6" borderId="0" applyFill="0" applyBorder="0" applyProtection="0">
      <alignment horizontal="center" vertical="center"/>
    </xf>
    <xf numFmtId="0" fontId="136" fillId="2" borderId="3">
      <alignment vertical="center"/>
    </xf>
    <xf numFmtId="0" fontId="137" fillId="0" borderId="0"/>
    <xf numFmtId="239" fontId="56" fillId="0" borderId="50">
      <protection locked="0"/>
    </xf>
    <xf numFmtId="0" fontId="138" fillId="0" borderId="51">
      <alignment horizontal="left"/>
    </xf>
    <xf numFmtId="0" fontId="139" fillId="0" borderId="0"/>
    <xf numFmtId="37" fontId="22" fillId="8" borderId="0" applyNumberFormat="0" applyBorder="0" applyAlignment="0" applyProtection="0"/>
    <xf numFmtId="37" fontId="22" fillId="0" borderId="0"/>
    <xf numFmtId="3" fontId="140" fillId="0" borderId="47" applyProtection="0"/>
    <xf numFmtId="244" fontId="19" fillId="0" borderId="0" applyFont="0" applyFill="0" applyBorder="0" applyAlignment="0" applyProtection="0"/>
    <xf numFmtId="245" fontId="53" fillId="0" borderId="0" applyFont="0" applyFill="0" applyBorder="0" applyAlignment="0" applyProtection="0"/>
    <xf numFmtId="246" fontId="53" fillId="0" borderId="0" applyFont="0" applyFill="0" applyBorder="0" applyAlignment="0" applyProtection="0"/>
    <xf numFmtId="0" fontId="141" fillId="0" borderId="0" applyNumberFormat="0" applyFill="0" applyBorder="0" applyAlignment="0" applyProtection="0">
      <alignment vertical="top"/>
      <protection locked="0"/>
    </xf>
    <xf numFmtId="9" fontId="142" fillId="0" borderId="0" applyFont="0" applyFill="0" applyBorder="0" applyAlignment="0" applyProtection="0"/>
    <xf numFmtId="0" fontId="143" fillId="0" borderId="0" applyNumberFormat="0" applyFill="0" applyBorder="0" applyAlignment="0" applyProtection="0">
      <alignment vertical="top"/>
      <protection locked="0"/>
    </xf>
    <xf numFmtId="195" fontId="17" fillId="0" borderId="0" applyFont="0" applyFill="0" applyBorder="0" applyAlignment="0" applyProtection="0"/>
    <xf numFmtId="194" fontId="20" fillId="0" borderId="0" applyFont="0" applyFill="0" applyBorder="0" applyAlignment="0" applyProtection="0"/>
    <xf numFmtId="2" fontId="144" fillId="0" borderId="0" applyFont="0" applyFill="0" applyBorder="0" applyAlignment="0" applyProtection="0"/>
    <xf numFmtId="0" fontId="145" fillId="0" borderId="0" applyNumberFormat="0" applyFill="0" applyBorder="0" applyAlignment="0" applyProtection="0"/>
    <xf numFmtId="0" fontId="146" fillId="0" borderId="0" applyNumberFormat="0" applyFill="0" applyBorder="0" applyAlignment="0" applyProtection="0"/>
    <xf numFmtId="0" fontId="147" fillId="0" borderId="0"/>
    <xf numFmtId="49" fontId="148" fillId="0" borderId="49">
      <alignment horizontal="center" vertical="center" wrapText="1"/>
    </xf>
    <xf numFmtId="210" fontId="17" fillId="0" borderId="0"/>
    <xf numFmtId="210" fontId="17" fillId="0" borderId="0"/>
    <xf numFmtId="210" fontId="17" fillId="0" borderId="0"/>
    <xf numFmtId="210" fontId="17" fillId="0" borderId="0"/>
    <xf numFmtId="210" fontId="17" fillId="0" borderId="0"/>
    <xf numFmtId="210" fontId="17" fillId="0" borderId="0"/>
    <xf numFmtId="210" fontId="17" fillId="0" borderId="0"/>
    <xf numFmtId="210" fontId="17" fillId="0" borderId="0"/>
    <xf numFmtId="210" fontId="17" fillId="0" borderId="0"/>
    <xf numFmtId="210" fontId="17" fillId="0" borderId="0"/>
    <xf numFmtId="210" fontId="17" fillId="0" borderId="0"/>
    <xf numFmtId="247" fontId="149" fillId="0" borderId="43">
      <alignment horizontal="right" vertical="center"/>
    </xf>
    <xf numFmtId="38" fontId="71" fillId="0" borderId="0"/>
    <xf numFmtId="41" fontId="150" fillId="0" borderId="43">
      <alignment horizontal="center" vertical="center"/>
    </xf>
    <xf numFmtId="248" fontId="21" fillId="0" borderId="16" applyFont="0" applyFill="0" applyBorder="0" applyAlignment="0">
      <alignment horizontal="left" vertical="center"/>
    </xf>
    <xf numFmtId="0" fontId="151" fillId="0" borderId="0" applyFont="0" applyBorder="0" applyAlignment="0">
      <alignment horizontal="left" vertical="center"/>
    </xf>
    <xf numFmtId="0" fontId="152" fillId="0" borderId="21" applyFill="0"/>
    <xf numFmtId="0" fontId="144" fillId="0" borderId="0" applyFont="0" applyFill="0" applyBorder="0" applyAlignment="0" applyProtection="0"/>
    <xf numFmtId="0" fontId="46" fillId="0" borderId="0">
      <alignment vertical="center"/>
    </xf>
    <xf numFmtId="3" fontId="53" fillId="0" borderId="52">
      <alignment horizontal="center"/>
    </xf>
    <xf numFmtId="0" fontId="48" fillId="0" borderId="43">
      <alignment horizontal="center" vertical="center"/>
    </xf>
    <xf numFmtId="0" fontId="19" fillId="9" borderId="0">
      <alignment horizontal="left"/>
    </xf>
    <xf numFmtId="0" fontId="144" fillId="0" borderId="0" applyFont="0" applyFill="0" applyBorder="0" applyAlignment="0" applyProtection="0"/>
    <xf numFmtId="49" fontId="153" fillId="0" borderId="49">
      <alignment horizontal="center" vertical="center" wrapText="1"/>
    </xf>
    <xf numFmtId="0" fontId="154" fillId="0" borderId="0" applyNumberFormat="0" applyFill="0" applyBorder="0" applyAlignment="0" applyProtection="0">
      <alignment vertical="top"/>
      <protection locked="0"/>
    </xf>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155" fillId="0" borderId="0"/>
    <xf numFmtId="9" fontId="71" fillId="6" borderId="0" applyFill="0" applyBorder="0" applyProtection="0">
      <alignment horizontal="right"/>
    </xf>
    <xf numFmtId="10" fontId="71" fillId="0" borderId="0" applyFill="0" applyBorder="0" applyProtection="0">
      <alignment horizontal="right"/>
    </xf>
    <xf numFmtId="9" fontId="17" fillId="0" borderId="0" applyFont="0" applyFill="0" applyBorder="0" applyAlignment="0" applyProtection="0"/>
    <xf numFmtId="0" fontId="156" fillId="0" borderId="0" applyFont="0" applyFill="0" applyBorder="0" applyProtection="0">
      <alignment horizontal="center" vertical="center"/>
    </xf>
    <xf numFmtId="0" fontId="156" fillId="0" borderId="0" applyFont="0" applyFill="0" applyBorder="0" applyProtection="0">
      <alignment horizontal="center" vertical="center"/>
    </xf>
    <xf numFmtId="0" fontId="157" fillId="0" borderId="37" applyFont="0" applyFill="0" applyAlignment="0" applyProtection="0">
      <alignment horizontal="center" vertical="center"/>
    </xf>
    <xf numFmtId="0" fontId="19" fillId="0" borderId="0"/>
    <xf numFmtId="0" fontId="17" fillId="0" borderId="0"/>
    <xf numFmtId="185" fontId="152" fillId="0" borderId="43">
      <alignment vertical="center"/>
    </xf>
    <xf numFmtId="3" fontId="125" fillId="0" borderId="4"/>
    <xf numFmtId="0" fontId="125" fillId="0" borderId="4"/>
    <xf numFmtId="3" fontId="125" fillId="0" borderId="13"/>
    <xf numFmtId="3" fontId="125" fillId="0" borderId="30"/>
    <xf numFmtId="0" fontId="158" fillId="0" borderId="4"/>
    <xf numFmtId="0" fontId="159" fillId="0" borderId="0">
      <alignment horizontal="center"/>
    </xf>
    <xf numFmtId="0" fontId="77" fillId="0" borderId="7">
      <alignment horizontal="center"/>
    </xf>
    <xf numFmtId="3" fontId="160" fillId="0" borderId="0">
      <alignment vertical="center" wrapText="1"/>
    </xf>
    <xf numFmtId="3" fontId="161" fillId="0" borderId="0">
      <alignment vertical="center" wrapText="1"/>
    </xf>
    <xf numFmtId="0" fontId="48" fillId="0" borderId="43">
      <alignment horizontal="center" vertical="center"/>
    </xf>
    <xf numFmtId="0" fontId="162" fillId="0" borderId="0">
      <alignment vertical="center"/>
    </xf>
    <xf numFmtId="204" fontId="163" fillId="0" borderId="0">
      <alignment vertical="center"/>
    </xf>
    <xf numFmtId="41" fontId="17" fillId="0" borderId="0" applyFont="0" applyFill="0" applyBorder="0" applyAlignment="0" applyProtection="0"/>
    <xf numFmtId="41" fontId="17" fillId="0" borderId="0" applyFont="0" applyFill="0" applyBorder="0" applyAlignment="0" applyProtection="0">
      <alignment vertical="center"/>
    </xf>
    <xf numFmtId="43" fontId="17" fillId="0" borderId="0" applyFont="0" applyFill="0" applyBorder="0" applyAlignment="0" applyProtection="0">
      <alignment vertical="center"/>
    </xf>
    <xf numFmtId="0" fontId="21" fillId="0" borderId="0" applyFont="0" applyFill="0" applyBorder="0" applyAlignment="0" applyProtection="0"/>
    <xf numFmtId="0" fontId="19" fillId="0" borderId="0"/>
    <xf numFmtId="193" fontId="19" fillId="0" borderId="0" applyFont="0" applyFill="0" applyBorder="0" applyAlignment="0" applyProtection="0"/>
    <xf numFmtId="192" fontId="17" fillId="0" borderId="0" applyFont="0" applyFill="0" applyBorder="0" applyAlignment="0" applyProtection="0"/>
    <xf numFmtId="192" fontId="19" fillId="0" borderId="0" applyFont="0" applyFill="0" applyBorder="0" applyAlignment="0" applyProtection="0"/>
    <xf numFmtId="0" fontId="63" fillId="0" borderId="0"/>
    <xf numFmtId="0" fontId="63" fillId="0" borderId="0"/>
    <xf numFmtId="0" fontId="164" fillId="0" borderId="0" applyNumberFormat="0" applyFill="0" applyBorder="0" applyAlignment="0" applyProtection="0">
      <alignment vertical="top"/>
      <protection locked="0"/>
    </xf>
    <xf numFmtId="205" fontId="17" fillId="0" borderId="0" applyFont="0" applyFill="0" applyBorder="0" applyAlignment="0" applyProtection="0"/>
    <xf numFmtId="0" fontId="165" fillId="0" borderId="0">
      <alignment vertical="center"/>
    </xf>
    <xf numFmtId="0" fontId="166" fillId="0" borderId="0">
      <alignment horizontal="center" vertical="center"/>
    </xf>
    <xf numFmtId="0" fontId="106" fillId="0" borderId="0" applyNumberFormat="0" applyBorder="0" applyAlignment="0">
      <alignment horizontal="centerContinuous" vertical="center"/>
    </xf>
    <xf numFmtId="4" fontId="144" fillId="0" borderId="0" applyFont="0" applyFill="0" applyBorder="0" applyAlignment="0" applyProtection="0"/>
    <xf numFmtId="0" fontId="147" fillId="0" borderId="0"/>
    <xf numFmtId="4" fontId="66" fillId="0" borderId="0">
      <protection locked="0"/>
    </xf>
    <xf numFmtId="3" fontId="144" fillId="0" borderId="0" applyFont="0" applyFill="0" applyBorder="0" applyAlignment="0" applyProtection="0"/>
    <xf numFmtId="0" fontId="19" fillId="0" borderId="4">
      <alignment horizontal="distributed" vertical="center"/>
    </xf>
    <xf numFmtId="0" fontId="19" fillId="0" borderId="9">
      <alignment horizontal="distributed" vertical="top"/>
    </xf>
    <xf numFmtId="0" fontId="19" fillId="0" borderId="21">
      <alignment horizontal="distributed"/>
    </xf>
    <xf numFmtId="216" fontId="167" fillId="0" borderId="0">
      <alignment vertical="center"/>
    </xf>
    <xf numFmtId="0" fontId="19" fillId="0" borderId="0"/>
    <xf numFmtId="0" fontId="48" fillId="0" borderId="43" applyFill="0" applyProtection="0">
      <alignment horizontal="center" vertical="center"/>
    </xf>
    <xf numFmtId="192" fontId="19" fillId="0" borderId="4">
      <alignment horizontal="center" vertical="center"/>
    </xf>
    <xf numFmtId="249" fontId="17" fillId="0" borderId="0" applyFont="0" applyFill="0" applyBorder="0" applyAlignment="0" applyProtection="0"/>
    <xf numFmtId="192" fontId="19" fillId="0" borderId="0" applyNumberFormat="0" applyFont="0" applyFill="0" applyBorder="0" applyProtection="0">
      <alignment vertical="center"/>
    </xf>
    <xf numFmtId="219" fontId="71" fillId="6" borderId="0" applyFill="0" applyBorder="0" applyProtection="0">
      <alignment horizontal="right"/>
    </xf>
    <xf numFmtId="220" fontId="21" fillId="0" borderId="26"/>
    <xf numFmtId="0" fontId="56" fillId="0" borderId="0"/>
    <xf numFmtId="0" fontId="19" fillId="0" borderId="0" applyFont="0" applyFill="0" applyBorder="0" applyAlignment="0" applyProtection="0"/>
    <xf numFmtId="220" fontId="17" fillId="0" borderId="0" applyFont="0" applyFill="0" applyBorder="0" applyAlignment="0" applyProtection="0"/>
    <xf numFmtId="220" fontId="17" fillId="0" borderId="0" applyFont="0" applyFill="0" applyBorder="0" applyAlignment="0" applyProtection="0"/>
    <xf numFmtId="0" fontId="21" fillId="0" borderId="0" applyFont="0" applyFill="0" applyBorder="0" applyAlignment="0" applyProtection="0"/>
    <xf numFmtId="192" fontId="19" fillId="0" borderId="0" applyFont="0" applyFill="0" applyBorder="0" applyAlignment="0" applyProtection="0"/>
    <xf numFmtId="206" fontId="19" fillId="0" borderId="0" applyFont="0" applyFill="0" applyBorder="0" applyAlignment="0" applyProtection="0"/>
    <xf numFmtId="250" fontId="142" fillId="0" borderId="0" applyFont="0" applyFill="0" applyBorder="0" applyAlignment="0" applyProtection="0"/>
    <xf numFmtId="251" fontId="142" fillId="0" borderId="0" applyFont="0" applyFill="0" applyBorder="0" applyAlignment="0" applyProtection="0"/>
    <xf numFmtId="10" fontId="144" fillId="0" borderId="0" applyFont="0" applyFill="0" applyBorder="0" applyAlignment="0" applyProtection="0"/>
    <xf numFmtId="0" fontId="168" fillId="0" borderId="43">
      <alignment horizontal="center" vertical="center"/>
    </xf>
    <xf numFmtId="0" fontId="168" fillId="0" borderId="43">
      <alignment horizontal="left" vertical="center"/>
    </xf>
    <xf numFmtId="0" fontId="168" fillId="0" borderId="43">
      <alignment vertical="center" textRotation="255"/>
    </xf>
    <xf numFmtId="0" fontId="169" fillId="0" borderId="0" applyNumberFormat="0" applyFill="0" applyBorder="0" applyAlignment="0" applyProtection="0">
      <alignment vertical="top"/>
      <protection locked="0"/>
    </xf>
    <xf numFmtId="0" fontId="17" fillId="0" borderId="0"/>
    <xf numFmtId="0" fontId="170" fillId="0" borderId="0"/>
    <xf numFmtId="0" fontId="19" fillId="0" borderId="43">
      <alignment vertical="center" wrapText="1"/>
    </xf>
    <xf numFmtId="0" fontId="17" fillId="0" borderId="4" applyNumberFormat="0" applyFill="0" applyProtection="0">
      <alignment vertical="center"/>
    </xf>
    <xf numFmtId="0" fontId="79" fillId="0" borderId="42">
      <alignment horizontal="center" vertical="center"/>
    </xf>
    <xf numFmtId="0" fontId="21" fillId="0" borderId="43">
      <alignment horizontal="center" vertical="center" wrapText="1"/>
    </xf>
    <xf numFmtId="0" fontId="144" fillId="0" borderId="45" applyNumberFormat="0" applyFont="0" applyFill="0" applyAlignment="0" applyProtection="0"/>
    <xf numFmtId="3" fontId="171" fillId="0" borderId="0" applyFont="0" applyFill="0" applyBorder="0" applyAlignment="0" applyProtection="0"/>
    <xf numFmtId="192" fontId="20" fillId="0" borderId="0" applyFont="0" applyFill="0" applyBorder="0" applyAlignment="0" applyProtection="0"/>
    <xf numFmtId="252" fontId="20" fillId="0" borderId="0" applyFont="0" applyFill="0" applyBorder="0" applyAlignment="0" applyProtection="0"/>
    <xf numFmtId="253" fontId="144" fillId="0" borderId="0" applyFont="0" applyFill="0" applyBorder="0" applyAlignment="0" applyProtection="0"/>
    <xf numFmtId="0" fontId="15" fillId="0" borderId="0">
      <alignment vertical="center"/>
    </xf>
    <xf numFmtId="0" fontId="15" fillId="0" borderId="0">
      <alignment vertical="center"/>
    </xf>
    <xf numFmtId="41" fontId="15" fillId="0" borderId="0" applyFont="0" applyFill="0" applyBorder="0" applyAlignment="0" applyProtection="0">
      <alignment vertical="center"/>
    </xf>
    <xf numFmtId="41" fontId="17" fillId="0" borderId="0" applyFont="0" applyFill="0" applyBorder="0" applyAlignment="0" applyProtection="0">
      <alignment vertical="center"/>
    </xf>
    <xf numFmtId="264" fontId="17" fillId="0" borderId="0" applyFont="0" applyFill="0" applyBorder="0" applyAlignment="0" applyProtection="0"/>
    <xf numFmtId="182" fontId="20" fillId="0" borderId="0" applyFont="0" applyFill="0" applyBorder="0" applyAlignment="0" applyProtection="0">
      <alignment vertical="center"/>
    </xf>
    <xf numFmtId="254" fontId="20" fillId="0" borderId="0" applyFont="0" applyFill="0" applyBorder="0" applyAlignment="0" applyProtection="0">
      <alignment vertical="center"/>
    </xf>
    <xf numFmtId="0" fontId="20" fillId="0" borderId="0" applyFont="0" applyFill="0" applyBorder="0" applyAlignment="0" applyProtection="0"/>
    <xf numFmtId="0" fontId="20" fillId="0" borderId="0" applyFont="0" applyFill="0" applyBorder="0" applyAlignment="0" applyProtection="0"/>
    <xf numFmtId="255" fontId="125" fillId="0" borderId="0" applyFill="0" applyBorder="0" applyProtection="0">
      <alignment vertical="center"/>
    </xf>
    <xf numFmtId="256" fontId="176" fillId="0" borderId="0" applyFill="0" applyBorder="0" applyProtection="0">
      <alignment vertical="center"/>
    </xf>
    <xf numFmtId="256" fontId="176" fillId="0" borderId="0" applyFill="0" applyBorder="0" applyProtection="0">
      <alignment vertical="center"/>
    </xf>
    <xf numFmtId="256" fontId="176" fillId="0" borderId="0" applyFill="0" applyBorder="0" applyProtection="0">
      <alignment vertical="center"/>
    </xf>
    <xf numFmtId="256" fontId="176" fillId="0" borderId="0" applyFill="0" applyBorder="0" applyProtection="0">
      <alignment vertical="center"/>
    </xf>
    <xf numFmtId="256" fontId="176" fillId="0" borderId="0" applyFill="0" applyBorder="0" applyProtection="0">
      <alignment vertical="center"/>
    </xf>
    <xf numFmtId="0" fontId="17" fillId="0" borderId="0"/>
    <xf numFmtId="0" fontId="20" fillId="0" borderId="0"/>
    <xf numFmtId="0" fontId="20"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0" fillId="0" borderId="0"/>
    <xf numFmtId="0" fontId="17" fillId="0" borderId="0"/>
    <xf numFmtId="0" fontId="17" fillId="0" borderId="0"/>
    <xf numFmtId="0" fontId="17" fillId="0" borderId="0"/>
    <xf numFmtId="0" fontId="20"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257" fontId="20" fillId="0" borderId="0" applyFont="0" applyFill="0" applyBorder="0" applyAlignment="0" applyProtection="0">
      <alignment vertical="center"/>
    </xf>
    <xf numFmtId="187" fontId="125" fillId="0" borderId="0">
      <alignment vertical="center"/>
    </xf>
    <xf numFmtId="258" fontId="125" fillId="0" borderId="0" applyFont="0" applyFill="0" applyBorder="0" applyAlignment="0" applyProtection="0">
      <alignment vertical="center"/>
    </xf>
    <xf numFmtId="0" fontId="71" fillId="0" borderId="0" applyFont="0" applyFill="0" applyBorder="0" applyAlignment="0" applyProtection="0"/>
    <xf numFmtId="0" fontId="17" fillId="0" borderId="0">
      <protection locked="0"/>
    </xf>
    <xf numFmtId="0" fontId="74" fillId="0" borderId="0" applyFont="0" applyFill="0" applyBorder="0" applyAlignment="0" applyProtection="0"/>
    <xf numFmtId="37" fontId="177" fillId="0" borderId="0" applyFont="0" applyFill="0" applyBorder="0" applyAlignment="0" applyProtection="0"/>
    <xf numFmtId="0" fontId="17" fillId="0" borderId="0">
      <protection locked="0"/>
    </xf>
    <xf numFmtId="0" fontId="74" fillId="0" borderId="0" applyFont="0" applyFill="0" applyBorder="0" applyAlignment="0" applyProtection="0"/>
    <xf numFmtId="37" fontId="177" fillId="0" borderId="0" applyFont="0" applyFill="0" applyBorder="0" applyAlignment="0" applyProtection="0"/>
    <xf numFmtId="0" fontId="74" fillId="0" borderId="0" applyFont="0" applyFill="0" applyBorder="0" applyAlignment="0" applyProtection="0"/>
    <xf numFmtId="37" fontId="177" fillId="0" borderId="0" applyFont="0" applyFill="0" applyBorder="0" applyAlignment="0" applyProtection="0"/>
    <xf numFmtId="0" fontId="74" fillId="0" borderId="0" applyFont="0" applyFill="0" applyBorder="0" applyAlignment="0" applyProtection="0"/>
    <xf numFmtId="37" fontId="177" fillId="0" borderId="0" applyFont="0" applyFill="0" applyBorder="0" applyAlignment="0" applyProtection="0"/>
    <xf numFmtId="259" fontId="178" fillId="0" borderId="0" applyFill="0" applyBorder="0" applyAlignment="0"/>
    <xf numFmtId="4" fontId="66" fillId="0" borderId="0">
      <protection locked="0"/>
    </xf>
    <xf numFmtId="0" fontId="53" fillId="0" borderId="0" applyFont="0" applyFill="0" applyBorder="0" applyAlignment="0" applyProtection="0"/>
    <xf numFmtId="0" fontId="176" fillId="0" borderId="0"/>
    <xf numFmtId="260" fontId="17" fillId="0" borderId="0"/>
    <xf numFmtId="0" fontId="66" fillId="0" borderId="0">
      <protection locked="0"/>
    </xf>
    <xf numFmtId="0" fontId="53" fillId="0" borderId="0" applyFont="0" applyFill="0" applyBorder="0" applyAlignment="0" applyProtection="0"/>
    <xf numFmtId="224" fontId="17" fillId="0" borderId="0" applyFont="0" applyFill="0" applyBorder="0" applyAlignment="0" applyProtection="0"/>
    <xf numFmtId="0" fontId="176" fillId="0" borderId="0"/>
    <xf numFmtId="261" fontId="19" fillId="0" borderId="0"/>
    <xf numFmtId="262" fontId="66" fillId="0" borderId="0">
      <protection locked="0"/>
    </xf>
    <xf numFmtId="263" fontId="19" fillId="0" borderId="0"/>
    <xf numFmtId="264" fontId="19" fillId="0" borderId="0"/>
    <xf numFmtId="196" fontId="66" fillId="0" borderId="0">
      <protection locked="0"/>
    </xf>
    <xf numFmtId="197" fontId="68" fillId="0" borderId="0">
      <protection locked="0"/>
    </xf>
    <xf numFmtId="197" fontId="68" fillId="0" borderId="0">
      <protection locked="0"/>
    </xf>
    <xf numFmtId="0" fontId="17" fillId="0" borderId="18">
      <protection locked="0"/>
    </xf>
    <xf numFmtId="265" fontId="125" fillId="0" borderId="0" applyFill="0" applyBorder="0" applyProtection="0">
      <alignment horizontal="center" vertical="center"/>
    </xf>
    <xf numFmtId="266" fontId="179" fillId="0" borderId="0">
      <alignment horizontal="left"/>
    </xf>
    <xf numFmtId="0" fontId="180" fillId="0" borderId="0">
      <protection locked="0"/>
    </xf>
    <xf numFmtId="0" fontId="17" fillId="0" borderId="0"/>
    <xf numFmtId="177" fontId="17" fillId="0" borderId="0"/>
    <xf numFmtId="267" fontId="17" fillId="0" borderId="0"/>
    <xf numFmtId="267" fontId="17" fillId="0" borderId="0"/>
    <xf numFmtId="267" fontId="17" fillId="0" borderId="0"/>
    <xf numFmtId="267" fontId="17" fillId="0" borderId="0"/>
    <xf numFmtId="0" fontId="66" fillId="0" borderId="0">
      <protection locked="0"/>
    </xf>
    <xf numFmtId="30" fontId="129" fillId="0" borderId="0" applyNumberFormat="0" applyFill="0" applyBorder="0" applyAlignment="0" applyProtection="0">
      <alignment horizontal="left"/>
    </xf>
    <xf numFmtId="268" fontId="181" fillId="0" borderId="0">
      <alignment horizontal="center"/>
    </xf>
    <xf numFmtId="49" fontId="182" fillId="0" borderId="0" applyFill="0" applyBorder="0" applyProtection="0">
      <alignment horizontal="centerContinuous" vertical="center"/>
    </xf>
    <xf numFmtId="269" fontId="125" fillId="0" borderId="0" applyFill="0" applyBorder="0" applyProtection="0">
      <alignment horizontal="center" vertical="center"/>
    </xf>
    <xf numFmtId="197" fontId="66" fillId="0" borderId="50">
      <protection locked="0"/>
    </xf>
    <xf numFmtId="0" fontId="183" fillId="0" borderId="0">
      <protection locked="0"/>
    </xf>
    <xf numFmtId="270" fontId="17" fillId="0" borderId="0">
      <protection locked="0"/>
    </xf>
    <xf numFmtId="271" fontId="19" fillId="0" borderId="0">
      <protection locked="0"/>
    </xf>
    <xf numFmtId="0" fontId="66" fillId="0" borderId="0">
      <protection locked="0"/>
    </xf>
    <xf numFmtId="0" fontId="68" fillId="0" borderId="0">
      <protection locked="0"/>
    </xf>
    <xf numFmtId="0" fontId="66" fillId="0" borderId="0">
      <protection locked="0"/>
    </xf>
    <xf numFmtId="0" fontId="68" fillId="0" borderId="0">
      <protection locked="0"/>
    </xf>
    <xf numFmtId="0" fontId="17" fillId="0" borderId="0">
      <protection locked="0"/>
    </xf>
    <xf numFmtId="0" fontId="66" fillId="0" borderId="0">
      <protection locked="0"/>
    </xf>
    <xf numFmtId="0" fontId="66" fillId="0" borderId="0">
      <protection locked="0"/>
    </xf>
    <xf numFmtId="41" fontId="125" fillId="0" borderId="4" applyNumberFormat="0" applyFont="0" applyFill="0" applyBorder="0" applyProtection="0">
      <alignment horizontal="distributed" vertical="center"/>
    </xf>
    <xf numFmtId="272" fontId="125" fillId="0" borderId="0" applyFont="0" applyFill="0" applyBorder="0" applyProtection="0">
      <alignment horizontal="center" vertical="center"/>
    </xf>
    <xf numFmtId="273" fontId="125" fillId="0" borderId="0" applyFont="0" applyFill="0" applyBorder="0" applyProtection="0">
      <alignment horizontal="center" vertical="center"/>
    </xf>
    <xf numFmtId="9" fontId="17" fillId="0" borderId="0" applyFont="0" applyFill="0" applyBorder="0" applyAlignment="0" applyProtection="0">
      <alignment vertical="center"/>
    </xf>
    <xf numFmtId="274" fontId="125" fillId="0" borderId="0" applyFont="0" applyFill="0" applyBorder="0" applyAlignment="0" applyProtection="0"/>
    <xf numFmtId="275" fontId="125" fillId="0" borderId="0" applyFont="0" applyFill="0" applyBorder="0" applyAlignment="0" applyProtection="0"/>
    <xf numFmtId="274" fontId="125" fillId="0" borderId="0" applyNumberFormat="0" applyFont="0" applyFill="0" applyBorder="0" applyProtection="0">
      <alignment horizontal="centerContinuous"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20" fillId="0" borderId="0"/>
    <xf numFmtId="4" fontId="66" fillId="0" borderId="0">
      <protection locked="0"/>
    </xf>
    <xf numFmtId="1" fontId="184" fillId="6" borderId="0" applyNumberFormat="0" applyFont="0" applyFill="0" applyBorder="0" applyAlignment="0">
      <alignment vertical="center"/>
    </xf>
    <xf numFmtId="176" fontId="20" fillId="0" borderId="0" applyFont="0" applyFill="0" applyBorder="0" applyProtection="0">
      <alignment vertical="center"/>
    </xf>
    <xf numFmtId="38" fontId="125" fillId="0" borderId="0" applyFont="0" applyFill="0" applyBorder="0" applyProtection="0">
      <alignment vertical="center"/>
    </xf>
    <xf numFmtId="190" fontId="19" fillId="6" borderId="0" applyFill="0" applyBorder="0" applyProtection="0">
      <alignment horizontal="right"/>
    </xf>
    <xf numFmtId="38" fontId="125" fillId="0" borderId="0" applyFont="0" applyFill="0" applyBorder="0" applyAlignment="0" applyProtection="0">
      <alignment vertical="center"/>
    </xf>
    <xf numFmtId="276" fontId="125" fillId="0" borderId="0" applyFont="0" applyFill="0" applyBorder="0" applyAlignment="0" applyProtection="0">
      <alignment vertical="center"/>
    </xf>
    <xf numFmtId="277" fontId="125" fillId="0" borderId="0" applyFont="0" applyFill="0" applyBorder="0" applyAlignment="0" applyProtection="0">
      <alignment vertical="center"/>
    </xf>
    <xf numFmtId="278" fontId="21" fillId="0" borderId="0" applyFont="0" applyFill="0" applyBorder="0" applyAlignment="0" applyProtection="0">
      <alignment textRotation="255"/>
    </xf>
    <xf numFmtId="279" fontId="21" fillId="0" borderId="0" applyFont="0" applyFill="0" applyBorder="0" applyAlignment="0" applyProtection="0">
      <alignment textRotation="255"/>
    </xf>
    <xf numFmtId="280" fontId="21" fillId="0" borderId="0" applyFont="0" applyFill="0" applyBorder="0" applyAlignment="0" applyProtection="0">
      <alignment textRotation="255"/>
    </xf>
    <xf numFmtId="281" fontId="21" fillId="0" borderId="0" applyFont="0" applyFill="0" applyBorder="0" applyAlignment="0" applyProtection="0">
      <alignment textRotation="255"/>
    </xf>
    <xf numFmtId="282" fontId="17" fillId="0" borderId="0">
      <protection locked="0"/>
    </xf>
    <xf numFmtId="283" fontId="19" fillId="0" borderId="0">
      <protection locked="0"/>
    </xf>
    <xf numFmtId="0" fontId="17" fillId="0" borderId="0">
      <alignment vertical="center"/>
    </xf>
    <xf numFmtId="0" fontId="15" fillId="0" borderId="0">
      <alignment vertical="center"/>
    </xf>
    <xf numFmtId="0" fontId="15" fillId="0" borderId="0">
      <alignment vertical="center"/>
    </xf>
    <xf numFmtId="0" fontId="17" fillId="0" borderId="0"/>
    <xf numFmtId="0" fontId="66" fillId="0" borderId="45">
      <protection locked="0"/>
    </xf>
    <xf numFmtId="284" fontId="17" fillId="0" borderId="0">
      <protection locked="0"/>
    </xf>
    <xf numFmtId="285" fontId="19" fillId="0" borderId="0">
      <protection locked="0"/>
    </xf>
    <xf numFmtId="286" fontId="17" fillId="0" borderId="0">
      <protection locked="0"/>
    </xf>
    <xf numFmtId="287" fontId="19" fillId="0" borderId="0">
      <protection locked="0"/>
    </xf>
    <xf numFmtId="0" fontId="53" fillId="0" borderId="0" applyFont="0" applyFill="0" applyBorder="0" applyAlignment="0" applyProtection="0"/>
    <xf numFmtId="0" fontId="20" fillId="0" borderId="0" applyFont="0" applyFill="0" applyBorder="0" applyAlignment="0" applyProtection="0"/>
    <xf numFmtId="3" fontId="20" fillId="0" borderId="0" applyFont="0" applyFill="0" applyBorder="0" applyAlignment="0" applyProtection="0"/>
    <xf numFmtId="0" fontId="53" fillId="0" borderId="0" applyFont="0" applyFill="0" applyBorder="0" applyAlignment="0" applyProtection="0"/>
    <xf numFmtId="0" fontId="21" fillId="0" borderId="0" applyFont="0" applyFill="0" applyBorder="0" applyAlignment="0" applyProtection="0"/>
    <xf numFmtId="224" fontId="17" fillId="0" borderId="0" applyFont="0" applyFill="0" applyBorder="0" applyAlignment="0" applyProtection="0"/>
    <xf numFmtId="262" fontId="66" fillId="0" borderId="0">
      <protection locked="0"/>
    </xf>
    <xf numFmtId="196" fontId="66" fillId="0" borderId="0">
      <protection locked="0"/>
    </xf>
    <xf numFmtId="0" fontId="115" fillId="0" borderId="0" applyNumberFormat="0" applyFill="0" applyBorder="0" applyAlignment="0" applyProtection="0"/>
    <xf numFmtId="0" fontId="23" fillId="0" borderId="0" applyNumberFormat="0" applyFill="0" applyBorder="0" applyAlignment="0" applyProtection="0"/>
    <xf numFmtId="288" fontId="17" fillId="0" borderId="0"/>
    <xf numFmtId="177" fontId="17" fillId="0" borderId="0"/>
    <xf numFmtId="177" fontId="17" fillId="0" borderId="0"/>
    <xf numFmtId="177" fontId="17" fillId="0" borderId="0"/>
    <xf numFmtId="177" fontId="17" fillId="0" borderId="0"/>
    <xf numFmtId="177" fontId="17" fillId="0" borderId="0"/>
    <xf numFmtId="197" fontId="66" fillId="0" borderId="50">
      <protection locked="0"/>
    </xf>
    <xf numFmtId="9" fontId="15" fillId="0" borderId="0" applyFont="0" applyFill="0" applyBorder="0" applyAlignment="0" applyProtection="0">
      <alignment vertical="center"/>
    </xf>
    <xf numFmtId="9" fontId="47" fillId="0" borderId="0" applyFont="0" applyFill="0" applyBorder="0" applyAlignment="0" applyProtection="0">
      <alignment vertical="center"/>
    </xf>
    <xf numFmtId="9" fontId="17" fillId="0" borderId="0" applyFont="0" applyFill="0" applyBorder="0" applyAlignment="0" applyProtection="0"/>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204" fontId="163" fillId="0" borderId="0">
      <alignment vertical="center"/>
    </xf>
    <xf numFmtId="41" fontId="17" fillId="0" borderId="0" applyFont="0" applyFill="0" applyBorder="0" applyAlignment="0" applyProtection="0">
      <alignment vertical="center"/>
    </xf>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alignment vertical="center"/>
    </xf>
    <xf numFmtId="41" fontId="21" fillId="0" borderId="0" applyFont="0" applyFill="0" applyBorder="0" applyAlignment="0" applyProtection="0"/>
    <xf numFmtId="41" fontId="21"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7" fillId="0" borderId="0" applyFont="0" applyFill="0" applyBorder="0" applyAlignment="0" applyProtection="0">
      <alignment vertical="center"/>
    </xf>
    <xf numFmtId="41" fontId="21"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7" fillId="0" borderId="0" applyFont="0" applyFill="0" applyBorder="0" applyAlignment="0" applyProtection="0">
      <alignment vertical="center"/>
    </xf>
    <xf numFmtId="41" fontId="21" fillId="0" borderId="0" applyFont="0" applyFill="0" applyBorder="0" applyAlignment="0" applyProtection="0"/>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15" fillId="0" borderId="0" applyFont="0" applyFill="0" applyBorder="0" applyAlignment="0" applyProtection="0">
      <alignment vertical="center"/>
    </xf>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43" fontId="106" fillId="0" borderId="0" applyFont="0" applyFill="0" applyBorder="0" applyAlignment="0" applyProtection="0"/>
    <xf numFmtId="0" fontId="20" fillId="0" borderId="0"/>
    <xf numFmtId="3" fontId="144" fillId="0" borderId="0" applyFont="0" applyFill="0" applyBorder="0" applyAlignment="0" applyProtection="0"/>
    <xf numFmtId="41" fontId="17" fillId="0" borderId="0" applyFont="0" applyFill="0" applyBorder="0" applyAlignment="0" applyProtection="0"/>
    <xf numFmtId="0" fontId="47" fillId="0" borderId="0">
      <alignment vertical="center"/>
    </xf>
    <xf numFmtId="0" fontId="185" fillId="0" borderId="0">
      <alignment vertical="center"/>
    </xf>
    <xf numFmtId="0" fontId="17" fillId="0" borderId="0">
      <alignment vertical="center"/>
    </xf>
    <xf numFmtId="0" fontId="1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7" fillId="0" borderId="0"/>
    <xf numFmtId="0" fontId="151" fillId="0" borderId="0"/>
    <xf numFmtId="0" fontId="20" fillId="0" borderId="0"/>
    <xf numFmtId="0" fontId="151" fillId="0" borderId="0"/>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06" fillId="0" borderId="0"/>
    <xf numFmtId="0" fontId="17" fillId="0" borderId="0"/>
    <xf numFmtId="0" fontId="17" fillId="0" borderId="0"/>
    <xf numFmtId="0" fontId="17" fillId="0" borderId="0"/>
    <xf numFmtId="0" fontId="17" fillId="0" borderId="0"/>
    <xf numFmtId="0" fontId="186" fillId="0" borderId="0"/>
    <xf numFmtId="0" fontId="47" fillId="0" borderId="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47" fillId="0" borderId="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47" fillId="0" borderId="0">
      <alignment vertical="center"/>
    </xf>
    <xf numFmtId="0" fontId="15"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1" fillId="0" borderId="0"/>
    <xf numFmtId="0" fontId="47" fillId="0" borderId="0">
      <alignment vertical="center"/>
    </xf>
    <xf numFmtId="0" fontId="47" fillId="0" borderId="0">
      <alignment vertical="center"/>
    </xf>
    <xf numFmtId="0" fontId="47" fillId="0" borderId="0">
      <alignment vertical="center"/>
    </xf>
    <xf numFmtId="0" fontId="106" fillId="0" borderId="0"/>
    <xf numFmtId="0" fontId="47" fillId="0" borderId="0">
      <alignment vertical="center"/>
    </xf>
    <xf numFmtId="0" fontId="20" fillId="0" borderId="0"/>
    <xf numFmtId="0" fontId="47" fillId="0" borderId="0">
      <alignment vertical="center"/>
    </xf>
    <xf numFmtId="0" fontId="47" fillId="0" borderId="0">
      <alignment vertical="center"/>
    </xf>
    <xf numFmtId="0" fontId="151" fillId="0" borderId="0"/>
    <xf numFmtId="0" fontId="151" fillId="0" borderId="0"/>
    <xf numFmtId="0" fontId="17" fillId="0" borderId="0"/>
    <xf numFmtId="0" fontId="151" fillId="0" borderId="0"/>
    <xf numFmtId="0" fontId="151" fillId="0" borderId="0"/>
    <xf numFmtId="0" fontId="186" fillId="0" borderId="0"/>
    <xf numFmtId="0" fontId="151" fillId="0" borderId="0"/>
    <xf numFmtId="0" fontId="151" fillId="0" borderId="0"/>
    <xf numFmtId="0" fontId="186" fillId="0" borderId="0"/>
    <xf numFmtId="0" fontId="151" fillId="0" borderId="0"/>
    <xf numFmtId="0" fontId="151" fillId="0" borderId="0"/>
    <xf numFmtId="0" fontId="186" fillId="0" borderId="0"/>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0" fontId="66" fillId="0" borderId="0">
      <protection locked="0"/>
    </xf>
    <xf numFmtId="4" fontId="66" fillId="0" borderId="0">
      <protection locked="0"/>
    </xf>
    <xf numFmtId="4" fontId="66" fillId="0" borderId="0">
      <protection locked="0"/>
    </xf>
    <xf numFmtId="49" fontId="182" fillId="0" borderId="0" applyFill="0" applyBorder="0" applyProtection="0">
      <alignment horizontal="centerContinuous" vertical="center"/>
    </xf>
    <xf numFmtId="0" fontId="66" fillId="0" borderId="0">
      <protection locked="0"/>
    </xf>
    <xf numFmtId="0" fontId="180" fillId="0" borderId="0">
      <protection locked="0"/>
    </xf>
    <xf numFmtId="49" fontId="182" fillId="0" borderId="0" applyFill="0" applyBorder="0" applyProtection="0">
      <alignment horizontal="centerContinuous" vertical="center"/>
    </xf>
    <xf numFmtId="0" fontId="66" fillId="0" borderId="0">
      <protection locked="0"/>
    </xf>
    <xf numFmtId="0" fontId="180" fillId="0" borderId="0">
      <protection locked="0"/>
    </xf>
    <xf numFmtId="0" fontId="66" fillId="0" borderId="0">
      <protection locked="0"/>
    </xf>
    <xf numFmtId="4" fontId="66" fillId="0" borderId="0">
      <protection locked="0"/>
    </xf>
    <xf numFmtId="0" fontId="66" fillId="0" borderId="0">
      <protection locked="0"/>
    </xf>
    <xf numFmtId="4" fontId="66" fillId="0" borderId="0">
      <protection locked="0"/>
    </xf>
    <xf numFmtId="4" fontId="66" fillId="0" borderId="0">
      <protection locked="0"/>
    </xf>
    <xf numFmtId="4" fontId="66" fillId="0" borderId="0">
      <protection locked="0"/>
    </xf>
    <xf numFmtId="0" fontId="180" fillId="0" borderId="0">
      <protection locked="0"/>
    </xf>
    <xf numFmtId="0" fontId="66" fillId="0" borderId="0">
      <protection locked="0"/>
    </xf>
    <xf numFmtId="49" fontId="182" fillId="0" borderId="0" applyFill="0" applyBorder="0" applyProtection="0">
      <alignment horizontal="centerContinuous" vertical="center"/>
    </xf>
    <xf numFmtId="0" fontId="66" fillId="0" borderId="0">
      <protection locked="0"/>
    </xf>
    <xf numFmtId="49" fontId="182" fillId="0" borderId="0" applyFill="0" applyBorder="0" applyProtection="0">
      <alignment horizontal="centerContinuous" vertical="center"/>
    </xf>
    <xf numFmtId="4" fontId="66" fillId="0" borderId="0">
      <protection locked="0"/>
    </xf>
    <xf numFmtId="0" fontId="180" fillId="0" borderId="0">
      <protection locked="0"/>
    </xf>
    <xf numFmtId="0" fontId="66" fillId="0" borderId="0">
      <protection locked="0"/>
    </xf>
    <xf numFmtId="4" fontId="66" fillId="0" borderId="0">
      <protection locked="0"/>
    </xf>
    <xf numFmtId="49" fontId="182" fillId="0" borderId="0" applyFill="0" applyBorder="0" applyProtection="0">
      <alignment horizontal="centerContinuous" vertical="center"/>
    </xf>
    <xf numFmtId="4" fontId="66" fillId="0" borderId="0">
      <protection locked="0"/>
    </xf>
    <xf numFmtId="0" fontId="66" fillId="0" borderId="0">
      <protection locked="0"/>
    </xf>
    <xf numFmtId="0" fontId="180" fillId="0" borderId="0">
      <protection locked="0"/>
    </xf>
    <xf numFmtId="4" fontId="66" fillId="0" borderId="0">
      <protection locked="0"/>
    </xf>
    <xf numFmtId="0" fontId="66" fillId="0" borderId="0">
      <protection locked="0"/>
    </xf>
    <xf numFmtId="0" fontId="15" fillId="0" borderId="0">
      <alignment vertical="center"/>
    </xf>
    <xf numFmtId="0" fontId="14" fillId="0" borderId="0">
      <alignment vertical="center"/>
    </xf>
    <xf numFmtId="0" fontId="13" fillId="0" borderId="0">
      <alignment vertical="center"/>
    </xf>
    <xf numFmtId="0" fontId="13" fillId="0" borderId="0">
      <alignment vertical="center"/>
    </xf>
    <xf numFmtId="0" fontId="13" fillId="0" borderId="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3" fillId="0" borderId="0">
      <alignment vertical="center"/>
    </xf>
    <xf numFmtId="0" fontId="13" fillId="0" borderId="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2" fillId="0" borderId="0">
      <alignment vertical="center"/>
    </xf>
    <xf numFmtId="41" fontId="12" fillId="0" borderId="0" applyFont="0" applyFill="0" applyBorder="0" applyAlignment="0" applyProtection="0">
      <alignment vertical="center"/>
    </xf>
    <xf numFmtId="0" fontId="17" fillId="0" borderId="0"/>
    <xf numFmtId="0" fontId="17" fillId="0" borderId="0"/>
    <xf numFmtId="0" fontId="215" fillId="0" borderId="0"/>
    <xf numFmtId="0" fontId="11" fillId="0" borderId="0">
      <alignment vertical="center"/>
    </xf>
    <xf numFmtId="0" fontId="11" fillId="0" borderId="0">
      <alignment vertical="center"/>
    </xf>
    <xf numFmtId="41" fontId="215" fillId="0" borderId="0"/>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0" fillId="0" borderId="0">
      <alignment vertical="center"/>
    </xf>
    <xf numFmtId="41" fontId="17" fillId="0" borderId="0" applyFont="0" applyFill="0" applyBorder="0" applyAlignment="0" applyProtection="0"/>
    <xf numFmtId="9" fontId="9" fillId="0" borderId="0" applyFont="0" applyFill="0" applyBorder="0" applyAlignment="0" applyProtection="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cellStyleXfs>
  <cellXfs count="690">
    <xf numFmtId="0" fontId="0" fillId="0" borderId="0" xfId="0">
      <alignment vertical="center"/>
    </xf>
    <xf numFmtId="0" fontId="29" fillId="0" borderId="0" xfId="4" applyFont="1" applyAlignment="1">
      <alignment vertical="center"/>
    </xf>
    <xf numFmtId="0" fontId="30" fillId="0" borderId="0" xfId="4" applyFont="1" applyAlignment="1">
      <alignment vertical="center"/>
    </xf>
    <xf numFmtId="0" fontId="30" fillId="0" borderId="0" xfId="4" applyFont="1" applyAlignment="1">
      <alignment horizontal="center" vertical="center" shrinkToFit="1"/>
    </xf>
    <xf numFmtId="178" fontId="31" fillId="0" borderId="0" xfId="1" applyNumberFormat="1" applyFont="1" applyBorder="1" applyAlignment="1">
      <alignment horizontal="right" vertical="center" shrinkToFit="1"/>
    </xf>
    <xf numFmtId="9" fontId="31" fillId="0" borderId="0" xfId="1" applyFont="1" applyBorder="1" applyAlignment="1">
      <alignment horizontal="right" vertical="center" shrinkToFit="1"/>
    </xf>
    <xf numFmtId="0" fontId="31" fillId="0" borderId="0" xfId="4" applyFont="1" applyAlignment="1">
      <alignment vertical="center"/>
    </xf>
    <xf numFmtId="41" fontId="26" fillId="0" borderId="0" xfId="15" applyFont="1" applyAlignment="1">
      <alignment vertical="center"/>
    </xf>
    <xf numFmtId="41" fontId="30" fillId="0" borderId="0" xfId="15" applyFont="1" applyAlignment="1">
      <alignment vertical="center"/>
    </xf>
    <xf numFmtId="0" fontId="34" fillId="0" borderId="0" xfId="4" applyFont="1" applyAlignment="1">
      <alignment vertical="center"/>
    </xf>
    <xf numFmtId="0" fontId="32" fillId="0" borderId="0" xfId="4" applyFont="1" applyAlignment="1">
      <alignment vertical="center"/>
    </xf>
    <xf numFmtId="0" fontId="35" fillId="0" borderId="0" xfId="4" applyFont="1" applyAlignment="1">
      <alignment vertical="center"/>
    </xf>
    <xf numFmtId="181" fontId="36" fillId="0" borderId="0" xfId="4" applyNumberFormat="1" applyFont="1" applyAlignment="1">
      <alignment vertical="center"/>
    </xf>
    <xf numFmtId="0" fontId="37" fillId="0" borderId="0" xfId="4" applyFont="1" applyAlignment="1">
      <alignment vertical="center"/>
    </xf>
    <xf numFmtId="0" fontId="36" fillId="0" borderId="0" xfId="4" applyFont="1" applyAlignment="1">
      <alignment vertical="center"/>
    </xf>
    <xf numFmtId="0" fontId="38" fillId="0" borderId="0" xfId="4" applyFont="1" applyAlignment="1">
      <alignment vertical="center"/>
    </xf>
    <xf numFmtId="0" fontId="39" fillId="0" borderId="0" xfId="4" applyFont="1" applyAlignment="1">
      <alignment vertical="center"/>
    </xf>
    <xf numFmtId="41" fontId="40" fillId="4" borderId="5" xfId="4" applyNumberFormat="1" applyFont="1" applyFill="1" applyBorder="1" applyAlignment="1">
      <alignment vertical="center"/>
    </xf>
    <xf numFmtId="41" fontId="41" fillId="4" borderId="5" xfId="4" applyNumberFormat="1" applyFont="1" applyFill="1" applyBorder="1" applyAlignment="1">
      <alignment vertical="center"/>
    </xf>
    <xf numFmtId="0" fontId="35" fillId="0" borderId="0" xfId="4" applyFont="1" applyAlignment="1">
      <alignment horizontal="center" vertical="center" wrapText="1"/>
    </xf>
    <xf numFmtId="41" fontId="34" fillId="0" borderId="0" xfId="4" applyNumberFormat="1" applyFont="1" applyAlignment="1">
      <alignment vertical="center"/>
    </xf>
    <xf numFmtId="41" fontId="42" fillId="0" borderId="0" xfId="2" applyFont="1" applyBorder="1" applyAlignment="1">
      <alignment horizontal="right" vertical="center" wrapText="1"/>
    </xf>
    <xf numFmtId="41" fontId="39" fillId="0" borderId="0" xfId="2" applyFont="1" applyBorder="1" applyAlignment="1">
      <alignment horizontal="center" vertical="center" wrapText="1"/>
    </xf>
    <xf numFmtId="41" fontId="39" fillId="0" borderId="0" xfId="2" applyFont="1" applyBorder="1" applyAlignment="1">
      <alignment horizontal="center" vertical="center"/>
    </xf>
    <xf numFmtId="41" fontId="39" fillId="4" borderId="4" xfId="15" applyFont="1" applyFill="1" applyBorder="1" applyAlignment="1">
      <alignment horizontal="right" vertical="center" wrapText="1"/>
    </xf>
    <xf numFmtId="41" fontId="40" fillId="4" borderId="4" xfId="15" applyFont="1" applyFill="1" applyBorder="1" applyAlignment="1">
      <alignment vertical="center"/>
    </xf>
    <xf numFmtId="41" fontId="35" fillId="4" borderId="3" xfId="15" applyFont="1" applyFill="1" applyBorder="1" applyAlignment="1">
      <alignment vertical="center"/>
    </xf>
    <xf numFmtId="41" fontId="35" fillId="4" borderId="23" xfId="15" applyFont="1" applyFill="1" applyBorder="1" applyAlignment="1">
      <alignment vertical="center"/>
    </xf>
    <xf numFmtId="41" fontId="39" fillId="4" borderId="14" xfId="15" applyFont="1" applyFill="1" applyBorder="1" applyAlignment="1">
      <alignment horizontal="right" vertical="center" wrapText="1"/>
    </xf>
    <xf numFmtId="41" fontId="40" fillId="4" borderId="21" xfId="15" applyFont="1" applyFill="1" applyBorder="1" applyAlignment="1">
      <alignment horizontal="center" vertical="center"/>
    </xf>
    <xf numFmtId="41" fontId="44" fillId="4" borderId="25" xfId="15" applyFont="1" applyFill="1" applyBorder="1" applyAlignment="1">
      <alignment vertical="center"/>
    </xf>
    <xf numFmtId="41" fontId="35" fillId="4" borderId="25" xfId="15" applyFont="1" applyFill="1" applyBorder="1" applyAlignment="1">
      <alignment vertical="center" wrapText="1"/>
    </xf>
    <xf numFmtId="41" fontId="35" fillId="4" borderId="25" xfId="15" applyFont="1" applyFill="1" applyBorder="1" applyAlignment="1">
      <alignment vertical="center"/>
    </xf>
    <xf numFmtId="41" fontId="39" fillId="4" borderId="22" xfId="15" applyFont="1" applyFill="1" applyBorder="1" applyAlignment="1">
      <alignment horizontal="right" vertical="center" wrapText="1"/>
    </xf>
    <xf numFmtId="41" fontId="40" fillId="4" borderId="17" xfId="2" applyFont="1" applyFill="1" applyBorder="1" applyAlignment="1">
      <alignment vertical="center"/>
    </xf>
    <xf numFmtId="41" fontId="40" fillId="4" borderId="10" xfId="2" applyFont="1" applyFill="1" applyBorder="1" applyAlignment="1">
      <alignment vertical="center"/>
    </xf>
    <xf numFmtId="41" fontId="44" fillId="4" borderId="3" xfId="15" applyFont="1" applyFill="1" applyBorder="1" applyAlignment="1">
      <alignment vertical="center"/>
    </xf>
    <xf numFmtId="41" fontId="35" fillId="4" borderId="3" xfId="15" applyFont="1" applyFill="1" applyBorder="1" applyAlignment="1">
      <alignment vertical="center" wrapText="1"/>
    </xf>
    <xf numFmtId="41" fontId="39" fillId="4" borderId="11" xfId="15" applyFont="1" applyFill="1" applyBorder="1" applyAlignment="1">
      <alignment horizontal="right" vertical="center" wrapText="1"/>
    </xf>
    <xf numFmtId="176" fontId="40" fillId="4" borderId="9" xfId="15" applyNumberFormat="1" applyFont="1" applyFill="1" applyBorder="1" applyAlignment="1">
      <alignment vertical="center"/>
    </xf>
    <xf numFmtId="10" fontId="40" fillId="4" borderId="4" xfId="14" applyNumberFormat="1" applyFont="1" applyFill="1" applyBorder="1" applyAlignment="1">
      <alignment vertical="center"/>
    </xf>
    <xf numFmtId="10" fontId="40" fillId="4" borderId="4" xfId="1" applyNumberFormat="1" applyFont="1" applyFill="1" applyBorder="1" applyAlignment="1">
      <alignment vertical="center"/>
    </xf>
    <xf numFmtId="41" fontId="40" fillId="4" borderId="4" xfId="4" applyNumberFormat="1" applyFont="1" applyFill="1" applyBorder="1" applyAlignment="1">
      <alignment vertical="center"/>
    </xf>
    <xf numFmtId="41" fontId="41" fillId="4" borderId="4" xfId="4" applyNumberFormat="1" applyFont="1" applyFill="1" applyBorder="1" applyAlignment="1">
      <alignment vertical="center"/>
    </xf>
    <xf numFmtId="41" fontId="40" fillId="4" borderId="28" xfId="4" applyNumberFormat="1" applyFont="1" applyFill="1" applyBorder="1" applyAlignment="1">
      <alignment vertical="center"/>
    </xf>
    <xf numFmtId="41" fontId="41" fillId="4" borderId="9" xfId="4" applyNumberFormat="1" applyFont="1" applyFill="1" applyBorder="1" applyAlignment="1">
      <alignment vertical="center"/>
    </xf>
    <xf numFmtId="41" fontId="41" fillId="4" borderId="28" xfId="4" applyNumberFormat="1" applyFont="1" applyFill="1" applyBorder="1" applyAlignment="1">
      <alignment vertical="center"/>
    </xf>
    <xf numFmtId="41" fontId="35" fillId="4" borderId="25" xfId="2" applyFont="1" applyFill="1" applyBorder="1" applyAlignment="1">
      <alignment horizontal="right" vertical="center" wrapText="1" shrinkToFit="1"/>
    </xf>
    <xf numFmtId="41" fontId="35" fillId="4" borderId="25" xfId="2" applyFont="1" applyFill="1" applyBorder="1" applyAlignment="1">
      <alignment horizontal="center" vertical="center" wrapText="1" shrinkToFit="1"/>
    </xf>
    <xf numFmtId="41" fontId="35" fillId="4" borderId="25" xfId="2" applyFont="1" applyFill="1" applyBorder="1" applyAlignment="1">
      <alignment vertical="center" wrapText="1" shrinkToFit="1"/>
    </xf>
    <xf numFmtId="0" fontId="35" fillId="4" borderId="25" xfId="4" applyFont="1" applyFill="1" applyBorder="1" applyAlignment="1">
      <alignment horizontal="center" vertical="center" wrapText="1" shrinkToFit="1"/>
    </xf>
    <xf numFmtId="41" fontId="35" fillId="4" borderId="37" xfId="2" applyFont="1" applyFill="1" applyBorder="1" applyAlignment="1">
      <alignment horizontal="center" vertical="center" wrapText="1" shrinkToFit="1"/>
    </xf>
    <xf numFmtId="178" fontId="35" fillId="4" borderId="9" xfId="1" applyNumberFormat="1" applyFont="1" applyFill="1" applyBorder="1" applyAlignment="1">
      <alignment horizontal="right" vertical="center" shrinkToFit="1"/>
    </xf>
    <xf numFmtId="178" fontId="35" fillId="4" borderId="38" xfId="1" applyNumberFormat="1" applyFont="1" applyFill="1" applyBorder="1" applyAlignment="1">
      <alignment horizontal="right" vertical="center" shrinkToFit="1"/>
    </xf>
    <xf numFmtId="41" fontId="35" fillId="4" borderId="3" xfId="2" applyFont="1" applyFill="1" applyBorder="1" applyAlignment="1">
      <alignment horizontal="right" vertical="center" wrapText="1" shrinkToFit="1"/>
    </xf>
    <xf numFmtId="41" fontId="35" fillId="4" borderId="3" xfId="2" applyFont="1" applyFill="1" applyBorder="1" applyAlignment="1">
      <alignment horizontal="center" vertical="center" wrapText="1" shrinkToFit="1"/>
    </xf>
    <xf numFmtId="41" fontId="35" fillId="4" borderId="3" xfId="2" applyFont="1" applyFill="1" applyBorder="1" applyAlignment="1">
      <alignment vertical="center" wrapText="1" shrinkToFit="1"/>
    </xf>
    <xf numFmtId="0" fontId="35" fillId="4" borderId="3" xfId="4" applyFont="1" applyFill="1" applyBorder="1" applyAlignment="1">
      <alignment vertical="center" wrapText="1" shrinkToFit="1"/>
    </xf>
    <xf numFmtId="41" fontId="35" fillId="4" borderId="23" xfId="2" applyFont="1" applyFill="1" applyBorder="1" applyAlignment="1">
      <alignment horizontal="center" vertical="center" wrapText="1" shrinkToFit="1"/>
    </xf>
    <xf numFmtId="178" fontId="35" fillId="4" borderId="4" xfId="1" applyNumberFormat="1" applyFont="1" applyFill="1" applyBorder="1" applyAlignment="1">
      <alignment horizontal="right" vertical="center" shrinkToFit="1"/>
    </xf>
    <xf numFmtId="178" fontId="35" fillId="4" borderId="13" xfId="1" applyNumberFormat="1" applyFont="1" applyFill="1" applyBorder="1" applyAlignment="1">
      <alignment horizontal="right" vertical="center" shrinkToFit="1"/>
    </xf>
    <xf numFmtId="178" fontId="35" fillId="4" borderId="3" xfId="2" applyNumberFormat="1" applyFont="1" applyFill="1" applyBorder="1" applyAlignment="1">
      <alignment vertical="center" wrapText="1" shrinkToFit="1"/>
    </xf>
    <xf numFmtId="41" fontId="35" fillId="4" borderId="3" xfId="2" applyFont="1" applyFill="1" applyBorder="1" applyAlignment="1">
      <alignment horizontal="left" vertical="center" wrapText="1" shrinkToFit="1"/>
    </xf>
    <xf numFmtId="41" fontId="35" fillId="4" borderId="23" xfId="2" applyFont="1" applyFill="1" applyBorder="1" applyAlignment="1">
      <alignment horizontal="left" vertical="center" wrapText="1" shrinkToFit="1"/>
    </xf>
    <xf numFmtId="10" fontId="35" fillId="4" borderId="3" xfId="2" applyNumberFormat="1" applyFont="1" applyFill="1" applyBorder="1" applyAlignment="1">
      <alignment vertical="center" wrapText="1" shrinkToFit="1"/>
    </xf>
    <xf numFmtId="0" fontId="35" fillId="4" borderId="3" xfId="4" applyFont="1" applyFill="1" applyBorder="1" applyAlignment="1">
      <alignment horizontal="right" vertical="center" wrapText="1" shrinkToFit="1"/>
    </xf>
    <xf numFmtId="10" fontId="35" fillId="4" borderId="4" xfId="1" applyNumberFormat="1" applyFont="1" applyFill="1" applyBorder="1" applyAlignment="1">
      <alignment horizontal="right" vertical="center" shrinkToFit="1"/>
    </xf>
    <xf numFmtId="10" fontId="35" fillId="4" borderId="13" xfId="1" applyNumberFormat="1" applyFont="1" applyFill="1" applyBorder="1" applyAlignment="1">
      <alignment horizontal="right" vertical="center" shrinkToFit="1"/>
    </xf>
    <xf numFmtId="182" fontId="35" fillId="4" borderId="23" xfId="2" applyNumberFormat="1" applyFont="1" applyFill="1" applyBorder="1" applyAlignment="1">
      <alignment horizontal="center" vertical="center" wrapText="1" shrinkToFit="1"/>
    </xf>
    <xf numFmtId="186" fontId="44" fillId="4" borderId="3" xfId="15" applyNumberFormat="1" applyFont="1" applyFill="1" applyBorder="1" applyAlignment="1">
      <alignment horizontal="right" vertical="center" wrapText="1" shrinkToFit="1"/>
    </xf>
    <xf numFmtId="187" fontId="35" fillId="4" borderId="3" xfId="2" applyNumberFormat="1" applyFont="1" applyFill="1" applyBorder="1" applyAlignment="1">
      <alignment vertical="center" wrapText="1" shrinkToFit="1"/>
    </xf>
    <xf numFmtId="180" fontId="35" fillId="4" borderId="3" xfId="2" applyNumberFormat="1" applyFont="1" applyFill="1" applyBorder="1" applyAlignment="1">
      <alignment vertical="center" wrapText="1" shrinkToFit="1"/>
    </xf>
    <xf numFmtId="188" fontId="35" fillId="4" borderId="23" xfId="2" applyNumberFormat="1" applyFont="1" applyFill="1" applyBorder="1" applyAlignment="1">
      <alignment vertical="center" wrapText="1" shrinkToFit="1"/>
    </xf>
    <xf numFmtId="179" fontId="35" fillId="4" borderId="3" xfId="2" applyNumberFormat="1" applyFont="1" applyFill="1" applyBorder="1" applyAlignment="1">
      <alignment vertical="center" wrapText="1" shrinkToFit="1"/>
    </xf>
    <xf numFmtId="10" fontId="35" fillId="4" borderId="3" xfId="2" applyNumberFormat="1" applyFont="1" applyFill="1" applyBorder="1" applyAlignment="1">
      <alignment vertical="center" wrapText="1"/>
    </xf>
    <xf numFmtId="41" fontId="45" fillId="4" borderId="5" xfId="4" applyNumberFormat="1" applyFont="1" applyFill="1" applyBorder="1" applyAlignment="1">
      <alignment vertical="center"/>
    </xf>
    <xf numFmtId="41" fontId="45" fillId="4" borderId="4" xfId="4" applyNumberFormat="1" applyFont="1" applyFill="1" applyBorder="1" applyAlignment="1">
      <alignment vertical="center"/>
    </xf>
    <xf numFmtId="189" fontId="46" fillId="0" borderId="0" xfId="22" applyNumberFormat="1" applyFont="1" applyAlignment="1">
      <alignment horizontal="right" vertical="center"/>
    </xf>
    <xf numFmtId="189" fontId="46" fillId="0" borderId="0" xfId="22" applyNumberFormat="1" applyFont="1" applyAlignment="1">
      <alignment vertical="center"/>
    </xf>
    <xf numFmtId="189" fontId="49" fillId="0" borderId="0" xfId="22" applyNumberFormat="1" applyFont="1" applyAlignment="1">
      <alignment horizontal="right" vertical="center"/>
    </xf>
    <xf numFmtId="189" fontId="49" fillId="0" borderId="0" xfId="22" applyNumberFormat="1" applyFont="1" applyAlignment="1">
      <alignment vertical="center"/>
    </xf>
    <xf numFmtId="189" fontId="49" fillId="0" borderId="0" xfId="22" applyNumberFormat="1" applyFont="1" applyAlignment="1">
      <alignment horizontal="center" vertical="center"/>
    </xf>
    <xf numFmtId="189" fontId="46" fillId="0" borderId="0" xfId="22" applyNumberFormat="1" applyFont="1" applyAlignment="1">
      <alignment horizontal="center" vertical="center"/>
    </xf>
    <xf numFmtId="189" fontId="172" fillId="0" borderId="20" xfId="22" applyNumberFormat="1" applyFont="1" applyBorder="1" applyAlignment="1">
      <alignment vertical="center"/>
    </xf>
    <xf numFmtId="0" fontId="172" fillId="0" borderId="0" xfId="22" applyFont="1" applyAlignment="1">
      <alignment vertical="center"/>
    </xf>
    <xf numFmtId="189" fontId="172" fillId="0" borderId="0" xfId="22" applyNumberFormat="1" applyFont="1" applyAlignment="1">
      <alignment vertical="center"/>
    </xf>
    <xf numFmtId="189" fontId="172" fillId="0" borderId="40" xfId="22" applyNumberFormat="1" applyFont="1" applyBorder="1" applyAlignment="1">
      <alignment vertical="center"/>
    </xf>
    <xf numFmtId="0" fontId="173" fillId="0" borderId="0" xfId="23" applyFont="1">
      <alignment vertical="center"/>
    </xf>
    <xf numFmtId="189" fontId="172" fillId="0" borderId="24" xfId="22" applyNumberFormat="1" applyFont="1" applyBorder="1" applyAlignment="1">
      <alignment vertical="center"/>
    </xf>
    <xf numFmtId="0" fontId="172" fillId="0" borderId="25" xfId="22" applyFont="1" applyBorder="1" applyAlignment="1">
      <alignment vertical="center"/>
    </xf>
    <xf numFmtId="189" fontId="172" fillId="0" borderId="25" xfId="22" applyNumberFormat="1" applyFont="1" applyBorder="1" applyAlignment="1">
      <alignment vertical="center"/>
    </xf>
    <xf numFmtId="189" fontId="172" fillId="0" borderId="25" xfId="22" applyNumberFormat="1" applyFont="1" applyBorder="1" applyAlignment="1">
      <alignment horizontal="center" vertical="center"/>
    </xf>
    <xf numFmtId="189" fontId="172" fillId="0" borderId="37" xfId="22" applyNumberFormat="1" applyFont="1" applyBorder="1" applyAlignment="1">
      <alignment vertical="center"/>
    </xf>
    <xf numFmtId="189" fontId="172" fillId="0" borderId="25" xfId="22" applyNumberFormat="1" applyFont="1" applyBorder="1" applyAlignment="1">
      <alignment horizontal="right" vertical="center"/>
    </xf>
    <xf numFmtId="41" fontId="45" fillId="4" borderId="13" xfId="4" applyNumberFormat="1" applyFont="1" applyFill="1" applyBorder="1" applyAlignment="1">
      <alignment vertical="center"/>
    </xf>
    <xf numFmtId="41" fontId="40" fillId="4" borderId="30" xfId="4" applyNumberFormat="1" applyFont="1" applyFill="1" applyBorder="1" applyAlignment="1">
      <alignment vertical="center"/>
    </xf>
    <xf numFmtId="41" fontId="45" fillId="4" borderId="30" xfId="4" applyNumberFormat="1" applyFont="1" applyFill="1" applyBorder="1" applyAlignment="1">
      <alignment vertical="center"/>
    </xf>
    <xf numFmtId="41" fontId="41" fillId="4" borderId="30" xfId="4" applyNumberFormat="1" applyFont="1" applyFill="1" applyBorder="1" applyAlignment="1">
      <alignment vertical="center"/>
    </xf>
    <xf numFmtId="41" fontId="35" fillId="0" borderId="0" xfId="4" applyNumberFormat="1" applyFont="1" applyAlignment="1">
      <alignment vertical="center"/>
    </xf>
    <xf numFmtId="41" fontId="40" fillId="4" borderId="8" xfId="4" applyNumberFormat="1" applyFont="1" applyFill="1" applyBorder="1" applyAlignment="1">
      <alignment vertical="center"/>
    </xf>
    <xf numFmtId="41" fontId="41" fillId="4" borderId="11" xfId="4" applyNumberFormat="1" applyFont="1" applyFill="1" applyBorder="1" applyAlignment="1">
      <alignment vertical="center"/>
    </xf>
    <xf numFmtId="41" fontId="41" fillId="4" borderId="29" xfId="4" applyNumberFormat="1" applyFont="1" applyFill="1" applyBorder="1" applyAlignment="1">
      <alignment vertical="center"/>
    </xf>
    <xf numFmtId="41" fontId="35" fillId="4" borderId="53" xfId="2" applyFont="1" applyFill="1" applyBorder="1" applyAlignment="1">
      <alignment horizontal="center" vertical="center" wrapText="1" shrinkToFit="1"/>
    </xf>
    <xf numFmtId="41" fontId="35" fillId="4" borderId="53" xfId="2" applyFont="1" applyFill="1" applyBorder="1" applyAlignment="1">
      <alignment vertical="center" wrapText="1" shrinkToFit="1"/>
    </xf>
    <xf numFmtId="0" fontId="35" fillId="4" borderId="53" xfId="4" applyFont="1" applyFill="1" applyBorder="1" applyAlignment="1">
      <alignment vertical="center" wrapText="1" shrinkToFit="1"/>
    </xf>
    <xf numFmtId="41" fontId="35" fillId="4" borderId="34" xfId="2" applyFont="1" applyFill="1" applyBorder="1" applyAlignment="1">
      <alignment horizontal="center" vertical="center" wrapText="1" shrinkToFit="1"/>
    </xf>
    <xf numFmtId="178" fontId="35" fillId="4" borderId="11" xfId="1" applyNumberFormat="1" applyFont="1" applyFill="1" applyBorder="1" applyAlignment="1">
      <alignment horizontal="right" vertical="center" shrinkToFit="1"/>
    </xf>
    <xf numFmtId="178" fontId="35" fillId="4" borderId="12" xfId="1" applyNumberFormat="1" applyFont="1" applyFill="1" applyBorder="1" applyAlignment="1">
      <alignment horizontal="right" vertical="center" shrinkToFit="1"/>
    </xf>
    <xf numFmtId="0" fontId="35" fillId="10" borderId="33" xfId="0" applyFont="1" applyFill="1" applyBorder="1" applyAlignment="1">
      <alignment horizontal="center" vertical="center" wrapText="1" shrinkToFit="1"/>
    </xf>
    <xf numFmtId="41" fontId="35" fillId="4" borderId="56" xfId="2" applyFont="1" applyFill="1" applyBorder="1" applyAlignment="1">
      <alignment horizontal="right" vertical="center" wrapText="1" shrinkToFit="1"/>
    </xf>
    <xf numFmtId="41" fontId="35" fillId="0" borderId="0" xfId="2" applyFont="1" applyAlignment="1">
      <alignment vertical="center"/>
    </xf>
    <xf numFmtId="0" fontId="35" fillId="4" borderId="56" xfId="1984" quotePrefix="1" applyFont="1" applyFill="1" applyBorder="1" applyAlignment="1">
      <alignment horizontal="right" vertical="center" wrapText="1"/>
    </xf>
    <xf numFmtId="41" fontId="187" fillId="0" borderId="0" xfId="2" applyFont="1" applyAlignment="1">
      <alignment vertical="center"/>
    </xf>
    <xf numFmtId="189" fontId="172" fillId="0" borderId="4" xfId="22" applyNumberFormat="1" applyFont="1" applyBorder="1" applyAlignment="1">
      <alignment vertical="center"/>
    </xf>
    <xf numFmtId="189" fontId="172" fillId="0" borderId="26" xfId="22" applyNumberFormat="1" applyFont="1" applyBorder="1" applyAlignment="1">
      <alignment horizontal="center" vertical="center"/>
    </xf>
    <xf numFmtId="189" fontId="172" fillId="0" borderId="0" xfId="22" applyNumberFormat="1" applyFont="1" applyAlignment="1">
      <alignment horizontal="center" vertical="center"/>
    </xf>
    <xf numFmtId="0" fontId="35" fillId="4" borderId="3" xfId="1984" applyFont="1" applyFill="1" applyBorder="1" applyAlignment="1">
      <alignment horizontal="left" vertical="center"/>
    </xf>
    <xf numFmtId="189" fontId="172" fillId="12" borderId="4" xfId="22" applyNumberFormat="1" applyFont="1" applyFill="1" applyBorder="1" applyAlignment="1">
      <alignment vertical="center"/>
    </xf>
    <xf numFmtId="189" fontId="172" fillId="0" borderId="9" xfId="22" applyNumberFormat="1" applyFont="1" applyBorder="1" applyAlignment="1">
      <alignment vertical="center"/>
    </xf>
    <xf numFmtId="0" fontId="33" fillId="11" borderId="15" xfId="4" applyFont="1" applyFill="1" applyBorder="1" applyAlignment="1">
      <alignment horizontal="center" vertical="center" shrinkToFit="1"/>
    </xf>
    <xf numFmtId="41" fontId="41" fillId="4" borderId="58" xfId="4" applyNumberFormat="1" applyFont="1" applyFill="1" applyBorder="1" applyAlignment="1">
      <alignment vertical="center"/>
    </xf>
    <xf numFmtId="41" fontId="40" fillId="4" borderId="56" xfId="4" applyNumberFormat="1" applyFont="1" applyFill="1" applyBorder="1" applyAlignment="1">
      <alignment vertical="center"/>
    </xf>
    <xf numFmtId="41" fontId="41" fillId="4" borderId="56" xfId="4" applyNumberFormat="1" applyFont="1" applyFill="1" applyBorder="1" applyAlignment="1">
      <alignment vertical="center"/>
    </xf>
    <xf numFmtId="41" fontId="45" fillId="4" borderId="56" xfId="4" applyNumberFormat="1" applyFont="1" applyFill="1" applyBorder="1" applyAlignment="1">
      <alignment vertical="center"/>
    </xf>
    <xf numFmtId="41" fontId="45" fillId="4" borderId="3" xfId="4" applyNumberFormat="1" applyFont="1" applyFill="1" applyBorder="1" applyAlignment="1">
      <alignment vertical="center"/>
    </xf>
    <xf numFmtId="41" fontId="41" fillId="4" borderId="55" xfId="4" applyNumberFormat="1" applyFont="1" applyFill="1" applyBorder="1" applyAlignment="1">
      <alignment vertical="center"/>
    </xf>
    <xf numFmtId="0" fontId="33" fillId="11" borderId="15" xfId="0" applyFont="1" applyFill="1" applyBorder="1" applyAlignment="1">
      <alignment horizontal="center" vertical="center"/>
    </xf>
    <xf numFmtId="41" fontId="41" fillId="4" borderId="32" xfId="4" applyNumberFormat="1" applyFont="1" applyFill="1" applyBorder="1" applyAlignment="1">
      <alignment vertical="center"/>
    </xf>
    <xf numFmtId="41" fontId="40" fillId="4" borderId="38" xfId="4" applyNumberFormat="1" applyFont="1" applyFill="1" applyBorder="1" applyAlignment="1">
      <alignment vertical="center"/>
    </xf>
    <xf numFmtId="41" fontId="40" fillId="4" borderId="13" xfId="4" applyNumberFormat="1" applyFont="1" applyFill="1" applyBorder="1" applyAlignment="1">
      <alignment vertical="center"/>
    </xf>
    <xf numFmtId="41" fontId="40" fillId="4" borderId="12" xfId="4" applyNumberFormat="1" applyFont="1" applyFill="1" applyBorder="1" applyAlignment="1">
      <alignment vertical="center"/>
    </xf>
    <xf numFmtId="41" fontId="40" fillId="4" borderId="59" xfId="2" applyFont="1" applyFill="1" applyBorder="1" applyAlignment="1">
      <alignment vertical="center"/>
    </xf>
    <xf numFmtId="0" fontId="188" fillId="0" borderId="0" xfId="22" applyFont="1" applyAlignment="1">
      <alignment horizontal="left" vertical="center"/>
    </xf>
    <xf numFmtId="189" fontId="188" fillId="0" borderId="0" xfId="22" applyNumberFormat="1" applyFont="1" applyAlignment="1">
      <alignment vertical="center"/>
    </xf>
    <xf numFmtId="189" fontId="188" fillId="0" borderId="0" xfId="22" applyNumberFormat="1" applyFont="1" applyAlignment="1">
      <alignment horizontal="center" vertical="center"/>
    </xf>
    <xf numFmtId="10" fontId="35" fillId="4" borderId="3" xfId="2" applyNumberFormat="1" applyFont="1" applyFill="1" applyBorder="1" applyAlignment="1">
      <alignment horizontal="left" vertical="center" wrapText="1"/>
    </xf>
    <xf numFmtId="10" fontId="35" fillId="4" borderId="3" xfId="4" applyNumberFormat="1" applyFont="1" applyFill="1" applyBorder="1" applyAlignment="1">
      <alignment vertical="center" wrapText="1"/>
    </xf>
    <xf numFmtId="10" fontId="35" fillId="4" borderId="23" xfId="2" applyNumberFormat="1" applyFont="1" applyFill="1" applyBorder="1" applyAlignment="1">
      <alignment horizontal="left" vertical="center" wrapText="1" shrinkToFit="1"/>
    </xf>
    <xf numFmtId="189" fontId="189" fillId="0" borderId="0" xfId="22" applyNumberFormat="1" applyFont="1" applyAlignment="1">
      <alignment vertical="center"/>
    </xf>
    <xf numFmtId="0" fontId="33" fillId="11" borderId="15" xfId="4" applyFont="1" applyFill="1" applyBorder="1" applyAlignment="1">
      <alignment horizontal="center" vertical="center"/>
    </xf>
    <xf numFmtId="41" fontId="41" fillId="4" borderId="38" xfId="4" applyNumberFormat="1" applyFont="1" applyFill="1" applyBorder="1" applyAlignment="1">
      <alignment vertical="center"/>
    </xf>
    <xf numFmtId="41" fontId="45" fillId="4" borderId="60" xfId="4" applyNumberFormat="1" applyFont="1" applyFill="1" applyBorder="1" applyAlignment="1">
      <alignment vertical="center"/>
    </xf>
    <xf numFmtId="41" fontId="45" fillId="4" borderId="61" xfId="4" applyNumberFormat="1" applyFont="1" applyFill="1" applyBorder="1" applyAlignment="1">
      <alignment vertical="center"/>
    </xf>
    <xf numFmtId="41" fontId="45" fillId="4" borderId="21" xfId="4" applyNumberFormat="1" applyFont="1" applyFill="1" applyBorder="1" applyAlignment="1">
      <alignment vertical="center"/>
    </xf>
    <xf numFmtId="41" fontId="41" fillId="4" borderId="62" xfId="4" applyNumberFormat="1" applyFont="1" applyFill="1" applyBorder="1" applyAlignment="1">
      <alignment vertical="center"/>
    </xf>
    <xf numFmtId="41" fontId="45" fillId="4" borderId="63" xfId="4" applyNumberFormat="1" applyFont="1" applyFill="1" applyBorder="1" applyAlignment="1">
      <alignment vertical="center"/>
    </xf>
    <xf numFmtId="41" fontId="35" fillId="4" borderId="63" xfId="2" applyFont="1" applyFill="1" applyBorder="1" applyAlignment="1">
      <alignment horizontal="right" vertical="center" wrapText="1" shrinkToFit="1"/>
    </xf>
    <xf numFmtId="41" fontId="35" fillId="4" borderId="26" xfId="2" applyFont="1" applyFill="1" applyBorder="1" applyAlignment="1">
      <alignment horizontal="center" vertical="center" wrapText="1" shrinkToFit="1"/>
    </xf>
    <xf numFmtId="0" fontId="35" fillId="4" borderId="26" xfId="4" applyFont="1" applyFill="1" applyBorder="1" applyAlignment="1">
      <alignment vertical="center" wrapText="1" shrinkToFit="1"/>
    </xf>
    <xf numFmtId="178" fontId="35" fillId="4" borderId="21" xfId="1" applyNumberFormat="1" applyFont="1" applyFill="1" applyBorder="1" applyAlignment="1">
      <alignment horizontal="right" vertical="center" shrinkToFit="1"/>
    </xf>
    <xf numFmtId="178" fontId="35" fillId="4" borderId="64" xfId="1" applyNumberFormat="1" applyFont="1" applyFill="1" applyBorder="1" applyAlignment="1">
      <alignment horizontal="right" vertical="center" shrinkToFit="1"/>
    </xf>
    <xf numFmtId="41" fontId="41" fillId="4" borderId="12" xfId="4" applyNumberFormat="1" applyFont="1" applyFill="1" applyBorder="1" applyAlignment="1">
      <alignment vertical="center"/>
    </xf>
    <xf numFmtId="41" fontId="41" fillId="4" borderId="13" xfId="4" applyNumberFormat="1" applyFont="1" applyFill="1" applyBorder="1" applyAlignment="1">
      <alignment vertical="center"/>
    </xf>
    <xf numFmtId="0" fontId="35" fillId="10" borderId="27" xfId="0" applyFont="1" applyFill="1" applyBorder="1" applyAlignment="1">
      <alignment horizontal="center" vertical="center" wrapText="1" shrinkToFit="1"/>
    </xf>
    <xf numFmtId="0" fontId="35" fillId="10" borderId="27" xfId="4" applyFont="1" applyFill="1" applyBorder="1" applyAlignment="1">
      <alignment horizontal="center" vertical="center" wrapText="1" shrinkToFit="1"/>
    </xf>
    <xf numFmtId="0" fontId="33" fillId="11" borderId="14" xfId="4" applyFont="1" applyFill="1" applyBorder="1" applyAlignment="1">
      <alignment horizontal="center" vertical="center" shrinkToFit="1"/>
    </xf>
    <xf numFmtId="0" fontId="35" fillId="10" borderId="12" xfId="4" applyFont="1" applyFill="1" applyBorder="1" applyAlignment="1">
      <alignment horizontal="center" vertical="center" wrapText="1" shrinkToFit="1"/>
    </xf>
    <xf numFmtId="0" fontId="35" fillId="10" borderId="13" xfId="4" applyFont="1" applyFill="1" applyBorder="1" applyAlignment="1">
      <alignment horizontal="center" vertical="center" wrapText="1" shrinkToFit="1"/>
    </xf>
    <xf numFmtId="0" fontId="35" fillId="10" borderId="13" xfId="0" applyFont="1" applyFill="1" applyBorder="1" applyAlignment="1">
      <alignment horizontal="center" vertical="center" wrapText="1" shrinkToFit="1"/>
    </xf>
    <xf numFmtId="0" fontId="35" fillId="10" borderId="13" xfId="0" applyFont="1" applyFill="1" applyBorder="1" applyAlignment="1">
      <alignment horizontal="center" vertical="center" wrapText="1"/>
    </xf>
    <xf numFmtId="41" fontId="190" fillId="0" borderId="0" xfId="2" applyFont="1" applyAlignment="1">
      <alignment vertical="center"/>
    </xf>
    <xf numFmtId="41" fontId="192" fillId="4" borderId="69" xfId="2" applyFont="1" applyFill="1" applyBorder="1" applyAlignment="1">
      <alignment vertical="center"/>
    </xf>
    <xf numFmtId="41" fontId="32" fillId="0" borderId="0" xfId="2" applyFont="1" applyAlignment="1">
      <alignment vertical="center"/>
    </xf>
    <xf numFmtId="0" fontId="32" fillId="0" borderId="0" xfId="4" applyFont="1" applyAlignment="1">
      <alignment vertical="center" wrapText="1"/>
    </xf>
    <xf numFmtId="41" fontId="191" fillId="4" borderId="70" xfId="4" applyNumberFormat="1" applyFont="1" applyFill="1" applyBorder="1" applyAlignment="1">
      <alignment vertical="center"/>
    </xf>
    <xf numFmtId="41" fontId="35" fillId="0" borderId="0" xfId="4" applyNumberFormat="1" applyFont="1" applyAlignment="1">
      <alignment vertical="center" wrapText="1"/>
    </xf>
    <xf numFmtId="0" fontId="35" fillId="0" borderId="0" xfId="4" applyFont="1" applyAlignment="1">
      <alignment vertical="center" wrapText="1"/>
    </xf>
    <xf numFmtId="0" fontId="47" fillId="0" borderId="0" xfId="4" applyFont="1" applyAlignment="1">
      <alignment vertical="center"/>
    </xf>
    <xf numFmtId="0" fontId="193" fillId="0" borderId="0" xfId="4" applyFont="1" applyAlignment="1">
      <alignment vertical="center"/>
    </xf>
    <xf numFmtId="41" fontId="193" fillId="0" borderId="0" xfId="4" applyNumberFormat="1" applyFont="1" applyAlignment="1">
      <alignment vertical="center"/>
    </xf>
    <xf numFmtId="41" fontId="194" fillId="0" borderId="0" xfId="2" applyFont="1" applyAlignment="1">
      <alignment vertical="center"/>
    </xf>
    <xf numFmtId="41" fontId="195" fillId="13" borderId="0" xfId="2" applyFont="1" applyFill="1" applyAlignment="1">
      <alignment vertical="center"/>
    </xf>
    <xf numFmtId="41" fontId="32" fillId="0" borderId="0" xfId="4" applyNumberFormat="1" applyFont="1" applyAlignment="1">
      <alignment vertical="center"/>
    </xf>
    <xf numFmtId="179" fontId="35" fillId="4" borderId="4" xfId="1" applyNumberFormat="1" applyFont="1" applyFill="1" applyBorder="1" applyAlignment="1">
      <alignment horizontal="right" vertical="center" shrinkToFit="1"/>
    </xf>
    <xf numFmtId="179" fontId="35" fillId="4" borderId="13" xfId="1" applyNumberFormat="1" applyFont="1" applyFill="1" applyBorder="1" applyAlignment="1">
      <alignment horizontal="right" vertical="center" shrinkToFit="1"/>
    </xf>
    <xf numFmtId="189" fontId="35" fillId="0" borderId="0" xfId="4" applyNumberFormat="1" applyFont="1" applyAlignment="1">
      <alignment vertical="center"/>
    </xf>
    <xf numFmtId="9" fontId="35" fillId="4" borderId="4" xfId="1" applyFont="1" applyFill="1" applyBorder="1" applyAlignment="1">
      <alignment horizontal="right" vertical="center" shrinkToFit="1"/>
    </xf>
    <xf numFmtId="9" fontId="35" fillId="4" borderId="13" xfId="1" applyFont="1" applyFill="1" applyBorder="1" applyAlignment="1">
      <alignment horizontal="right" vertical="center" shrinkToFit="1"/>
    </xf>
    <xf numFmtId="41" fontId="45" fillId="4" borderId="23" xfId="4" applyNumberFormat="1" applyFont="1" applyFill="1" applyBorder="1" applyAlignment="1">
      <alignment vertical="center"/>
    </xf>
    <xf numFmtId="41" fontId="41" fillId="4" borderId="8" xfId="4" applyNumberFormat="1" applyFont="1" applyFill="1" applyBorder="1" applyAlignment="1">
      <alignment vertical="center"/>
    </xf>
    <xf numFmtId="43" fontId="35" fillId="0" borderId="0" xfId="4" applyNumberFormat="1" applyFont="1" applyAlignment="1">
      <alignment vertical="center"/>
    </xf>
    <xf numFmtId="176" fontId="35" fillId="0" borderId="0" xfId="4" applyNumberFormat="1" applyFont="1" applyAlignment="1">
      <alignment vertical="center"/>
    </xf>
    <xf numFmtId="0" fontId="33" fillId="11" borderId="14" xfId="0" applyFont="1" applyFill="1" applyBorder="1" applyAlignment="1">
      <alignment horizontal="center" vertical="center"/>
    </xf>
    <xf numFmtId="41" fontId="39" fillId="0" borderId="0" xfId="2" applyFont="1" applyAlignment="1">
      <alignment vertical="center"/>
    </xf>
    <xf numFmtId="41" fontId="40" fillId="0" borderId="0" xfId="2" applyFont="1" applyAlignment="1">
      <alignment vertical="center"/>
    </xf>
    <xf numFmtId="41" fontId="198" fillId="0" borderId="0" xfId="2" applyFont="1" applyAlignment="1">
      <alignment vertical="center"/>
    </xf>
    <xf numFmtId="0" fontId="33" fillId="11" borderId="31" xfId="0" applyFont="1" applyFill="1" applyBorder="1" applyAlignment="1">
      <alignment horizontal="center" vertical="center"/>
    </xf>
    <xf numFmtId="0" fontId="33" fillId="11" borderId="31" xfId="4" applyFont="1" applyFill="1" applyBorder="1" applyAlignment="1">
      <alignment horizontal="center" vertical="center"/>
    </xf>
    <xf numFmtId="0" fontId="33" fillId="11" borderId="14" xfId="4" applyFont="1" applyFill="1" applyBorder="1" applyAlignment="1">
      <alignment horizontal="center" vertical="center"/>
    </xf>
    <xf numFmtId="0" fontId="197" fillId="11" borderId="14" xfId="4" applyFont="1" applyFill="1" applyBorder="1" applyAlignment="1">
      <alignment horizontal="center" vertical="center"/>
    </xf>
    <xf numFmtId="0" fontId="33" fillId="11" borderId="14" xfId="4" applyFont="1" applyFill="1" applyBorder="1" applyAlignment="1">
      <alignment horizontal="center" vertical="center" wrapText="1"/>
    </xf>
    <xf numFmtId="189" fontId="196" fillId="0" borderId="54" xfId="22" applyNumberFormat="1" applyFont="1" applyBorder="1" applyAlignment="1">
      <alignment horizontal="center" vertical="center" wrapText="1"/>
    </xf>
    <xf numFmtId="0" fontId="49" fillId="0" borderId="0" xfId="22" applyFont="1" applyAlignment="1">
      <alignment vertical="center"/>
    </xf>
    <xf numFmtId="41" fontId="35" fillId="4" borderId="3" xfId="2" applyFont="1" applyFill="1" applyBorder="1" applyAlignment="1">
      <alignment horizontal="left" vertical="center" shrinkToFit="1"/>
    </xf>
    <xf numFmtId="0" fontId="193" fillId="10" borderId="13" xfId="0" applyFont="1" applyFill="1" applyBorder="1" applyAlignment="1">
      <alignment vertical="center" wrapText="1" shrinkToFit="1"/>
    </xf>
    <xf numFmtId="41" fontId="35" fillId="0" borderId="4" xfId="4" applyNumberFormat="1" applyFont="1" applyBorder="1" applyAlignment="1">
      <alignment vertical="center"/>
    </xf>
    <xf numFmtId="0" fontId="35" fillId="0" borderId="4" xfId="4" applyFont="1" applyBorder="1" applyAlignment="1">
      <alignment vertical="center"/>
    </xf>
    <xf numFmtId="41" fontId="40" fillId="0" borderId="4" xfId="4" applyNumberFormat="1" applyFont="1" applyBorder="1" applyAlignment="1">
      <alignment vertical="center"/>
    </xf>
    <xf numFmtId="0" fontId="40" fillId="0" borderId="4" xfId="4" applyFont="1" applyBorder="1" applyAlignment="1">
      <alignment vertical="center"/>
    </xf>
    <xf numFmtId="41" fontId="40" fillId="0" borderId="23" xfId="4" applyNumberFormat="1" applyFont="1" applyBorder="1" applyAlignment="1">
      <alignment vertical="center"/>
    </xf>
    <xf numFmtId="41" fontId="198" fillId="0" borderId="4" xfId="2" applyFont="1" applyBorder="1" applyAlignment="1">
      <alignment vertical="center"/>
    </xf>
    <xf numFmtId="189" fontId="35" fillId="0" borderId="4" xfId="4" applyNumberFormat="1" applyFont="1" applyBorder="1" applyAlignment="1">
      <alignment vertical="center"/>
    </xf>
    <xf numFmtId="41" fontId="35" fillId="0" borderId="4" xfId="2" applyFont="1" applyBorder="1" applyAlignment="1">
      <alignment vertical="center"/>
    </xf>
    <xf numFmtId="0" fontId="193" fillId="0" borderId="4" xfId="4" applyFont="1" applyBorder="1" applyAlignment="1">
      <alignment vertical="center"/>
    </xf>
    <xf numFmtId="41" fontId="192" fillId="4" borderId="4" xfId="4" applyNumberFormat="1" applyFont="1" applyFill="1" applyBorder="1" applyAlignment="1">
      <alignment vertical="center"/>
    </xf>
    <xf numFmtId="41" fontId="35" fillId="4" borderId="27" xfId="2" applyFont="1" applyFill="1" applyBorder="1" applyAlignment="1">
      <alignment horizontal="right" vertical="center" wrapText="1" shrinkToFit="1"/>
    </xf>
    <xf numFmtId="41" fontId="39" fillId="4" borderId="27" xfId="2" applyFont="1" applyFill="1" applyBorder="1" applyAlignment="1">
      <alignment horizontal="right" vertical="center" wrapText="1" shrinkToFit="1"/>
    </xf>
    <xf numFmtId="41" fontId="39" fillId="4" borderId="55" xfId="2" applyFont="1" applyFill="1" applyBorder="1" applyAlignment="1">
      <alignment horizontal="center" vertical="top" wrapText="1" shrinkToFit="1"/>
    </xf>
    <xf numFmtId="41" fontId="40" fillId="4" borderId="76" xfId="4" applyNumberFormat="1" applyFont="1" applyFill="1" applyBorder="1" applyAlignment="1">
      <alignment vertical="center"/>
    </xf>
    <xf numFmtId="41" fontId="40" fillId="4" borderId="72" xfId="4" applyNumberFormat="1" applyFont="1" applyFill="1" applyBorder="1" applyAlignment="1">
      <alignment vertical="center"/>
    </xf>
    <xf numFmtId="41" fontId="40" fillId="4" borderId="16" xfId="4" applyNumberFormat="1" applyFont="1" applyFill="1" applyBorder="1" applyAlignment="1">
      <alignment vertical="center"/>
    </xf>
    <xf numFmtId="41" fontId="40" fillId="4" borderId="77" xfId="4" applyNumberFormat="1" applyFont="1" applyFill="1" applyBorder="1" applyAlignment="1">
      <alignment vertical="center"/>
    </xf>
    <xf numFmtId="41" fontId="35" fillId="4" borderId="77" xfId="2" applyFont="1" applyFill="1" applyBorder="1" applyAlignment="1">
      <alignment horizontal="right" vertical="center" wrapText="1" shrinkToFit="1"/>
    </xf>
    <xf numFmtId="41" fontId="35" fillId="4" borderId="0" xfId="2" applyFont="1" applyFill="1" applyBorder="1" applyAlignment="1">
      <alignment horizontal="center" vertical="center" wrapText="1" shrinkToFit="1"/>
    </xf>
    <xf numFmtId="41" fontId="35" fillId="4" borderId="0" xfId="2" applyFont="1" applyFill="1" applyBorder="1" applyAlignment="1">
      <alignment vertical="center" wrapText="1" shrinkToFit="1"/>
    </xf>
    <xf numFmtId="0" fontId="35" fillId="4" borderId="0" xfId="4" applyFont="1" applyFill="1" applyAlignment="1">
      <alignment vertical="center" wrapText="1" shrinkToFit="1"/>
    </xf>
    <xf numFmtId="41" fontId="35" fillId="4" borderId="40" xfId="2" applyFont="1" applyFill="1" applyBorder="1" applyAlignment="1">
      <alignment horizontal="center" vertical="center" wrapText="1" shrinkToFit="1"/>
    </xf>
    <xf numFmtId="178" fontId="35" fillId="4" borderId="16" xfId="1" applyNumberFormat="1" applyFont="1" applyFill="1" applyBorder="1" applyAlignment="1">
      <alignment horizontal="right" vertical="center" shrinkToFit="1"/>
    </xf>
    <xf numFmtId="178" fontId="35" fillId="4" borderId="62" xfId="1" applyNumberFormat="1" applyFont="1" applyFill="1" applyBorder="1" applyAlignment="1">
      <alignment horizontal="right" vertical="center" shrinkToFit="1"/>
    </xf>
    <xf numFmtId="0" fontId="193" fillId="0" borderId="13" xfId="4" applyFont="1" applyBorder="1" applyAlignment="1">
      <alignment horizontal="center" vertical="center" wrapText="1" shrinkToFit="1"/>
    </xf>
    <xf numFmtId="41" fontId="45" fillId="0" borderId="5" xfId="4" applyNumberFormat="1" applyFont="1" applyBorder="1" applyAlignment="1">
      <alignment vertical="center"/>
    </xf>
    <xf numFmtId="41" fontId="45" fillId="0" borderId="30" xfId="4" applyNumberFormat="1" applyFont="1" applyBorder="1" applyAlignment="1">
      <alignment vertical="center"/>
    </xf>
    <xf numFmtId="41" fontId="41" fillId="0" borderId="38" xfId="4" applyNumberFormat="1" applyFont="1" applyBorder="1" applyAlignment="1">
      <alignment vertical="center"/>
    </xf>
    <xf numFmtId="41" fontId="45" fillId="0" borderId="56" xfId="4" applyNumberFormat="1" applyFont="1" applyBorder="1" applyAlignment="1">
      <alignment vertical="center"/>
    </xf>
    <xf numFmtId="41" fontId="45" fillId="0" borderId="4" xfId="4" applyNumberFormat="1" applyFont="1" applyBorder="1" applyAlignment="1">
      <alignment vertical="center"/>
    </xf>
    <xf numFmtId="41" fontId="45" fillId="0" borderId="13" xfId="4" applyNumberFormat="1" applyFont="1" applyBorder="1" applyAlignment="1">
      <alignment vertical="center"/>
    </xf>
    <xf numFmtId="41" fontId="35" fillId="0" borderId="3" xfId="2" applyFont="1" applyFill="1" applyBorder="1" applyAlignment="1">
      <alignment horizontal="right" vertical="center" wrapText="1" shrinkToFit="1"/>
    </xf>
    <xf numFmtId="41" fontId="35" fillId="0" borderId="3" xfId="2" applyFont="1" applyFill="1" applyBorder="1" applyAlignment="1">
      <alignment horizontal="center" vertical="center" wrapText="1" shrinkToFit="1"/>
    </xf>
    <xf numFmtId="10" fontId="35" fillId="0" borderId="3" xfId="2" applyNumberFormat="1" applyFont="1" applyFill="1" applyBorder="1" applyAlignment="1">
      <alignment vertical="center" wrapText="1" shrinkToFit="1"/>
    </xf>
    <xf numFmtId="41" fontId="35" fillId="0" borderId="3" xfId="2" applyFont="1" applyFill="1" applyBorder="1" applyAlignment="1">
      <alignment horizontal="left" vertical="center" shrinkToFit="1"/>
    </xf>
    <xf numFmtId="182" fontId="35" fillId="0" borderId="23" xfId="2" applyNumberFormat="1" applyFont="1" applyFill="1" applyBorder="1" applyAlignment="1">
      <alignment horizontal="center" vertical="center" wrapText="1" shrinkToFit="1"/>
    </xf>
    <xf numFmtId="10" fontId="35" fillId="0" borderId="4" xfId="1" applyNumberFormat="1" applyFont="1" applyFill="1" applyBorder="1" applyAlignment="1">
      <alignment horizontal="right" vertical="center" shrinkToFit="1"/>
    </xf>
    <xf numFmtId="10" fontId="35" fillId="0" borderId="13" xfId="1" applyNumberFormat="1" applyFont="1" applyFill="1" applyBorder="1" applyAlignment="1">
      <alignment horizontal="right" vertical="center" shrinkToFit="1"/>
    </xf>
    <xf numFmtId="10" fontId="31" fillId="0" borderId="0" xfId="1" applyNumberFormat="1" applyFont="1" applyFill="1" applyBorder="1" applyAlignment="1">
      <alignment horizontal="right" vertical="center" shrinkToFit="1"/>
    </xf>
    <xf numFmtId="0" fontId="12" fillId="0" borderId="48" xfId="2216" applyBorder="1">
      <alignment vertical="center"/>
    </xf>
    <xf numFmtId="0" fontId="12" fillId="0" borderId="78" xfId="2216" applyBorder="1">
      <alignment vertical="center"/>
    </xf>
    <xf numFmtId="0" fontId="12" fillId="0" borderId="79" xfId="2216" applyBorder="1">
      <alignment vertical="center"/>
    </xf>
    <xf numFmtId="0" fontId="12" fillId="0" borderId="0" xfId="2216">
      <alignment vertical="center"/>
    </xf>
    <xf numFmtId="0" fontId="12" fillId="0" borderId="77" xfId="2216" applyBorder="1">
      <alignment vertical="center"/>
    </xf>
    <xf numFmtId="0" fontId="12" fillId="0" borderId="80" xfId="2216" applyBorder="1">
      <alignment vertical="center"/>
    </xf>
    <xf numFmtId="0" fontId="205" fillId="0" borderId="0" xfId="2216" applyFont="1" applyAlignment="1">
      <alignment horizontal="center" vertical="center"/>
    </xf>
    <xf numFmtId="0" fontId="206" fillId="0" borderId="0" xfId="2216" applyFont="1">
      <alignment vertical="center"/>
    </xf>
    <xf numFmtId="0" fontId="207" fillId="0" borderId="0" xfId="2216" applyFont="1" applyAlignment="1">
      <alignment horizontal="left" vertical="center"/>
    </xf>
    <xf numFmtId="0" fontId="12" fillId="0" borderId="0" xfId="2216" applyAlignment="1">
      <alignment horizontal="left" vertical="center"/>
    </xf>
    <xf numFmtId="289" fontId="202" fillId="0" borderId="0" xfId="18" applyNumberFormat="1" applyFont="1" applyAlignment="1">
      <alignment vertical="center"/>
    </xf>
    <xf numFmtId="41" fontId="0" fillId="0" borderId="0" xfId="2217" applyFont="1">
      <alignment vertical="center"/>
    </xf>
    <xf numFmtId="0" fontId="12" fillId="0" borderId="0" xfId="2216" applyAlignment="1">
      <alignment horizontal="center" vertical="center"/>
    </xf>
    <xf numFmtId="0" fontId="12" fillId="0" borderId="25" xfId="2216" applyBorder="1">
      <alignment vertical="center"/>
    </xf>
    <xf numFmtId="0" fontId="33" fillId="0" borderId="0" xfId="2218" applyFont="1" applyAlignment="1">
      <alignment vertical="center"/>
    </xf>
    <xf numFmtId="189" fontId="150" fillId="0" borderId="0" xfId="22" applyNumberFormat="1" applyFont="1" applyAlignment="1">
      <alignment vertical="center"/>
    </xf>
    <xf numFmtId="0" fontId="12" fillId="0" borderId="21" xfId="2216" applyBorder="1" applyAlignment="1">
      <alignment horizontal="center" vertical="center"/>
    </xf>
    <xf numFmtId="189" fontId="12" fillId="0" borderId="0" xfId="2216" applyNumberFormat="1">
      <alignment vertical="center"/>
    </xf>
    <xf numFmtId="0" fontId="33" fillId="0" borderId="0" xfId="4" applyFont="1" applyAlignment="1">
      <alignment vertical="center"/>
    </xf>
    <xf numFmtId="0" fontId="12" fillId="0" borderId="4" xfId="2216" applyBorder="1" applyAlignment="1">
      <alignment horizontal="center" vertical="center"/>
    </xf>
    <xf numFmtId="0" fontId="12" fillId="0" borderId="9" xfId="2216" applyBorder="1" applyAlignment="1">
      <alignment horizontal="center" vertical="center"/>
    </xf>
    <xf numFmtId="0" fontId="12" fillId="4" borderId="77" xfId="2216" applyFill="1" applyBorder="1">
      <alignment vertical="center"/>
    </xf>
    <xf numFmtId="0" fontId="12" fillId="4" borderId="4" xfId="2216" applyFill="1" applyBorder="1" applyAlignment="1">
      <alignment horizontal="center" vertical="center"/>
    </xf>
    <xf numFmtId="0" fontId="12" fillId="4" borderId="80" xfId="2216" applyFill="1" applyBorder="1">
      <alignment vertical="center"/>
    </xf>
    <xf numFmtId="0" fontId="12" fillId="4" borderId="0" xfId="2216" applyFill="1">
      <alignment vertical="center"/>
    </xf>
    <xf numFmtId="0" fontId="12" fillId="0" borderId="85" xfId="2216" applyBorder="1">
      <alignment vertical="center"/>
    </xf>
    <xf numFmtId="0" fontId="12" fillId="0" borderId="18" xfId="2216" applyBorder="1">
      <alignment vertical="center"/>
    </xf>
    <xf numFmtId="0" fontId="12" fillId="0" borderId="86" xfId="2216" applyBorder="1">
      <alignment vertical="center"/>
    </xf>
    <xf numFmtId="0" fontId="208" fillId="0" borderId="0" xfId="2216" applyFont="1">
      <alignment vertical="center"/>
    </xf>
    <xf numFmtId="0" fontId="209" fillId="0" borderId="0" xfId="2216" applyFont="1">
      <alignment vertical="center"/>
    </xf>
    <xf numFmtId="189" fontId="209" fillId="0" borderId="0" xfId="2216" applyNumberFormat="1" applyFont="1">
      <alignment vertical="center"/>
    </xf>
    <xf numFmtId="0" fontId="203" fillId="0" borderId="0" xfId="2216" applyFont="1">
      <alignment vertical="center"/>
    </xf>
    <xf numFmtId="41" fontId="12" fillId="0" borderId="0" xfId="2216" applyNumberFormat="1">
      <alignment vertical="center"/>
    </xf>
    <xf numFmtId="292" fontId="210" fillId="0" borderId="0" xfId="2216" applyNumberFormat="1" applyFont="1">
      <alignment vertical="center"/>
    </xf>
    <xf numFmtId="0" fontId="210" fillId="0" borderId="0" xfId="2216" applyFont="1">
      <alignment vertical="center"/>
    </xf>
    <xf numFmtId="0" fontId="12" fillId="0" borderId="4" xfId="2216" applyBorder="1">
      <alignment vertical="center"/>
    </xf>
    <xf numFmtId="0" fontId="12" fillId="0" borderId="16" xfId="2216" applyBorder="1" applyAlignment="1">
      <alignment horizontal="center" vertical="center"/>
    </xf>
    <xf numFmtId="289" fontId="213" fillId="0" borderId="0" xfId="18" applyNumberFormat="1" applyFont="1" applyAlignment="1">
      <alignment vertical="center"/>
    </xf>
    <xf numFmtId="290" fontId="190" fillId="0" borderId="0" xfId="18" quotePrefix="1" applyNumberFormat="1" applyFont="1" applyAlignment="1">
      <alignment vertical="center"/>
    </xf>
    <xf numFmtId="291" fontId="192" fillId="0" borderId="0" xfId="2216" applyNumberFormat="1" applyFont="1">
      <alignment vertical="center"/>
    </xf>
    <xf numFmtId="0" fontId="192" fillId="0" borderId="0" xfId="2216" applyFont="1">
      <alignment vertical="center"/>
    </xf>
    <xf numFmtId="0" fontId="192" fillId="4" borderId="0" xfId="2216" applyFont="1" applyFill="1">
      <alignment vertical="center"/>
    </xf>
    <xf numFmtId="189" fontId="192" fillId="0" borderId="0" xfId="2216" applyNumberFormat="1" applyFont="1">
      <alignment vertical="center"/>
    </xf>
    <xf numFmtId="0" fontId="191" fillId="0" borderId="0" xfId="2216" applyFont="1">
      <alignment vertical="center"/>
    </xf>
    <xf numFmtId="0" fontId="30" fillId="0" borderId="0" xfId="2218" applyFont="1" applyAlignment="1">
      <alignment vertical="center"/>
    </xf>
    <xf numFmtId="293" fontId="30" fillId="0" borderId="4" xfId="15" applyNumberFormat="1" applyFont="1" applyBorder="1" applyAlignment="1">
      <alignment vertical="center"/>
    </xf>
    <xf numFmtId="178" fontId="30" fillId="0" borderId="4" xfId="14" applyNumberFormat="1" applyFont="1" applyBorder="1" applyAlignment="1">
      <alignment horizontal="right" vertical="center"/>
    </xf>
    <xf numFmtId="41" fontId="40" fillId="4" borderId="64" xfId="4" applyNumberFormat="1" applyFont="1" applyFill="1" applyBorder="1" applyAlignment="1">
      <alignment vertical="center"/>
    </xf>
    <xf numFmtId="41" fontId="30" fillId="0" borderId="0" xfId="4" applyNumberFormat="1" applyFont="1" applyAlignment="1">
      <alignment vertical="center"/>
    </xf>
    <xf numFmtId="41" fontId="45" fillId="4" borderId="65" xfId="4" applyNumberFormat="1" applyFont="1" applyFill="1" applyBorder="1" applyAlignment="1">
      <alignment vertical="center"/>
    </xf>
    <xf numFmtId="10" fontId="35" fillId="4" borderId="4" xfId="2" applyNumberFormat="1" applyFont="1" applyFill="1" applyBorder="1" applyAlignment="1">
      <alignment vertical="center" wrapText="1" shrinkToFit="1"/>
    </xf>
    <xf numFmtId="41" fontId="45" fillId="0" borderId="23" xfId="4" applyNumberFormat="1" applyFont="1" applyBorder="1" applyAlignment="1">
      <alignment vertical="center"/>
    </xf>
    <xf numFmtId="189" fontId="12" fillId="0" borderId="4" xfId="2216" applyNumberFormat="1" applyBorder="1" applyAlignment="1">
      <alignment horizontal="right" vertical="center"/>
    </xf>
    <xf numFmtId="189" fontId="12" fillId="14" borderId="4" xfId="2216" applyNumberFormat="1" applyFill="1" applyBorder="1" applyAlignment="1">
      <alignment horizontal="right" vertical="center"/>
    </xf>
    <xf numFmtId="189" fontId="12" fillId="4" borderId="4" xfId="2216" applyNumberFormat="1" applyFill="1" applyBorder="1" applyAlignment="1">
      <alignment horizontal="right" vertical="center"/>
    </xf>
    <xf numFmtId="41" fontId="41" fillId="4" borderId="64" xfId="4" applyNumberFormat="1" applyFont="1" applyFill="1" applyBorder="1" applyAlignment="1">
      <alignment vertical="center"/>
    </xf>
    <xf numFmtId="41" fontId="45" fillId="4" borderId="64" xfId="4" applyNumberFormat="1" applyFont="1" applyFill="1" applyBorder="1" applyAlignment="1">
      <alignment vertical="center"/>
    </xf>
    <xf numFmtId="9" fontId="35" fillId="4" borderId="26" xfId="2" applyNumberFormat="1" applyFont="1" applyFill="1" applyBorder="1" applyAlignment="1">
      <alignment vertical="center" wrapText="1" shrinkToFit="1"/>
    </xf>
    <xf numFmtId="41" fontId="35" fillId="4" borderId="26" xfId="2" applyFont="1" applyFill="1" applyBorder="1" applyAlignment="1">
      <alignment horizontal="left" vertical="center" wrapText="1" shrinkToFit="1"/>
    </xf>
    <xf numFmtId="41" fontId="35" fillId="4" borderId="39" xfId="2" applyFont="1" applyFill="1" applyBorder="1" applyAlignment="1">
      <alignment horizontal="left" vertical="center" wrapText="1" shrinkToFit="1"/>
    </xf>
    <xf numFmtId="41" fontId="45" fillId="4" borderId="7" xfId="4" applyNumberFormat="1" applyFont="1" applyFill="1" applyBorder="1" applyAlignment="1">
      <alignment vertical="center"/>
    </xf>
    <xf numFmtId="41" fontId="45" fillId="4" borderId="22" xfId="4" applyNumberFormat="1" applyFont="1" applyFill="1" applyBorder="1" applyAlignment="1">
      <alignment vertical="center"/>
    </xf>
    <xf numFmtId="41" fontId="45" fillId="4" borderId="17" xfId="4" applyNumberFormat="1" applyFont="1" applyFill="1" applyBorder="1" applyAlignment="1">
      <alignment vertical="center"/>
    </xf>
    <xf numFmtId="41" fontId="41" fillId="4" borderId="10" xfId="4" applyNumberFormat="1" applyFont="1" applyFill="1" applyBorder="1" applyAlignment="1">
      <alignment vertical="center"/>
    </xf>
    <xf numFmtId="41" fontId="45" fillId="4" borderId="92" xfId="4" applyNumberFormat="1" applyFont="1" applyFill="1" applyBorder="1" applyAlignment="1">
      <alignment vertical="center"/>
    </xf>
    <xf numFmtId="41" fontId="45" fillId="4" borderId="10" xfId="4" applyNumberFormat="1" applyFont="1" applyFill="1" applyBorder="1" applyAlignment="1">
      <alignment vertical="center"/>
    </xf>
    <xf numFmtId="41" fontId="35" fillId="4" borderId="92" xfId="2" applyFont="1" applyFill="1" applyBorder="1" applyAlignment="1">
      <alignment horizontal="right" vertical="center" wrapText="1" shrinkToFit="1"/>
    </xf>
    <xf numFmtId="41" fontId="35" fillId="4" borderId="2" xfId="2" applyFont="1" applyFill="1" applyBorder="1" applyAlignment="1">
      <alignment horizontal="center" vertical="center" wrapText="1" shrinkToFit="1"/>
    </xf>
    <xf numFmtId="41" fontId="35" fillId="4" borderId="2" xfId="2" applyFont="1" applyFill="1" applyBorder="1" applyAlignment="1">
      <alignment vertical="center" wrapText="1" shrinkToFit="1"/>
    </xf>
    <xf numFmtId="0" fontId="35" fillId="4" borderId="2" xfId="4" applyFont="1" applyFill="1" applyBorder="1" applyAlignment="1">
      <alignment vertical="center" wrapText="1" shrinkToFit="1"/>
    </xf>
    <xf numFmtId="41" fontId="35" fillId="4" borderId="93" xfId="2" applyFont="1" applyFill="1" applyBorder="1" applyAlignment="1">
      <alignment horizontal="center" vertical="center" wrapText="1" shrinkToFit="1"/>
    </xf>
    <xf numFmtId="178" fontId="35" fillId="4" borderId="17" xfId="1" applyNumberFormat="1" applyFont="1" applyFill="1" applyBorder="1" applyAlignment="1">
      <alignment horizontal="right" vertical="center" shrinkToFit="1"/>
    </xf>
    <xf numFmtId="178" fontId="35" fillId="4" borderId="10" xfId="1" applyNumberFormat="1" applyFont="1" applyFill="1" applyBorder="1" applyAlignment="1">
      <alignment horizontal="right" vertical="center" shrinkToFit="1"/>
    </xf>
    <xf numFmtId="41" fontId="40" fillId="4" borderId="7" xfId="4" applyNumberFormat="1" applyFont="1" applyFill="1" applyBorder="1" applyAlignment="1">
      <alignment vertical="center"/>
    </xf>
    <xf numFmtId="41" fontId="40" fillId="4" borderId="22" xfId="4" applyNumberFormat="1" applyFont="1" applyFill="1" applyBorder="1" applyAlignment="1">
      <alignment vertical="center"/>
    </xf>
    <xf numFmtId="41" fontId="40" fillId="4" borderId="17" xfId="4" applyNumberFormat="1" applyFont="1" applyFill="1" applyBorder="1" applyAlignment="1">
      <alignment vertical="center"/>
    </xf>
    <xf numFmtId="41" fontId="29" fillId="0" borderId="0" xfId="2" applyFont="1" applyAlignment="1">
      <alignment vertical="center"/>
    </xf>
    <xf numFmtId="0" fontId="218" fillId="0" borderId="0" xfId="2220" applyFont="1" applyAlignment="1">
      <alignment vertical="center"/>
    </xf>
    <xf numFmtId="0" fontId="219" fillId="0" borderId="0" xfId="2220" applyFont="1" applyAlignment="1">
      <alignment vertical="center"/>
    </xf>
    <xf numFmtId="0" fontId="220" fillId="0" borderId="0" xfId="2220" applyFont="1" applyAlignment="1">
      <alignment vertical="center"/>
    </xf>
    <xf numFmtId="0" fontId="221" fillId="0" borderId="0" xfId="2220" applyFont="1" applyAlignment="1">
      <alignment vertical="center"/>
    </xf>
    <xf numFmtId="0" fontId="222" fillId="0" borderId="0" xfId="2220" applyFont="1" applyAlignment="1">
      <alignment horizontal="centerContinuous" vertical="center"/>
    </xf>
    <xf numFmtId="0" fontId="225" fillId="16" borderId="100" xfId="2220" applyFont="1" applyFill="1" applyBorder="1" applyAlignment="1">
      <alignment horizontal="distributed" vertical="center"/>
    </xf>
    <xf numFmtId="0" fontId="227" fillId="16" borderId="25" xfId="2220" applyFont="1" applyFill="1" applyBorder="1" applyAlignment="1">
      <alignment vertical="center" shrinkToFit="1"/>
    </xf>
    <xf numFmtId="0" fontId="228" fillId="16" borderId="25" xfId="2220" applyFont="1" applyFill="1" applyBorder="1" applyAlignment="1">
      <alignment vertical="center" shrinkToFit="1"/>
    </xf>
    <xf numFmtId="10" fontId="227" fillId="16" borderId="25" xfId="2220" applyNumberFormat="1" applyFont="1" applyFill="1" applyBorder="1" applyAlignment="1">
      <alignment horizontal="center" vertical="center"/>
    </xf>
    <xf numFmtId="10" fontId="228" fillId="16" borderId="25" xfId="2220" applyNumberFormat="1" applyFont="1" applyFill="1" applyBorder="1" applyAlignment="1">
      <alignment horizontal="center" vertical="center"/>
    </xf>
    <xf numFmtId="0" fontId="228" fillId="16" borderId="37" xfId="2220" applyFont="1" applyFill="1" applyBorder="1" applyAlignment="1">
      <alignment vertical="center"/>
    </xf>
    <xf numFmtId="0" fontId="229" fillId="16" borderId="38" xfId="2220" applyFont="1" applyFill="1" applyBorder="1" applyAlignment="1">
      <alignment vertical="center"/>
    </xf>
    <xf numFmtId="0" fontId="228" fillId="0" borderId="0" xfId="2220" applyFont="1" applyAlignment="1">
      <alignment vertical="center"/>
    </xf>
    <xf numFmtId="0" fontId="33" fillId="0" borderId="3" xfId="2089" applyFont="1" applyBorder="1" applyAlignment="1">
      <alignment horizontal="distributed" vertical="center" wrapText="1" shrinkToFit="1"/>
    </xf>
    <xf numFmtId="41" fontId="230" fillId="16" borderId="5" xfId="2223" applyFont="1" applyFill="1" applyBorder="1" applyAlignment="1">
      <alignment vertical="center"/>
    </xf>
    <xf numFmtId="0" fontId="227" fillId="16" borderId="3" xfId="2220" applyFont="1" applyFill="1" applyBorder="1" applyAlignment="1">
      <alignment vertical="center" shrinkToFit="1"/>
    </xf>
    <xf numFmtId="0" fontId="228" fillId="16" borderId="3" xfId="2220" applyFont="1" applyFill="1" applyBorder="1" applyAlignment="1">
      <alignment vertical="center" shrinkToFit="1"/>
    </xf>
    <xf numFmtId="10" fontId="227" fillId="16" borderId="3" xfId="2220" applyNumberFormat="1" applyFont="1" applyFill="1" applyBorder="1" applyAlignment="1">
      <alignment horizontal="center" vertical="center"/>
    </xf>
    <xf numFmtId="10" fontId="228" fillId="16" borderId="3" xfId="2220" applyNumberFormat="1" applyFont="1" applyFill="1" applyBorder="1" applyAlignment="1">
      <alignment horizontal="center" vertical="center"/>
    </xf>
    <xf numFmtId="0" fontId="228" fillId="16" borderId="23" xfId="2220" applyFont="1" applyFill="1" applyBorder="1" applyAlignment="1">
      <alignment vertical="center"/>
    </xf>
    <xf numFmtId="0" fontId="229" fillId="16" borderId="13" xfId="2220" applyFont="1" applyFill="1" applyBorder="1" applyAlignment="1">
      <alignment vertical="center"/>
    </xf>
    <xf numFmtId="0" fontId="225" fillId="16" borderId="65" xfId="2220" applyFont="1" applyFill="1" applyBorder="1" applyAlignment="1">
      <alignment horizontal="distributed" vertical="center"/>
    </xf>
    <xf numFmtId="0" fontId="225" fillId="16" borderId="90" xfId="2220" applyFont="1" applyFill="1" applyBorder="1" applyAlignment="1">
      <alignment horizontal="centerContinuous" vertical="center"/>
    </xf>
    <xf numFmtId="0" fontId="227" fillId="16" borderId="26" xfId="2220" applyFont="1" applyFill="1" applyBorder="1" applyAlignment="1">
      <alignment vertical="center" shrinkToFit="1"/>
    </xf>
    <xf numFmtId="0" fontId="228" fillId="16" borderId="26" xfId="2220" applyFont="1" applyFill="1" applyBorder="1" applyAlignment="1">
      <alignment vertical="center" shrinkToFit="1"/>
    </xf>
    <xf numFmtId="10" fontId="227" fillId="16" borderId="26" xfId="2220" applyNumberFormat="1" applyFont="1" applyFill="1" applyBorder="1" applyAlignment="1">
      <alignment horizontal="center" vertical="center"/>
    </xf>
    <xf numFmtId="10" fontId="228" fillId="16" borderId="26" xfId="2220" applyNumberFormat="1" applyFont="1" applyFill="1" applyBorder="1" applyAlignment="1">
      <alignment horizontal="center" vertical="center"/>
    </xf>
    <xf numFmtId="0" fontId="228" fillId="16" borderId="39" xfId="2220" applyFont="1" applyFill="1" applyBorder="1" applyAlignment="1">
      <alignment vertical="center"/>
    </xf>
    <xf numFmtId="0" fontId="229" fillId="16" borderId="64" xfId="2220" applyFont="1" applyFill="1" applyBorder="1" applyAlignment="1">
      <alignment vertical="center"/>
    </xf>
    <xf numFmtId="0" fontId="225" fillId="16" borderId="102" xfId="2220" applyFont="1" applyFill="1" applyBorder="1" applyAlignment="1">
      <alignment horizontal="distributed" vertical="center"/>
    </xf>
    <xf numFmtId="0" fontId="227" fillId="16" borderId="53" xfId="2220" applyFont="1" applyFill="1" applyBorder="1" applyAlignment="1">
      <alignment vertical="center" shrinkToFit="1"/>
    </xf>
    <xf numFmtId="0" fontId="228" fillId="16" borderId="53" xfId="2220" applyFont="1" applyFill="1" applyBorder="1" applyAlignment="1">
      <alignment vertical="center" shrinkToFit="1"/>
    </xf>
    <xf numFmtId="10" fontId="227" fillId="16" borderId="53" xfId="2220" applyNumberFormat="1" applyFont="1" applyFill="1" applyBorder="1" applyAlignment="1">
      <alignment horizontal="center" vertical="center"/>
    </xf>
    <xf numFmtId="10" fontId="228" fillId="16" borderId="53" xfId="2220" applyNumberFormat="1" applyFont="1" applyFill="1" applyBorder="1" applyAlignment="1">
      <alignment horizontal="center" vertical="center"/>
    </xf>
    <xf numFmtId="0" fontId="228" fillId="16" borderId="34" xfId="2220" applyFont="1" applyFill="1" applyBorder="1" applyAlignment="1">
      <alignment vertical="center"/>
    </xf>
    <xf numFmtId="0" fontId="229" fillId="16" borderId="12" xfId="2220" applyFont="1" applyFill="1" applyBorder="1" applyAlignment="1">
      <alignment vertical="center"/>
    </xf>
    <xf numFmtId="0" fontId="227" fillId="16" borderId="3" xfId="2220" applyFont="1" applyFill="1" applyBorder="1" applyAlignment="1">
      <alignment horizontal="right" vertical="center" shrinkToFit="1"/>
    </xf>
    <xf numFmtId="0" fontId="231" fillId="16" borderId="3" xfId="2220" applyFont="1" applyFill="1" applyBorder="1" applyAlignment="1">
      <alignment horizontal="center" vertical="center" shrinkToFit="1"/>
    </xf>
    <xf numFmtId="178" fontId="232" fillId="16" borderId="3" xfId="2220" applyNumberFormat="1" applyFont="1" applyFill="1" applyBorder="1" applyAlignment="1">
      <alignment horizontal="center" vertical="center"/>
    </xf>
    <xf numFmtId="178" fontId="233" fillId="16" borderId="3" xfId="2220" applyNumberFormat="1" applyFont="1" applyFill="1" applyBorder="1" applyAlignment="1">
      <alignment horizontal="center" vertical="center"/>
    </xf>
    <xf numFmtId="0" fontId="225" fillId="16" borderId="101" xfId="2220" applyFont="1" applyFill="1" applyBorder="1" applyAlignment="1">
      <alignment horizontal="centerContinuous" vertical="center"/>
    </xf>
    <xf numFmtId="0" fontId="227" fillId="16" borderId="104" xfId="2220" applyFont="1" applyFill="1" applyBorder="1" applyAlignment="1">
      <alignment horizontal="right" vertical="center" shrinkToFit="1"/>
    </xf>
    <xf numFmtId="0" fontId="228" fillId="16" borderId="104" xfId="2220" applyFont="1" applyFill="1" applyBorder="1" applyAlignment="1">
      <alignment horizontal="right" vertical="center" shrinkToFit="1"/>
    </xf>
    <xf numFmtId="10" fontId="232" fillId="16" borderId="104" xfId="2220" applyNumberFormat="1" applyFont="1" applyFill="1" applyBorder="1" applyAlignment="1">
      <alignment horizontal="center" vertical="center"/>
    </xf>
    <xf numFmtId="10" fontId="233" fillId="16" borderId="104" xfId="2220" applyNumberFormat="1" applyFont="1" applyFill="1" applyBorder="1" applyAlignment="1">
      <alignment horizontal="center" vertical="center"/>
    </xf>
    <xf numFmtId="0" fontId="228" fillId="16" borderId="36" xfId="2220" applyFont="1" applyFill="1" applyBorder="1" applyAlignment="1">
      <alignment vertical="center"/>
    </xf>
    <xf numFmtId="0" fontId="229" fillId="16" borderId="15" xfId="2220" applyFont="1" applyFill="1" applyBorder="1" applyAlignment="1">
      <alignment vertical="center"/>
    </xf>
    <xf numFmtId="0" fontId="227" fillId="16" borderId="25" xfId="2220" applyFont="1" applyFill="1" applyBorder="1" applyAlignment="1">
      <alignment horizontal="right" vertical="center" shrinkToFit="1"/>
    </xf>
    <xf numFmtId="0" fontId="228" fillId="16" borderId="25" xfId="2220" applyFont="1" applyFill="1" applyBorder="1" applyAlignment="1">
      <alignment horizontal="right" vertical="center" shrinkToFit="1"/>
    </xf>
    <xf numFmtId="10" fontId="232" fillId="16" borderId="25" xfId="2220" applyNumberFormat="1" applyFont="1" applyFill="1" applyBorder="1" applyAlignment="1">
      <alignment horizontal="center" vertical="center"/>
    </xf>
    <xf numFmtId="10" fontId="233" fillId="16" borderId="25" xfId="2220" applyNumberFormat="1" applyFont="1" applyFill="1" applyBorder="1" applyAlignment="1">
      <alignment horizontal="center" vertical="center"/>
    </xf>
    <xf numFmtId="0" fontId="228" fillId="16" borderId="3" xfId="2220" applyFont="1" applyFill="1" applyBorder="1" applyAlignment="1">
      <alignment horizontal="right" vertical="center" shrinkToFit="1"/>
    </xf>
    <xf numFmtId="10" fontId="232" fillId="16" borderId="3" xfId="2220" applyNumberFormat="1" applyFont="1" applyFill="1" applyBorder="1" applyAlignment="1">
      <alignment horizontal="center" vertical="center"/>
    </xf>
    <xf numFmtId="10" fontId="233" fillId="16" borderId="3" xfId="2220" applyNumberFormat="1" applyFont="1" applyFill="1" applyBorder="1" applyAlignment="1">
      <alignment horizontal="center" vertical="center"/>
    </xf>
    <xf numFmtId="0" fontId="225" fillId="0" borderId="65" xfId="2220" applyFont="1" applyBorder="1" applyAlignment="1">
      <alignment horizontal="distributed" vertical="center"/>
    </xf>
    <xf numFmtId="0" fontId="227" fillId="0" borderId="3" xfId="2220" applyFont="1" applyBorder="1" applyAlignment="1">
      <alignment horizontal="right" vertical="center" shrinkToFit="1"/>
    </xf>
    <xf numFmtId="10" fontId="232" fillId="0" borderId="3" xfId="2220" applyNumberFormat="1" applyFont="1" applyBorder="1" applyAlignment="1">
      <alignment horizontal="center" vertical="center"/>
    </xf>
    <xf numFmtId="179" fontId="232" fillId="16" borderId="3" xfId="2220" applyNumberFormat="1" applyFont="1" applyFill="1" applyBorder="1" applyAlignment="1">
      <alignment horizontal="center" vertical="center"/>
    </xf>
    <xf numFmtId="179" fontId="233" fillId="16" borderId="3" xfId="2220" applyNumberFormat="1" applyFont="1" applyFill="1" applyBorder="1" applyAlignment="1">
      <alignment horizontal="center" vertical="center"/>
    </xf>
    <xf numFmtId="0" fontId="228" fillId="0" borderId="23" xfId="2220" applyFont="1" applyBorder="1" applyAlignment="1">
      <alignment vertical="center"/>
    </xf>
    <xf numFmtId="0" fontId="234" fillId="0" borderId="13" xfId="2220" applyFont="1" applyBorder="1" applyAlignment="1">
      <alignment vertical="center"/>
    </xf>
    <xf numFmtId="0" fontId="234" fillId="16" borderId="13" xfId="2220" applyFont="1" applyFill="1" applyBorder="1" applyAlignment="1">
      <alignment vertical="center"/>
    </xf>
    <xf numFmtId="41" fontId="235" fillId="0" borderId="3" xfId="1018" applyFont="1" applyBorder="1" applyAlignment="1">
      <alignment horizontal="right" vertical="center" shrinkToFit="1"/>
    </xf>
    <xf numFmtId="186" fontId="202" fillId="17" borderId="3" xfId="1018" applyNumberFormat="1" applyFont="1" applyFill="1" applyBorder="1" applyAlignment="1">
      <alignment horizontal="right" vertical="center" shrinkToFit="1"/>
    </xf>
    <xf numFmtId="187" fontId="236" fillId="0" borderId="3" xfId="1018" applyNumberFormat="1" applyFont="1" applyBorder="1" applyAlignment="1">
      <alignment vertical="center" shrinkToFit="1"/>
    </xf>
    <xf numFmtId="180" fontId="237" fillId="0" borderId="3" xfId="1018" applyNumberFormat="1" applyFont="1" applyBorder="1" applyAlignment="1">
      <alignment horizontal="right" vertical="center" shrinkToFit="1"/>
    </xf>
    <xf numFmtId="41" fontId="30" fillId="0" borderId="3" xfId="1018" applyFont="1" applyBorder="1" applyAlignment="1">
      <alignment horizontal="center" vertical="center" shrinkToFit="1"/>
    </xf>
    <xf numFmtId="295" fontId="237" fillId="0" borderId="65" xfId="1018" applyNumberFormat="1" applyFont="1" applyBorder="1" applyAlignment="1">
      <alignment vertical="center" shrinkToFit="1"/>
    </xf>
    <xf numFmtId="0" fontId="225" fillId="16" borderId="65" xfId="2220" applyFont="1" applyFill="1" applyBorder="1" applyAlignment="1">
      <alignment vertical="center"/>
    </xf>
    <xf numFmtId="0" fontId="227" fillId="16" borderId="104" xfId="2220" applyFont="1" applyFill="1" applyBorder="1" applyAlignment="1">
      <alignment vertical="center" shrinkToFit="1"/>
    </xf>
    <xf numFmtId="0" fontId="228" fillId="16" borderId="104" xfId="2220" applyFont="1" applyFill="1" applyBorder="1" applyAlignment="1">
      <alignment vertical="center" shrinkToFit="1"/>
    </xf>
    <xf numFmtId="0" fontId="229" fillId="16" borderId="13" xfId="2220" quotePrefix="1" applyFont="1" applyFill="1" applyBorder="1" applyAlignment="1">
      <alignment vertical="center"/>
    </xf>
    <xf numFmtId="0" fontId="227" fillId="16" borderId="3" xfId="2220" applyFont="1" applyFill="1" applyBorder="1" applyAlignment="1">
      <alignment horizontal="left" vertical="center" shrinkToFit="1"/>
    </xf>
    <xf numFmtId="0" fontId="228" fillId="16" borderId="3" xfId="2220" applyFont="1" applyFill="1" applyBorder="1" applyAlignment="1">
      <alignment horizontal="left" vertical="center" shrinkToFit="1"/>
    </xf>
    <xf numFmtId="0" fontId="227" fillId="16" borderId="26" xfId="2220" applyFont="1" applyFill="1" applyBorder="1" applyAlignment="1">
      <alignment horizontal="right" vertical="center" shrinkToFit="1"/>
    </xf>
    <xf numFmtId="0" fontId="231" fillId="16" borderId="26" xfId="2220" applyFont="1" applyFill="1" applyBorder="1" applyAlignment="1">
      <alignment horizontal="center" vertical="center" shrinkToFit="1"/>
    </xf>
    <xf numFmtId="178" fontId="232" fillId="16" borderId="26" xfId="2220" applyNumberFormat="1" applyFont="1" applyFill="1" applyBorder="1" applyAlignment="1">
      <alignment horizontal="center" vertical="center"/>
    </xf>
    <xf numFmtId="178" fontId="233" fillId="16" borderId="26" xfId="2220" applyNumberFormat="1" applyFont="1" applyFill="1" applyBorder="1" applyAlignment="1">
      <alignment horizontal="center" vertical="center"/>
    </xf>
    <xf numFmtId="0" fontId="33" fillId="0" borderId="100" xfId="2089" applyFont="1" applyBorder="1" applyAlignment="1">
      <alignment horizontal="center" vertical="center" shrinkToFit="1"/>
    </xf>
    <xf numFmtId="0" fontId="228" fillId="16" borderId="37" xfId="2220" applyFont="1" applyFill="1" applyBorder="1" applyAlignment="1">
      <alignment horizontal="right" vertical="center"/>
    </xf>
    <xf numFmtId="0" fontId="229" fillId="16" borderId="38" xfId="2220" quotePrefix="1" applyFont="1" applyFill="1" applyBorder="1" applyAlignment="1">
      <alignment vertical="center"/>
    </xf>
    <xf numFmtId="0" fontId="33" fillId="0" borderId="65" xfId="2089" applyFont="1" applyBorder="1" applyAlignment="1">
      <alignment horizontal="center" vertical="center" shrinkToFit="1"/>
    </xf>
    <xf numFmtId="0" fontId="228" fillId="16" borderId="23" xfId="2220" applyFont="1" applyFill="1" applyBorder="1" applyAlignment="1">
      <alignment horizontal="right" vertical="center"/>
    </xf>
    <xf numFmtId="0" fontId="234" fillId="16" borderId="64" xfId="2220" applyFont="1" applyFill="1" applyBorder="1" applyAlignment="1">
      <alignment vertical="center"/>
    </xf>
    <xf numFmtId="10" fontId="227" fillId="0" borderId="0" xfId="2220" applyNumberFormat="1" applyFont="1" applyAlignment="1">
      <alignment horizontal="center" vertical="center"/>
    </xf>
    <xf numFmtId="0" fontId="221" fillId="0" borderId="0" xfId="2220" applyFont="1" applyAlignment="1">
      <alignment vertical="center" shrinkToFit="1"/>
    </xf>
    <xf numFmtId="41" fontId="230" fillId="16" borderId="28" xfId="2223" applyFont="1" applyFill="1" applyBorder="1" applyAlignment="1">
      <alignment vertical="center"/>
    </xf>
    <xf numFmtId="0" fontId="3" fillId="0" borderId="0" xfId="2236">
      <alignment vertical="center"/>
    </xf>
    <xf numFmtId="296" fontId="3" fillId="0" borderId="0" xfId="2236" applyNumberFormat="1">
      <alignment vertical="center"/>
    </xf>
    <xf numFmtId="0" fontId="47" fillId="0" borderId="4" xfId="2236" applyFont="1" applyBorder="1" applyAlignment="1">
      <alignment vertical="center" wrapText="1"/>
    </xf>
    <xf numFmtId="296" fontId="47" fillId="0" borderId="4" xfId="2236" applyNumberFormat="1" applyFont="1" applyBorder="1" applyAlignment="1">
      <alignment vertical="center" wrapText="1"/>
    </xf>
    <xf numFmtId="0" fontId="47" fillId="0" borderId="4" xfId="2236" quotePrefix="1" applyFont="1" applyBorder="1" applyAlignment="1">
      <alignment vertical="center" wrapText="1"/>
    </xf>
    <xf numFmtId="0" fontId="3" fillId="0" borderId="0" xfId="2236" quotePrefix="1">
      <alignment vertical="center"/>
    </xf>
    <xf numFmtId="0" fontId="47" fillId="19" borderId="4" xfId="2236" quotePrefix="1" applyFont="1" applyFill="1" applyBorder="1" applyAlignment="1">
      <alignment vertical="center" wrapText="1"/>
    </xf>
    <xf numFmtId="296" fontId="47" fillId="19" borderId="4" xfId="2236" applyNumberFormat="1" applyFont="1" applyFill="1" applyBorder="1" applyAlignment="1">
      <alignment vertical="center" wrapText="1"/>
    </xf>
    <xf numFmtId="0" fontId="47" fillId="19" borderId="4" xfId="2236" applyFont="1" applyFill="1" applyBorder="1" applyAlignment="1">
      <alignment vertical="center" wrapText="1"/>
    </xf>
    <xf numFmtId="0" fontId="240" fillId="0" borderId="4" xfId="2236" quotePrefix="1" applyFont="1" applyBorder="1" applyAlignment="1">
      <alignment horizontal="center" vertical="center" wrapText="1"/>
    </xf>
    <xf numFmtId="0" fontId="240" fillId="0" borderId="4" xfId="2236" quotePrefix="1" applyFont="1" applyBorder="1" applyAlignment="1">
      <alignment horizontal="center" vertical="center"/>
    </xf>
    <xf numFmtId="0" fontId="47" fillId="0" borderId="107" xfId="2236" applyFont="1" applyBorder="1">
      <alignment vertical="center"/>
    </xf>
    <xf numFmtId="0" fontId="47" fillId="0" borderId="106" xfId="2236" applyFont="1" applyBorder="1">
      <alignment vertical="center"/>
    </xf>
    <xf numFmtId="0" fontId="3" fillId="0" borderId="105" xfId="2236" quotePrefix="1" applyBorder="1">
      <alignment vertical="center"/>
    </xf>
    <xf numFmtId="0" fontId="239" fillId="0" borderId="0" xfId="2236" applyFont="1" applyAlignment="1">
      <alignment horizontal="centerContinuous" vertical="center"/>
    </xf>
    <xf numFmtId="0" fontId="239" fillId="0" borderId="0" xfId="2236" quotePrefix="1" applyFont="1" applyAlignment="1">
      <alignment horizontal="centerContinuous" vertical="center"/>
    </xf>
    <xf numFmtId="0" fontId="3" fillId="0" borderId="4" xfId="2236" quotePrefix="1" applyBorder="1" applyAlignment="1">
      <alignment vertical="center" wrapText="1"/>
    </xf>
    <xf numFmtId="0" fontId="230" fillId="15" borderId="95" xfId="2220" applyFont="1" applyFill="1" applyBorder="1" applyAlignment="1">
      <alignment vertical="center"/>
    </xf>
    <xf numFmtId="0" fontId="228" fillId="15" borderId="94" xfId="2220" applyFont="1" applyFill="1" applyBorder="1" applyAlignment="1">
      <alignment vertical="center"/>
    </xf>
    <xf numFmtId="10" fontId="228" fillId="15" borderId="78" xfId="2220" applyNumberFormat="1" applyFont="1" applyFill="1" applyBorder="1" applyAlignment="1">
      <alignment horizontal="center" vertical="center"/>
    </xf>
    <xf numFmtId="10" fontId="227" fillId="15" borderId="78" xfId="2220" applyNumberFormat="1" applyFont="1" applyFill="1" applyBorder="1" applyAlignment="1">
      <alignment horizontal="center" vertical="center"/>
    </xf>
    <xf numFmtId="0" fontId="228" fillId="15" borderId="78" xfId="2220" applyFont="1" applyFill="1" applyBorder="1" applyAlignment="1">
      <alignment vertical="center" shrinkToFit="1"/>
    </xf>
    <xf numFmtId="0" fontId="227" fillId="15" borderId="78" xfId="2220" applyFont="1" applyFill="1" applyBorder="1" applyAlignment="1">
      <alignment vertical="center" shrinkToFit="1"/>
    </xf>
    <xf numFmtId="41" fontId="229" fillId="15" borderId="79" xfId="2223" applyFont="1" applyFill="1" applyBorder="1" applyAlignment="1">
      <alignment vertical="center"/>
    </xf>
    <xf numFmtId="41" fontId="230" fillId="15" borderId="78" xfId="2223" applyFont="1" applyFill="1" applyBorder="1" applyAlignment="1">
      <alignment vertical="center"/>
    </xf>
    <xf numFmtId="41" fontId="229" fillId="17" borderId="90" xfId="2223" applyFont="1" applyFill="1" applyBorder="1" applyAlignment="1">
      <alignment vertical="center"/>
    </xf>
    <xf numFmtId="41" fontId="230" fillId="17" borderId="26" xfId="2223" applyFont="1" applyFill="1" applyBorder="1" applyAlignment="1">
      <alignment vertical="center"/>
    </xf>
    <xf numFmtId="41" fontId="190" fillId="0" borderId="5" xfId="1018" applyFont="1" applyBorder="1" applyAlignment="1">
      <alignment horizontal="center" vertical="center" shrinkToFit="1"/>
    </xf>
    <xf numFmtId="41" fontId="190" fillId="0" borderId="65" xfId="1018" applyFont="1" applyBorder="1" applyAlignment="1">
      <alignment horizontal="center" vertical="center" shrinkToFit="1"/>
    </xf>
    <xf numFmtId="41" fontId="229" fillId="16" borderId="65" xfId="2223" applyFont="1" applyFill="1" applyBorder="1" applyAlignment="1">
      <alignment vertical="center"/>
    </xf>
    <xf numFmtId="41" fontId="229" fillId="16" borderId="100" xfId="2223" applyFont="1" applyFill="1" applyBorder="1" applyAlignment="1">
      <alignment vertical="center"/>
    </xf>
    <xf numFmtId="0" fontId="229" fillId="18" borderId="10" xfId="2220" applyFont="1" applyFill="1" applyBorder="1" applyAlignment="1">
      <alignment vertical="center"/>
    </xf>
    <xf numFmtId="0" fontId="228" fillId="18" borderId="93" xfId="2220" applyFont="1" applyFill="1" applyBorder="1" applyAlignment="1">
      <alignment vertical="center"/>
    </xf>
    <xf numFmtId="10" fontId="228" fillId="18" borderId="2" xfId="2220" applyNumberFormat="1" applyFont="1" applyFill="1" applyBorder="1" applyAlignment="1">
      <alignment horizontal="center" vertical="center"/>
    </xf>
    <xf numFmtId="10" fontId="227" fillId="18" borderId="2" xfId="2220" applyNumberFormat="1" applyFont="1" applyFill="1" applyBorder="1" applyAlignment="1">
      <alignment horizontal="center" vertical="center"/>
    </xf>
    <xf numFmtId="0" fontId="228" fillId="18" borderId="2" xfId="2220" applyFont="1" applyFill="1" applyBorder="1" applyAlignment="1">
      <alignment horizontal="right" vertical="center" shrinkToFit="1"/>
    </xf>
    <xf numFmtId="0" fontId="227" fillId="18" borderId="2" xfId="2220" applyFont="1" applyFill="1" applyBorder="1" applyAlignment="1">
      <alignment horizontal="right" vertical="center" shrinkToFit="1"/>
    </xf>
    <xf numFmtId="41" fontId="229" fillId="18" borderId="59" xfId="2223" applyFont="1" applyFill="1" applyBorder="1" applyAlignment="1">
      <alignment vertical="center"/>
    </xf>
    <xf numFmtId="41" fontId="229" fillId="16" borderId="90" xfId="2223" applyFont="1" applyFill="1" applyBorder="1" applyAlignment="1">
      <alignment vertical="center"/>
    </xf>
    <xf numFmtId="41" fontId="229" fillId="16" borderId="60" xfId="2223" applyFont="1" applyFill="1" applyBorder="1" applyAlignment="1">
      <alignment vertical="center"/>
    </xf>
    <xf numFmtId="41" fontId="230" fillId="16" borderId="26" xfId="2223" applyFont="1" applyFill="1" applyBorder="1" applyAlignment="1">
      <alignment vertical="center"/>
    </xf>
    <xf numFmtId="41" fontId="229" fillId="16" borderId="5" xfId="2223" applyFont="1" applyFill="1" applyBorder="1" applyAlignment="1">
      <alignment vertical="center"/>
    </xf>
    <xf numFmtId="41" fontId="230" fillId="16" borderId="3" xfId="2223" applyFont="1" applyFill="1" applyBorder="1" applyAlignment="1">
      <alignment vertical="center"/>
    </xf>
    <xf numFmtId="41" fontId="225" fillId="17" borderId="65" xfId="2223" applyFont="1" applyFill="1" applyBorder="1" applyAlignment="1">
      <alignment vertical="center"/>
    </xf>
    <xf numFmtId="41" fontId="225" fillId="17" borderId="5" xfId="2223" applyFont="1" applyFill="1" applyBorder="1" applyAlignment="1">
      <alignment vertical="center"/>
    </xf>
    <xf numFmtId="41" fontId="226" fillId="17" borderId="3" xfId="2223" applyFont="1" applyFill="1" applyBorder="1" applyAlignment="1">
      <alignment vertical="center"/>
    </xf>
    <xf numFmtId="41" fontId="225" fillId="16" borderId="100" xfId="2223" applyFont="1" applyFill="1" applyBorder="1" applyAlignment="1">
      <alignment vertical="center"/>
    </xf>
    <xf numFmtId="41" fontId="225" fillId="16" borderId="28" xfId="2223" applyFont="1" applyFill="1" applyBorder="1" applyAlignment="1">
      <alignment vertical="center"/>
    </xf>
    <xf numFmtId="41" fontId="226" fillId="16" borderId="25" xfId="2223" applyFont="1" applyFill="1" applyBorder="1" applyAlignment="1">
      <alignment vertical="center"/>
    </xf>
    <xf numFmtId="41" fontId="225" fillId="16" borderId="101" xfId="2223" applyFont="1" applyFill="1" applyBorder="1" applyAlignment="1">
      <alignment vertical="center"/>
    </xf>
    <xf numFmtId="41" fontId="225" fillId="16" borderId="6" xfId="2223" applyFont="1" applyFill="1" applyBorder="1" applyAlignment="1">
      <alignment vertical="center"/>
    </xf>
    <xf numFmtId="41" fontId="226" fillId="16" borderId="101" xfId="2223" applyFont="1" applyFill="1" applyBorder="1" applyAlignment="1">
      <alignment vertical="center"/>
    </xf>
    <xf numFmtId="41" fontId="230" fillId="16" borderId="65" xfId="2223" applyFont="1" applyFill="1" applyBorder="1" applyAlignment="1">
      <alignment vertical="center"/>
    </xf>
    <xf numFmtId="41" fontId="225" fillId="20" borderId="65" xfId="2223" applyFont="1" applyFill="1" applyBorder="1" applyAlignment="1">
      <alignment vertical="center"/>
    </xf>
    <xf numFmtId="41" fontId="225" fillId="20" borderId="5" xfId="2223" applyFont="1" applyFill="1" applyBorder="1" applyAlignment="1">
      <alignment vertical="center"/>
    </xf>
    <xf numFmtId="41" fontId="226" fillId="20" borderId="65" xfId="2223" applyFont="1" applyFill="1" applyBorder="1" applyAlignment="1">
      <alignment vertical="center"/>
    </xf>
    <xf numFmtId="41" fontId="225" fillId="16" borderId="65" xfId="2223" applyFont="1" applyFill="1" applyBorder="1" applyAlignment="1">
      <alignment vertical="center"/>
    </xf>
    <xf numFmtId="41" fontId="225" fillId="16" borderId="5" xfId="2223" applyFont="1" applyFill="1" applyBorder="1" applyAlignment="1">
      <alignment vertical="center"/>
    </xf>
    <xf numFmtId="41" fontId="226" fillId="16" borderId="65" xfId="2223" applyFont="1" applyFill="1" applyBorder="1" applyAlignment="1">
      <alignment vertical="center"/>
    </xf>
    <xf numFmtId="41" fontId="229" fillId="0" borderId="65" xfId="2223" applyFont="1" applyBorder="1" applyAlignment="1">
      <alignment vertical="center"/>
    </xf>
    <xf numFmtId="41" fontId="229" fillId="0" borderId="5" xfId="2223" applyFont="1" applyBorder="1" applyAlignment="1">
      <alignment vertical="center"/>
    </xf>
    <xf numFmtId="41" fontId="230" fillId="0" borderId="65" xfId="2223" applyFont="1" applyBorder="1" applyAlignment="1">
      <alignment vertical="center"/>
    </xf>
    <xf numFmtId="41" fontId="229" fillId="20" borderId="100" xfId="2223" applyFont="1" applyFill="1" applyBorder="1" applyAlignment="1">
      <alignment vertical="center"/>
    </xf>
    <xf numFmtId="41" fontId="229" fillId="20" borderId="28" xfId="2223" applyFont="1" applyFill="1" applyBorder="1" applyAlignment="1">
      <alignment vertical="center"/>
    </xf>
    <xf numFmtId="41" fontId="226" fillId="20" borderId="100" xfId="2223" applyFont="1" applyFill="1" applyBorder="1" applyAlignment="1">
      <alignment vertical="center"/>
    </xf>
    <xf numFmtId="41" fontId="229" fillId="16" borderId="101" xfId="2223" applyFont="1" applyFill="1" applyBorder="1" applyAlignment="1">
      <alignment vertical="center"/>
    </xf>
    <xf numFmtId="41" fontId="229" fillId="16" borderId="6" xfId="2223" applyFont="1" applyFill="1" applyBorder="1" applyAlignment="1">
      <alignment vertical="center"/>
    </xf>
    <xf numFmtId="41" fontId="230" fillId="16" borderId="101" xfId="2223" applyFont="1" applyFill="1" applyBorder="1" applyAlignment="1">
      <alignment vertical="center"/>
    </xf>
    <xf numFmtId="41" fontId="225" fillId="20" borderId="102" xfId="2223" applyFont="1" applyFill="1" applyBorder="1" applyAlignment="1">
      <alignment vertical="center"/>
    </xf>
    <xf numFmtId="41" fontId="225" fillId="20" borderId="8" xfId="2223" applyFont="1" applyFill="1" applyBorder="1" applyAlignment="1">
      <alignment vertical="center"/>
    </xf>
    <xf numFmtId="41" fontId="226" fillId="20" borderId="102" xfId="2223" applyFont="1" applyFill="1" applyBorder="1" applyAlignment="1">
      <alignment vertical="center"/>
    </xf>
    <xf numFmtId="41" fontId="230" fillId="16" borderId="90" xfId="2223" applyFont="1" applyFill="1" applyBorder="1" applyAlignment="1">
      <alignment vertical="center"/>
    </xf>
    <xf numFmtId="185" fontId="229" fillId="17" borderId="100" xfId="2223" applyNumberFormat="1" applyFont="1" applyFill="1" applyBorder="1" applyAlignment="1">
      <alignment vertical="center"/>
    </xf>
    <xf numFmtId="185" fontId="229" fillId="17" borderId="28" xfId="2223" applyNumberFormat="1" applyFont="1" applyFill="1" applyBorder="1" applyAlignment="1">
      <alignment vertical="center"/>
    </xf>
    <xf numFmtId="185" fontId="230" fillId="17" borderId="100" xfId="2223" applyNumberFormat="1" applyFont="1" applyFill="1" applyBorder="1" applyAlignment="1">
      <alignment vertical="center"/>
    </xf>
    <xf numFmtId="41" fontId="225" fillId="20" borderId="80" xfId="2223" applyFont="1" applyFill="1" applyBorder="1" applyAlignment="1">
      <alignment vertical="center"/>
    </xf>
    <xf numFmtId="41" fontId="225" fillId="20" borderId="76" xfId="2223" applyFont="1" applyFill="1" applyBorder="1" applyAlignment="1">
      <alignment vertical="center"/>
    </xf>
    <xf numFmtId="41" fontId="226" fillId="20" borderId="80" xfId="2223" applyFont="1" applyFill="1" applyBorder="1" applyAlignment="1">
      <alignment vertical="center"/>
    </xf>
    <xf numFmtId="0" fontId="223" fillId="15" borderId="7" xfId="2220" applyFont="1" applyFill="1" applyBorder="1" applyAlignment="1">
      <alignment horizontal="center" vertical="center"/>
    </xf>
    <xf numFmtId="0" fontId="223" fillId="15" borderId="97" xfId="2220" applyFont="1" applyFill="1" applyBorder="1" applyAlignment="1">
      <alignment horizontal="center" vertical="center"/>
    </xf>
    <xf numFmtId="0" fontId="223" fillId="15" borderId="86" xfId="2220" applyFont="1" applyFill="1" applyBorder="1" applyAlignment="1">
      <alignment horizontal="center" vertical="center"/>
    </xf>
    <xf numFmtId="41" fontId="230" fillId="17" borderId="0" xfId="2223" applyFont="1" applyFill="1" applyBorder="1" applyAlignment="1">
      <alignment vertical="center"/>
    </xf>
    <xf numFmtId="41" fontId="230" fillId="18" borderId="7" xfId="2223" applyFont="1" applyFill="1" applyBorder="1" applyAlignment="1">
      <alignment vertical="center"/>
    </xf>
    <xf numFmtId="41" fontId="35" fillId="0" borderId="6" xfId="1018" applyFont="1" applyBorder="1" applyAlignment="1">
      <alignment horizontal="center" vertical="center" shrinkToFit="1"/>
    </xf>
    <xf numFmtId="0" fontId="1" fillId="0" borderId="4" xfId="2236" quotePrefix="1" applyFont="1" applyBorder="1" applyAlignment="1">
      <alignment vertical="center" wrapText="1"/>
    </xf>
    <xf numFmtId="189" fontId="46" fillId="0" borderId="0" xfId="22" applyNumberFormat="1" applyFont="1" applyAlignment="1">
      <alignment horizontal="center" vertical="center"/>
    </xf>
    <xf numFmtId="185" fontId="172" fillId="12" borderId="4" xfId="22" applyNumberFormat="1" applyFont="1" applyFill="1" applyBorder="1" applyAlignment="1">
      <alignment vertical="center"/>
    </xf>
    <xf numFmtId="189" fontId="172" fillId="12" borderId="4" xfId="22" applyNumberFormat="1" applyFont="1" applyFill="1" applyBorder="1" applyAlignment="1">
      <alignment horizontal="center" vertical="center"/>
    </xf>
    <xf numFmtId="189" fontId="172" fillId="12" borderId="4" xfId="22" applyNumberFormat="1" applyFont="1" applyFill="1" applyBorder="1" applyAlignment="1">
      <alignment vertical="center"/>
    </xf>
    <xf numFmtId="189" fontId="172" fillId="0" borderId="4" xfId="22" applyNumberFormat="1" applyFont="1" applyBorder="1" applyAlignment="1">
      <alignment vertical="center"/>
    </xf>
    <xf numFmtId="189" fontId="172" fillId="0" borderId="54" xfId="22" applyNumberFormat="1" applyFont="1" applyBorder="1" applyAlignment="1">
      <alignment horizontal="center" vertical="center"/>
    </xf>
    <xf numFmtId="189" fontId="172" fillId="0" borderId="73" xfId="22" applyNumberFormat="1" applyFont="1" applyBorder="1" applyAlignment="1">
      <alignment vertical="center"/>
    </xf>
    <xf numFmtId="189" fontId="172" fillId="0" borderId="74" xfId="22" applyNumberFormat="1" applyFont="1" applyBorder="1" applyAlignment="1">
      <alignment vertical="center"/>
    </xf>
    <xf numFmtId="189" fontId="172" fillId="0" borderId="75" xfId="22" applyNumberFormat="1" applyFont="1" applyBorder="1" applyAlignment="1">
      <alignment vertical="center"/>
    </xf>
    <xf numFmtId="189" fontId="172" fillId="0" borderId="9" xfId="22" applyNumberFormat="1" applyFont="1" applyBorder="1" applyAlignment="1">
      <alignment vertical="center"/>
    </xf>
    <xf numFmtId="189" fontId="172" fillId="0" borderId="4" xfId="22" applyNumberFormat="1" applyFont="1" applyBorder="1" applyAlignment="1">
      <alignment horizontal="center" vertical="center"/>
    </xf>
    <xf numFmtId="189" fontId="46" fillId="0" borderId="26" xfId="22" applyNumberFormat="1" applyFont="1" applyBorder="1" applyAlignment="1">
      <alignment horizontal="center" vertical="center"/>
    </xf>
    <xf numFmtId="41" fontId="46" fillId="0" borderId="0" xfId="2" applyFont="1" applyAlignment="1">
      <alignment horizontal="center" vertical="center"/>
    </xf>
    <xf numFmtId="189" fontId="172" fillId="0" borderId="9" xfId="22" applyNumberFormat="1" applyFont="1" applyBorder="1" applyAlignment="1">
      <alignment horizontal="center" vertical="center"/>
    </xf>
    <xf numFmtId="189" fontId="199" fillId="0" borderId="4" xfId="22" applyNumberFormat="1" applyFont="1" applyBorder="1" applyAlignment="1">
      <alignment horizontal="center" vertical="center"/>
    </xf>
    <xf numFmtId="189" fontId="172" fillId="0" borderId="0" xfId="22" applyNumberFormat="1" applyFont="1" applyAlignment="1">
      <alignment horizontal="right" vertical="center"/>
    </xf>
    <xf numFmtId="189" fontId="172" fillId="0" borderId="54" xfId="22" applyNumberFormat="1" applyFont="1" applyBorder="1" applyAlignment="1">
      <alignment horizontal="center" vertical="center" wrapText="1"/>
    </xf>
    <xf numFmtId="189" fontId="172" fillId="0" borderId="26" xfId="22" applyNumberFormat="1" applyFont="1" applyBorder="1" applyAlignment="1">
      <alignment horizontal="center" vertical="center"/>
    </xf>
    <xf numFmtId="189" fontId="175" fillId="0" borderId="20" xfId="22" applyNumberFormat="1" applyFont="1" applyBorder="1" applyAlignment="1">
      <alignment horizontal="center" vertical="center"/>
    </xf>
    <xf numFmtId="189" fontId="175" fillId="0" borderId="0" xfId="22" applyNumberFormat="1" applyFont="1" applyAlignment="1">
      <alignment horizontal="center" vertical="center"/>
    </xf>
    <xf numFmtId="189" fontId="175" fillId="0" borderId="40" xfId="22" applyNumberFormat="1" applyFont="1" applyBorder="1" applyAlignment="1">
      <alignment horizontal="center" vertical="center"/>
    </xf>
    <xf numFmtId="189" fontId="172" fillId="0" borderId="19" xfId="22" applyNumberFormat="1" applyFont="1" applyBorder="1" applyAlignment="1">
      <alignment horizontal="center" vertical="center"/>
    </xf>
    <xf numFmtId="0" fontId="173" fillId="0" borderId="26" xfId="23" applyFont="1" applyBorder="1" applyAlignment="1">
      <alignment horizontal="center" vertical="center"/>
    </xf>
    <xf numFmtId="189" fontId="174" fillId="0" borderId="26" xfId="22" applyNumberFormat="1" applyFont="1" applyBorder="1" applyAlignment="1">
      <alignment horizontal="center" vertical="center"/>
    </xf>
    <xf numFmtId="189" fontId="172" fillId="0" borderId="39" xfId="22" applyNumberFormat="1" applyFont="1" applyBorder="1" applyAlignment="1">
      <alignment horizontal="center" vertical="center"/>
    </xf>
    <xf numFmtId="0" fontId="12" fillId="14" borderId="27" xfId="2216" applyFill="1" applyBorder="1" applyAlignment="1">
      <alignment horizontal="center" vertical="center"/>
    </xf>
    <xf numFmtId="0" fontId="12" fillId="14" borderId="23" xfId="2216" applyFill="1" applyBorder="1" applyAlignment="1">
      <alignment horizontal="center" vertical="center"/>
    </xf>
    <xf numFmtId="189" fontId="12" fillId="14" borderId="27" xfId="2216" applyNumberFormat="1" applyFill="1" applyBorder="1" applyAlignment="1">
      <alignment horizontal="right" vertical="center"/>
    </xf>
    <xf numFmtId="189" fontId="12" fillId="14" borderId="23" xfId="2216" applyNumberFormat="1" applyFill="1" applyBorder="1" applyAlignment="1">
      <alignment horizontal="right" vertical="center"/>
    </xf>
    <xf numFmtId="0" fontId="12" fillId="0" borderId="39" xfId="2216" applyBorder="1" applyAlignment="1">
      <alignment horizontal="center" vertical="center"/>
    </xf>
    <xf numFmtId="0" fontId="12" fillId="0" borderId="37" xfId="2216" applyBorder="1" applyAlignment="1">
      <alignment horizontal="center" vertical="center"/>
    </xf>
    <xf numFmtId="0" fontId="12" fillId="0" borderId="19" xfId="2216" applyBorder="1" applyAlignment="1">
      <alignment horizontal="center" vertical="center"/>
    </xf>
    <xf numFmtId="0" fontId="12" fillId="0" borderId="26" xfId="2216" applyBorder="1" applyAlignment="1">
      <alignment horizontal="center" vertical="center"/>
    </xf>
    <xf numFmtId="0" fontId="12" fillId="0" borderId="24" xfId="2216" applyBorder="1" applyAlignment="1">
      <alignment horizontal="center" vertical="center"/>
    </xf>
    <xf numFmtId="0" fontId="12" fillId="0" borderId="25" xfId="2216" applyBorder="1" applyAlignment="1">
      <alignment horizontal="center" vertical="center"/>
    </xf>
    <xf numFmtId="189" fontId="12" fillId="4" borderId="27" xfId="2216" applyNumberFormat="1" applyFill="1" applyBorder="1" applyAlignment="1">
      <alignment horizontal="right" vertical="center"/>
    </xf>
    <xf numFmtId="189" fontId="12" fillId="4" borderId="23" xfId="2216" applyNumberFormat="1" applyFill="1" applyBorder="1" applyAlignment="1">
      <alignment horizontal="right" vertical="center"/>
    </xf>
    <xf numFmtId="189" fontId="12" fillId="0" borderId="27" xfId="2216" applyNumberFormat="1" applyBorder="1" applyAlignment="1">
      <alignment horizontal="right" vertical="center"/>
    </xf>
    <xf numFmtId="189" fontId="12" fillId="0" borderId="23" xfId="2216" applyNumberFormat="1" applyBorder="1" applyAlignment="1">
      <alignment horizontal="right" vertical="center"/>
    </xf>
    <xf numFmtId="290" fontId="30" fillId="0" borderId="0" xfId="18" quotePrefix="1" applyNumberFormat="1" applyFont="1" applyAlignment="1">
      <alignment horizontal="center" vertical="center"/>
    </xf>
    <xf numFmtId="290" fontId="30" fillId="0" borderId="25" xfId="18" quotePrefix="1" applyNumberFormat="1" applyFont="1" applyBorder="1" applyAlignment="1">
      <alignment horizontal="center" vertical="center"/>
    </xf>
    <xf numFmtId="290" fontId="33" fillId="0" borderId="4" xfId="18" quotePrefix="1" applyNumberFormat="1" applyFont="1" applyBorder="1" applyAlignment="1">
      <alignment horizontal="center" vertical="center"/>
    </xf>
    <xf numFmtId="290" fontId="30" fillId="0" borderId="77" xfId="18" quotePrefix="1" applyNumberFormat="1" applyFont="1" applyBorder="1" applyAlignment="1">
      <alignment horizontal="center" vertical="center"/>
    </xf>
    <xf numFmtId="290" fontId="30" fillId="0" borderId="58" xfId="18" quotePrefix="1" applyNumberFormat="1" applyFont="1" applyBorder="1" applyAlignment="1">
      <alignment horizontal="center" vertical="center"/>
    </xf>
    <xf numFmtId="293" fontId="30" fillId="0" borderId="4" xfId="15" applyNumberFormat="1" applyFont="1" applyBorder="1" applyAlignment="1">
      <alignment horizontal="center" vertical="center"/>
    </xf>
    <xf numFmtId="0" fontId="12" fillId="0" borderId="21" xfId="2216" applyBorder="1" applyAlignment="1">
      <alignment horizontal="center" vertical="center" wrapText="1"/>
    </xf>
    <xf numFmtId="0" fontId="12" fillId="0" borderId="9" xfId="2216" applyBorder="1" applyAlignment="1">
      <alignment horizontal="center" vertical="center" wrapText="1"/>
    </xf>
    <xf numFmtId="0" fontId="12" fillId="0" borderId="21" xfId="2216" applyBorder="1" applyAlignment="1">
      <alignment horizontal="center" vertical="center"/>
    </xf>
    <xf numFmtId="0" fontId="12" fillId="0" borderId="9" xfId="2216" applyBorder="1" applyAlignment="1">
      <alignment horizontal="center" vertical="center"/>
    </xf>
    <xf numFmtId="0" fontId="12" fillId="0" borderId="0" xfId="2216" applyAlignment="1">
      <alignment horizontal="center" vertical="center"/>
    </xf>
    <xf numFmtId="0" fontId="12" fillId="0" borderId="81" xfId="2216" applyBorder="1" applyAlignment="1">
      <alignment horizontal="center" vertical="center"/>
    </xf>
    <xf numFmtId="0" fontId="12" fillId="0" borderId="82" xfId="2216" applyBorder="1" applyAlignment="1">
      <alignment horizontal="center" vertical="center"/>
    </xf>
    <xf numFmtId="0" fontId="12" fillId="0" borderId="83" xfId="2216" applyBorder="1" applyAlignment="1">
      <alignment horizontal="center" vertical="center"/>
    </xf>
    <xf numFmtId="0" fontId="12" fillId="0" borderId="84" xfId="2216" applyBorder="1" applyAlignment="1">
      <alignment horizontal="center" vertical="center"/>
    </xf>
    <xf numFmtId="0" fontId="12" fillId="0" borderId="0" xfId="2216" applyAlignment="1">
      <alignment horizontal="left" vertical="center"/>
    </xf>
    <xf numFmtId="0" fontId="204" fillId="0" borderId="0" xfId="2216" applyFont="1" applyAlignment="1">
      <alignment horizontal="center" vertical="center"/>
    </xf>
    <xf numFmtId="0" fontId="205" fillId="0" borderId="0" xfId="2216" applyFont="1" applyAlignment="1">
      <alignment horizontal="left" vertical="center"/>
    </xf>
    <xf numFmtId="0" fontId="12" fillId="0" borderId="0" xfId="2216">
      <alignment vertical="center"/>
    </xf>
    <xf numFmtId="0" fontId="172" fillId="0" borderId="0" xfId="22" applyFont="1" applyAlignment="1">
      <alignment horizontal="center" vertical="center"/>
    </xf>
    <xf numFmtId="189" fontId="172" fillId="0" borderId="0" xfId="22" applyNumberFormat="1" applyFont="1" applyAlignment="1">
      <alignment horizontal="left" vertical="center"/>
    </xf>
    <xf numFmtId="0" fontId="12" fillId="0" borderId="4" xfId="2216" applyBorder="1" applyAlignment="1">
      <alignment horizontal="center" vertical="center"/>
    </xf>
    <xf numFmtId="0" fontId="12" fillId="0" borderId="4" xfId="2216" applyBorder="1" applyAlignment="1">
      <alignment horizontal="left" vertical="center"/>
    </xf>
    <xf numFmtId="0" fontId="211" fillId="0" borderId="0" xfId="2216" applyFont="1" applyAlignment="1">
      <alignment horizontal="center" vertical="center"/>
    </xf>
    <xf numFmtId="0" fontId="212" fillId="0" borderId="87" xfId="2219" applyFont="1" applyBorder="1" applyAlignment="1">
      <alignment horizontal="left" vertical="center"/>
    </xf>
    <xf numFmtId="0" fontId="212" fillId="0" borderId="88" xfId="2219" applyFont="1" applyBorder="1" applyAlignment="1">
      <alignment horizontal="left" vertical="center"/>
    </xf>
    <xf numFmtId="0" fontId="212" fillId="0" borderId="89" xfId="2219" applyFont="1" applyBorder="1" applyAlignment="1">
      <alignment horizontal="left" vertical="center"/>
    </xf>
    <xf numFmtId="0" fontId="33" fillId="11" borderId="34" xfId="4" applyFont="1" applyFill="1" applyBorder="1" applyAlignment="1">
      <alignment horizontal="center" vertical="center" shrinkToFit="1"/>
    </xf>
    <xf numFmtId="0" fontId="33" fillId="11" borderId="11" xfId="4" applyFont="1" applyFill="1" applyBorder="1" applyAlignment="1">
      <alignment horizontal="center" vertical="center" shrinkToFit="1"/>
    </xf>
    <xf numFmtId="0" fontId="33" fillId="11" borderId="12" xfId="4" applyFont="1" applyFill="1" applyBorder="1" applyAlignment="1">
      <alignment horizontal="center" vertical="center" shrinkToFit="1"/>
    </xf>
    <xf numFmtId="0" fontId="33" fillId="11" borderId="36" xfId="4" applyFont="1" applyFill="1" applyBorder="1" applyAlignment="1">
      <alignment horizontal="center" vertical="center" shrinkToFit="1"/>
    </xf>
    <xf numFmtId="0" fontId="33" fillId="11" borderId="14" xfId="4" applyFont="1" applyFill="1" applyBorder="1" applyAlignment="1">
      <alignment horizontal="center" vertical="center" shrinkToFit="1"/>
    </xf>
    <xf numFmtId="0" fontId="33" fillId="11" borderId="29" xfId="4" applyFont="1" applyFill="1" applyBorder="1" applyAlignment="1">
      <alignment horizontal="center" vertical="center" shrinkToFit="1"/>
    </xf>
    <xf numFmtId="0" fontId="33" fillId="11" borderId="33" xfId="4" applyFont="1" applyFill="1" applyBorder="1" applyAlignment="1">
      <alignment horizontal="center" vertical="center" shrinkToFit="1"/>
    </xf>
    <xf numFmtId="0" fontId="33" fillId="11" borderId="31" xfId="4" applyFont="1" applyFill="1" applyBorder="1" applyAlignment="1">
      <alignment horizontal="center" vertical="center" shrinkToFit="1"/>
    </xf>
    <xf numFmtId="0" fontId="33" fillId="11" borderId="35" xfId="4" applyFont="1" applyFill="1" applyBorder="1" applyAlignment="1">
      <alignment horizontal="center" vertical="center" shrinkToFit="1"/>
    </xf>
    <xf numFmtId="0" fontId="33" fillId="11" borderId="8" xfId="4" applyFont="1" applyFill="1" applyBorder="1" applyAlignment="1">
      <alignment horizontal="center" vertical="center"/>
    </xf>
    <xf numFmtId="0" fontId="33" fillId="11" borderId="6" xfId="4" applyFont="1" applyFill="1" applyBorder="1" applyAlignment="1">
      <alignment horizontal="center" vertical="center"/>
    </xf>
    <xf numFmtId="0" fontId="200" fillId="11" borderId="8" xfId="4" applyFont="1" applyFill="1" applyBorder="1" applyAlignment="1">
      <alignment horizontal="center" vertical="center"/>
    </xf>
    <xf numFmtId="0" fontId="200" fillId="11" borderId="6" xfId="4" applyFont="1" applyFill="1" applyBorder="1" applyAlignment="1">
      <alignment horizontal="center" vertical="center"/>
    </xf>
    <xf numFmtId="0" fontId="200" fillId="11" borderId="55" xfId="4" applyFont="1" applyFill="1" applyBorder="1" applyAlignment="1">
      <alignment horizontal="center" vertical="center"/>
    </xf>
    <xf numFmtId="0" fontId="200" fillId="11" borderId="57" xfId="4" applyFont="1" applyFill="1" applyBorder="1" applyAlignment="1">
      <alignment horizontal="center" vertical="center"/>
    </xf>
    <xf numFmtId="0" fontId="200" fillId="11" borderId="29" xfId="0" applyFont="1" applyFill="1" applyBorder="1" applyAlignment="1">
      <alignment horizontal="center" vertical="center"/>
    </xf>
    <xf numFmtId="0" fontId="200" fillId="11" borderId="11" xfId="0" applyFont="1" applyFill="1" applyBorder="1" applyAlignment="1">
      <alignment horizontal="center" vertical="center"/>
    </xf>
    <xf numFmtId="0" fontId="200" fillId="11" borderId="12" xfId="0" applyFont="1" applyFill="1" applyBorder="1" applyAlignment="1">
      <alignment horizontal="center" vertical="center"/>
    </xf>
    <xf numFmtId="0" fontId="33" fillId="11" borderId="29" xfId="4" applyFont="1" applyFill="1" applyBorder="1" applyAlignment="1">
      <alignment horizontal="center" vertical="center"/>
    </xf>
    <xf numFmtId="0" fontId="33" fillId="11" borderId="11" xfId="4" applyFont="1" applyFill="1" applyBorder="1" applyAlignment="1">
      <alignment horizontal="center" vertical="center"/>
    </xf>
    <xf numFmtId="0" fontId="33" fillId="11" borderId="12" xfId="4" applyFont="1" applyFill="1" applyBorder="1" applyAlignment="1">
      <alignment horizontal="center" vertical="center"/>
    </xf>
    <xf numFmtId="0" fontId="35" fillId="10" borderId="30" xfId="0" applyFont="1" applyFill="1" applyBorder="1" applyAlignment="1">
      <alignment horizontal="center" vertical="center" wrapText="1" shrinkToFit="1"/>
    </xf>
    <xf numFmtId="0" fontId="35" fillId="10" borderId="4" xfId="0" applyFont="1" applyFill="1" applyBorder="1" applyAlignment="1">
      <alignment horizontal="center" vertical="center" wrapText="1" shrinkToFit="1"/>
    </xf>
    <xf numFmtId="0" fontId="35" fillId="10" borderId="27" xfId="0" applyFont="1" applyFill="1" applyBorder="1" applyAlignment="1">
      <alignment horizontal="center" vertical="center" wrapText="1" shrinkToFit="1"/>
    </xf>
    <xf numFmtId="0" fontId="35" fillId="10" borderId="72" xfId="4" applyFont="1" applyFill="1" applyBorder="1" applyAlignment="1">
      <alignment horizontal="center" vertical="center" wrapText="1" shrinkToFit="1"/>
    </xf>
    <xf numFmtId="0" fontId="35" fillId="10" borderId="16" xfId="4" applyFont="1" applyFill="1" applyBorder="1" applyAlignment="1">
      <alignment horizontal="center" vertical="center" wrapText="1" shrinkToFit="1"/>
    </xf>
    <xf numFmtId="0" fontId="35" fillId="10" borderId="20" xfId="4" applyFont="1" applyFill="1" applyBorder="1" applyAlignment="1">
      <alignment horizontal="center" vertical="center" wrapText="1" shrinkToFit="1"/>
    </xf>
    <xf numFmtId="0" fontId="35" fillId="10" borderId="30" xfId="4" applyFont="1" applyFill="1" applyBorder="1" applyAlignment="1">
      <alignment horizontal="center" vertical="center" wrapText="1" shrinkToFit="1"/>
    </xf>
    <xf numFmtId="0" fontId="35" fillId="10" borderId="4" xfId="4" applyFont="1" applyFill="1" applyBorder="1" applyAlignment="1">
      <alignment horizontal="center" vertical="center" wrapText="1" shrinkToFit="1"/>
    </xf>
    <xf numFmtId="0" fontId="35" fillId="10" borderId="27" xfId="4" applyFont="1" applyFill="1" applyBorder="1" applyAlignment="1">
      <alignment horizontal="center" vertical="center" wrapText="1" shrinkToFit="1"/>
    </xf>
    <xf numFmtId="0" fontId="32" fillId="0" borderId="0" xfId="4" applyFont="1" applyAlignment="1">
      <alignment horizontal="center" vertical="center"/>
    </xf>
    <xf numFmtId="0" fontId="35" fillId="10" borderId="22" xfId="4" applyFont="1" applyFill="1" applyBorder="1" applyAlignment="1">
      <alignment horizontal="center" vertical="center" wrapText="1" shrinkToFit="1"/>
    </xf>
    <xf numFmtId="0" fontId="35" fillId="10" borderId="17" xfId="4" applyFont="1" applyFill="1" applyBorder="1" applyAlignment="1">
      <alignment horizontal="center" vertical="center" wrapText="1" shrinkToFit="1"/>
    </xf>
    <xf numFmtId="0" fontId="35" fillId="10" borderId="91" xfId="4" applyFont="1" applyFill="1" applyBorder="1" applyAlignment="1">
      <alignment horizontal="center" vertical="center" wrapText="1" shrinkToFit="1"/>
    </xf>
    <xf numFmtId="0" fontId="35" fillId="10" borderId="30" xfId="0" applyFont="1" applyFill="1" applyBorder="1" applyAlignment="1">
      <alignment horizontal="center" vertical="center" wrapText="1"/>
    </xf>
    <xf numFmtId="0" fontId="35" fillId="10" borderId="4" xfId="0" applyFont="1" applyFill="1" applyBorder="1" applyAlignment="1">
      <alignment horizontal="center" vertical="center" wrapText="1"/>
    </xf>
    <xf numFmtId="0" fontId="35" fillId="10" borderId="29" xfId="4" applyFont="1" applyFill="1" applyBorder="1" applyAlignment="1">
      <alignment horizontal="center" vertical="center" wrapText="1" shrinkToFit="1"/>
    </xf>
    <xf numFmtId="0" fontId="35" fillId="10" borderId="11" xfId="4" applyFont="1" applyFill="1" applyBorder="1" applyAlignment="1">
      <alignment horizontal="center" vertical="center" wrapText="1" shrinkToFit="1"/>
    </xf>
    <xf numFmtId="0" fontId="35" fillId="10" borderId="63" xfId="0" applyFont="1" applyFill="1" applyBorder="1" applyAlignment="1">
      <alignment horizontal="center" vertical="center" wrapText="1" shrinkToFit="1"/>
    </xf>
    <xf numFmtId="0" fontId="35" fillId="10" borderId="26" xfId="0" applyFont="1" applyFill="1" applyBorder="1" applyAlignment="1">
      <alignment horizontal="center" vertical="center" wrapText="1" shrinkToFit="1"/>
    </xf>
    <xf numFmtId="0" fontId="35" fillId="10" borderId="90" xfId="0" applyFont="1" applyFill="1" applyBorder="1" applyAlignment="1">
      <alignment horizontal="center" vertical="center" wrapText="1" shrinkToFit="1"/>
    </xf>
    <xf numFmtId="0" fontId="201" fillId="13" borderId="4" xfId="2089" applyFont="1" applyFill="1" applyBorder="1" applyAlignment="1">
      <alignment horizontal="center" vertical="center"/>
    </xf>
    <xf numFmtId="0" fontId="201" fillId="13" borderId="27" xfId="2089" applyFont="1" applyFill="1" applyBorder="1" applyAlignment="1">
      <alignment horizontal="center" vertical="center"/>
    </xf>
    <xf numFmtId="0" fontId="35" fillId="10" borderId="63" xfId="0" applyFont="1" applyFill="1" applyBorder="1" applyAlignment="1">
      <alignment horizontal="center" vertical="center" wrapText="1"/>
    </xf>
    <xf numFmtId="0" fontId="35" fillId="10" borderId="26" xfId="0" applyFont="1" applyFill="1" applyBorder="1" applyAlignment="1">
      <alignment horizontal="center" vertical="center" wrapText="1"/>
    </xf>
    <xf numFmtId="0" fontId="35" fillId="10" borderId="90" xfId="0" applyFont="1" applyFill="1" applyBorder="1" applyAlignment="1">
      <alignment horizontal="center" vertical="center" wrapText="1"/>
    </xf>
    <xf numFmtId="0" fontId="214" fillId="0" borderId="30" xfId="0" applyFont="1" applyBorder="1" applyAlignment="1">
      <alignment horizontal="center" vertical="center" shrinkToFit="1"/>
    </xf>
    <xf numFmtId="0" fontId="214" fillId="0" borderId="4" xfId="0" applyFont="1" applyBorder="1" applyAlignment="1">
      <alignment horizontal="center" vertical="center" shrinkToFit="1"/>
    </xf>
    <xf numFmtId="0" fontId="214" fillId="0" borderId="13" xfId="0" applyFont="1" applyBorder="1" applyAlignment="1">
      <alignment horizontal="center" vertical="center" shrinkToFit="1"/>
    </xf>
    <xf numFmtId="0" fontId="35" fillId="10" borderId="71" xfId="0" applyFont="1" applyFill="1" applyBorder="1" applyAlignment="1">
      <alignment horizontal="center" vertical="center" textRotation="255" wrapText="1" shrinkToFit="1"/>
    </xf>
    <xf numFmtId="0" fontId="35" fillId="10" borderId="72" xfId="0" applyFont="1" applyFill="1" applyBorder="1" applyAlignment="1">
      <alignment horizontal="center" vertical="center" textRotation="255" wrapText="1" shrinkToFit="1"/>
    </xf>
    <xf numFmtId="0" fontId="35" fillId="10" borderId="32" xfId="0" applyFont="1" applyFill="1" applyBorder="1" applyAlignment="1">
      <alignment horizontal="center" vertical="center" textRotation="255" wrapText="1" shrinkToFit="1"/>
    </xf>
    <xf numFmtId="0" fontId="35" fillId="10" borderId="11" xfId="0" applyFont="1" applyFill="1" applyBorder="1" applyAlignment="1">
      <alignment horizontal="center" vertical="center" textRotation="255" wrapText="1" shrinkToFit="1"/>
    </xf>
    <xf numFmtId="0" fontId="35" fillId="10" borderId="4" xfId="0" applyFont="1" applyFill="1" applyBorder="1" applyAlignment="1">
      <alignment horizontal="center" vertical="center" textRotation="255" wrapText="1" shrinkToFit="1"/>
    </xf>
    <xf numFmtId="0" fontId="35" fillId="10" borderId="21" xfId="0" applyFont="1" applyFill="1" applyBorder="1" applyAlignment="1">
      <alignment horizontal="center" vertical="center" textRotation="255" wrapText="1" shrinkToFit="1"/>
    </xf>
    <xf numFmtId="0" fontId="35" fillId="10" borderId="16" xfId="0" applyFont="1" applyFill="1" applyBorder="1" applyAlignment="1">
      <alignment horizontal="center" vertical="center" textRotation="255" wrapText="1" shrinkToFit="1"/>
    </xf>
    <xf numFmtId="0" fontId="35" fillId="10" borderId="9" xfId="0" applyFont="1" applyFill="1" applyBorder="1" applyAlignment="1">
      <alignment horizontal="center" vertical="center" textRotation="255" wrapText="1" shrinkToFit="1"/>
    </xf>
    <xf numFmtId="0" fontId="35" fillId="10" borderId="65" xfId="4" applyFont="1" applyFill="1" applyBorder="1" applyAlignment="1">
      <alignment horizontal="center" vertical="center" wrapText="1" shrinkToFit="1"/>
    </xf>
    <xf numFmtId="41" fontId="202" fillId="4" borderId="56" xfId="2" applyFont="1" applyFill="1" applyBorder="1" applyAlignment="1">
      <alignment horizontal="center" vertical="center" shrinkToFit="1"/>
    </xf>
    <xf numFmtId="41" fontId="202" fillId="4" borderId="3" xfId="2" applyFont="1" applyFill="1" applyBorder="1" applyAlignment="1">
      <alignment horizontal="center" vertical="center" shrinkToFit="1"/>
    </xf>
    <xf numFmtId="41" fontId="190" fillId="4" borderId="56" xfId="2" applyFont="1" applyFill="1" applyBorder="1" applyAlignment="1">
      <alignment horizontal="center" vertical="center" shrinkToFit="1"/>
    </xf>
    <xf numFmtId="41" fontId="190" fillId="4" borderId="3" xfId="2" applyFont="1" applyFill="1" applyBorder="1" applyAlignment="1">
      <alignment horizontal="center" vertical="center" shrinkToFit="1"/>
    </xf>
    <xf numFmtId="183" fontId="35" fillId="4" borderId="66" xfId="15" applyNumberFormat="1" applyFont="1" applyFill="1" applyBorder="1" applyAlignment="1">
      <alignment horizontal="center" vertical="center" wrapText="1"/>
    </xf>
    <xf numFmtId="183" fontId="35" fillId="4" borderId="67" xfId="15" applyNumberFormat="1" applyFont="1" applyFill="1" applyBorder="1" applyAlignment="1">
      <alignment horizontal="center" vertical="center" wrapText="1"/>
    </xf>
    <xf numFmtId="183" fontId="35" fillId="4" borderId="68" xfId="15" applyNumberFormat="1" applyFont="1" applyFill="1" applyBorder="1" applyAlignment="1">
      <alignment horizontal="center" vertical="center" wrapText="1"/>
    </xf>
    <xf numFmtId="184" fontId="35" fillId="4" borderId="3" xfId="15" applyNumberFormat="1" applyFont="1" applyFill="1" applyBorder="1" applyAlignment="1">
      <alignment vertical="center" wrapText="1"/>
    </xf>
    <xf numFmtId="184" fontId="35" fillId="4" borderId="23" xfId="15" applyNumberFormat="1" applyFont="1" applyFill="1" applyBorder="1" applyAlignment="1">
      <alignment vertical="center" wrapText="1"/>
    </xf>
    <xf numFmtId="41" fontId="43" fillId="4" borderId="19" xfId="15" applyFont="1" applyFill="1" applyBorder="1" applyAlignment="1">
      <alignment horizontal="center" vertical="center" wrapText="1"/>
    </xf>
    <xf numFmtId="41" fontId="43" fillId="4" borderId="26" xfId="15" applyFont="1" applyFill="1" applyBorder="1" applyAlignment="1">
      <alignment horizontal="center" vertical="center" wrapText="1"/>
    </xf>
    <xf numFmtId="41" fontId="43" fillId="4" borderId="20" xfId="15" applyFont="1" applyFill="1" applyBorder="1" applyAlignment="1">
      <alignment horizontal="center" vertical="center" wrapText="1"/>
    </xf>
    <xf numFmtId="41" fontId="43" fillId="4" borderId="0" xfId="15" applyFont="1" applyFill="1" applyBorder="1" applyAlignment="1">
      <alignment horizontal="center" vertical="center" wrapText="1"/>
    </xf>
    <xf numFmtId="41" fontId="43" fillId="4" borderId="24" xfId="15" applyFont="1" applyFill="1" applyBorder="1" applyAlignment="1">
      <alignment horizontal="center" vertical="center" wrapText="1"/>
    </xf>
    <xf numFmtId="41" fontId="43" fillId="4" borderId="25" xfId="15" applyFont="1" applyFill="1" applyBorder="1" applyAlignment="1">
      <alignment horizontal="center" vertical="center" wrapText="1"/>
    </xf>
    <xf numFmtId="0" fontId="225" fillId="16" borderId="63" xfId="2220" applyFont="1" applyFill="1" applyBorder="1" applyAlignment="1">
      <alignment horizontal="distributed" vertical="center"/>
    </xf>
    <xf numFmtId="0" fontId="225" fillId="0" borderId="26" xfId="2220" applyFont="1" applyBorder="1" applyAlignment="1">
      <alignment horizontal="distributed" vertical="center"/>
    </xf>
    <xf numFmtId="0" fontId="225" fillId="0" borderId="90" xfId="2220" applyFont="1" applyBorder="1" applyAlignment="1">
      <alignment horizontal="distributed" vertical="center"/>
    </xf>
    <xf numFmtId="0" fontId="225" fillId="18" borderId="92" xfId="2220" applyFont="1" applyFill="1" applyBorder="1" applyAlignment="1">
      <alignment horizontal="distributed" vertical="center"/>
    </xf>
    <xf numFmtId="0" fontId="225" fillId="18" borderId="2" xfId="2220" applyFont="1" applyFill="1" applyBorder="1" applyAlignment="1">
      <alignment horizontal="distributed" vertical="center"/>
    </xf>
    <xf numFmtId="0" fontId="225" fillId="18" borderId="59" xfId="2220" applyFont="1" applyFill="1" applyBorder="1" applyAlignment="1">
      <alignment horizontal="distributed" vertical="center"/>
    </xf>
    <xf numFmtId="0" fontId="33" fillId="0" borderId="48" xfId="2089" applyFont="1" applyBorder="1" applyAlignment="1">
      <alignment horizontal="center" vertical="center" wrapText="1"/>
    </xf>
    <xf numFmtId="0" fontId="33" fillId="0" borderId="94" xfId="2089" applyFont="1" applyBorder="1" applyAlignment="1">
      <alignment horizontal="center" vertical="center" wrapText="1"/>
    </xf>
    <xf numFmtId="0" fontId="33" fillId="0" borderId="77" xfId="2089" applyFont="1" applyBorder="1" applyAlignment="1">
      <alignment horizontal="center" vertical="center" wrapText="1"/>
    </xf>
    <xf numFmtId="0" fontId="33" fillId="0" borderId="40" xfId="2089" applyFont="1" applyBorder="1" applyAlignment="1">
      <alignment horizontal="center" vertical="center" wrapText="1"/>
    </xf>
    <xf numFmtId="0" fontId="33" fillId="0" borderId="58" xfId="2089" applyFont="1" applyBorder="1" applyAlignment="1">
      <alignment horizontal="center" vertical="center" wrapText="1"/>
    </xf>
    <xf numFmtId="0" fontId="33" fillId="0" borderId="37" xfId="2089" applyFont="1" applyBorder="1" applyAlignment="1">
      <alignment horizontal="center" vertical="center" wrapText="1"/>
    </xf>
    <xf numFmtId="0" fontId="225" fillId="16" borderId="63" xfId="2220" applyFont="1" applyFill="1" applyBorder="1" applyAlignment="1">
      <alignment horizontal="center" vertical="center"/>
    </xf>
    <xf numFmtId="0" fontId="225" fillId="0" borderId="26" xfId="2220" applyFont="1" applyBorder="1" applyAlignment="1">
      <alignment horizontal="center" vertical="center"/>
    </xf>
    <xf numFmtId="0" fontId="225" fillId="0" borderId="90" xfId="2220" applyFont="1" applyBorder="1" applyAlignment="1">
      <alignment horizontal="center" vertical="center"/>
    </xf>
    <xf numFmtId="0" fontId="229" fillId="15" borderId="48" xfId="2220" applyFont="1" applyFill="1" applyBorder="1" applyAlignment="1">
      <alignment horizontal="center" vertical="center"/>
    </xf>
    <xf numFmtId="0" fontId="229" fillId="15" borderId="78" xfId="2220" applyFont="1" applyFill="1" applyBorder="1" applyAlignment="1">
      <alignment horizontal="center" vertical="center"/>
    </xf>
    <xf numFmtId="0" fontId="229" fillId="15" borderId="79" xfId="2220" applyFont="1" applyFill="1" applyBorder="1" applyAlignment="1">
      <alignment horizontal="center" vertical="center"/>
    </xf>
    <xf numFmtId="0" fontId="225" fillId="16" borderId="99" xfId="2220" applyFont="1" applyFill="1" applyBorder="1" applyAlignment="1">
      <alignment horizontal="center" vertical="center" textRotation="255"/>
    </xf>
    <xf numFmtId="0" fontId="225" fillId="16" borderId="76" xfId="2220" applyFont="1" applyFill="1" applyBorder="1" applyAlignment="1">
      <alignment horizontal="center" vertical="center" textRotation="255"/>
    </xf>
    <xf numFmtId="0" fontId="225" fillId="16" borderId="103" xfId="2220" applyFont="1" applyFill="1" applyBorder="1" applyAlignment="1">
      <alignment horizontal="center" vertical="center" textRotation="255"/>
    </xf>
    <xf numFmtId="0" fontId="225" fillId="16" borderId="48" xfId="2220" applyFont="1" applyFill="1" applyBorder="1" applyAlignment="1">
      <alignment horizontal="center" vertical="center"/>
    </xf>
    <xf numFmtId="0" fontId="225" fillId="0" borderId="78" xfId="2220" applyFont="1" applyBorder="1" applyAlignment="1">
      <alignment horizontal="center" vertical="center"/>
    </xf>
    <xf numFmtId="0" fontId="225" fillId="0" borderId="79" xfId="2220" applyFont="1" applyBorder="1" applyAlignment="1">
      <alignment horizontal="center" vertical="center"/>
    </xf>
    <xf numFmtId="0" fontId="33" fillId="0" borderId="56" xfId="2089" applyFont="1" applyBorder="1" applyAlignment="1">
      <alignment horizontal="distributed" vertical="center" shrinkToFit="1"/>
    </xf>
    <xf numFmtId="0" fontId="33" fillId="0" borderId="3" xfId="2089" applyFont="1" applyBorder="1" applyAlignment="1">
      <alignment horizontal="distributed" vertical="center" shrinkToFit="1"/>
    </xf>
    <xf numFmtId="0" fontId="33" fillId="0" borderId="65" xfId="2089" applyFont="1" applyBorder="1" applyAlignment="1">
      <alignment horizontal="distributed" vertical="center" shrinkToFit="1"/>
    </xf>
    <xf numFmtId="0" fontId="225" fillId="17" borderId="56" xfId="2220" applyFont="1" applyFill="1" applyBorder="1" applyAlignment="1">
      <alignment horizontal="distributed" vertical="center" shrinkToFit="1"/>
    </xf>
    <xf numFmtId="0" fontId="225" fillId="17" borderId="3" xfId="2220" applyFont="1" applyFill="1" applyBorder="1" applyAlignment="1">
      <alignment horizontal="distributed" vertical="center" shrinkToFit="1"/>
    </xf>
    <xf numFmtId="0" fontId="225" fillId="17" borderId="65" xfId="2220" applyFont="1" applyFill="1" applyBorder="1" applyAlignment="1">
      <alignment horizontal="distributed" vertical="center" shrinkToFit="1"/>
    </xf>
    <xf numFmtId="0" fontId="225" fillId="17" borderId="56" xfId="2220" applyFont="1" applyFill="1" applyBorder="1" applyAlignment="1">
      <alignment horizontal="left" vertical="center" justifyLastLine="1"/>
    </xf>
    <xf numFmtId="0" fontId="225" fillId="17" borderId="3" xfId="2220" applyFont="1" applyFill="1" applyBorder="1" applyAlignment="1">
      <alignment horizontal="left" vertical="center" justifyLastLine="1"/>
    </xf>
    <xf numFmtId="0" fontId="225" fillId="17" borderId="65" xfId="2220" applyFont="1" applyFill="1" applyBorder="1" applyAlignment="1">
      <alignment horizontal="left" vertical="center" justifyLastLine="1"/>
    </xf>
    <xf numFmtId="0" fontId="225" fillId="17" borderId="56" xfId="2220" applyFont="1" applyFill="1" applyBorder="1" applyAlignment="1">
      <alignment horizontal="distributed" vertical="center"/>
    </xf>
    <xf numFmtId="0" fontId="225" fillId="17" borderId="3" xfId="2220" applyFont="1" applyFill="1" applyBorder="1" applyAlignment="1">
      <alignment horizontal="distributed" vertical="center"/>
    </xf>
    <xf numFmtId="0" fontId="225" fillId="17" borderId="65" xfId="2220" applyFont="1" applyFill="1" applyBorder="1" applyAlignment="1">
      <alignment horizontal="distributed" vertical="center"/>
    </xf>
    <xf numFmtId="0" fontId="225" fillId="16" borderId="56" xfId="2220" applyFont="1" applyFill="1" applyBorder="1" applyAlignment="1">
      <alignment horizontal="distributed" vertical="center"/>
    </xf>
    <xf numFmtId="0" fontId="225" fillId="0" borderId="3" xfId="2220" applyFont="1" applyBorder="1" applyAlignment="1">
      <alignment horizontal="distributed" vertical="center"/>
    </xf>
    <xf numFmtId="0" fontId="225" fillId="0" borderId="65" xfId="2220" applyFont="1" applyBorder="1" applyAlignment="1">
      <alignment horizontal="distributed" vertical="center"/>
    </xf>
    <xf numFmtId="0" fontId="225" fillId="0" borderId="99" xfId="2220" applyFont="1" applyBorder="1" applyAlignment="1">
      <alignment horizontal="center" vertical="center" textRotation="255"/>
    </xf>
    <xf numFmtId="0" fontId="225" fillId="0" borderId="76" xfId="2220" applyFont="1" applyBorder="1" applyAlignment="1">
      <alignment horizontal="center" vertical="center" textRotation="255"/>
    </xf>
    <xf numFmtId="0" fontId="225" fillId="0" borderId="103" xfId="2220" applyFont="1" applyBorder="1" applyAlignment="1">
      <alignment horizontal="center" vertical="center" textRotation="255"/>
    </xf>
    <xf numFmtId="0" fontId="225" fillId="16" borderId="28" xfId="2220" applyFont="1" applyFill="1" applyBorder="1" applyAlignment="1">
      <alignment horizontal="center" vertical="center" textRotation="255"/>
    </xf>
    <xf numFmtId="0" fontId="225" fillId="16" borderId="5" xfId="2220" applyFont="1" applyFill="1" applyBorder="1" applyAlignment="1">
      <alignment horizontal="center" vertical="center" textRotation="255"/>
    </xf>
    <xf numFmtId="0" fontId="225" fillId="16" borderId="60" xfId="2220" applyFont="1" applyFill="1" applyBorder="1" applyAlignment="1">
      <alignment horizontal="center" vertical="center" textRotation="255"/>
    </xf>
    <xf numFmtId="178" fontId="232" fillId="16" borderId="3" xfId="2220" applyNumberFormat="1" applyFont="1" applyFill="1" applyBorder="1" applyAlignment="1">
      <alignment horizontal="center" vertical="center"/>
    </xf>
    <xf numFmtId="0" fontId="0" fillId="0" borderId="3" xfId="0" applyBorder="1" applyAlignment="1">
      <alignment vertical="center"/>
    </xf>
    <xf numFmtId="0" fontId="0" fillId="0" borderId="23" xfId="0" applyBorder="1" applyAlignment="1">
      <alignment vertical="center"/>
    </xf>
    <xf numFmtId="0" fontId="216" fillId="0" borderId="0" xfId="2220" applyFont="1" applyAlignment="1">
      <alignment horizontal="left" vertical="center"/>
    </xf>
    <xf numFmtId="0" fontId="217" fillId="0" borderId="0" xfId="2220" applyFont="1" applyAlignment="1">
      <alignment horizontal="left" vertical="center"/>
    </xf>
    <xf numFmtId="0" fontId="219" fillId="0" borderId="18" xfId="2220" applyFont="1" applyBorder="1" applyAlignment="1">
      <alignment horizontal="center" vertical="center"/>
    </xf>
    <xf numFmtId="0" fontId="219" fillId="0" borderId="18" xfId="2220" applyFont="1" applyBorder="1" applyAlignment="1">
      <alignment horizontal="center" vertical="center" shrinkToFit="1"/>
    </xf>
    <xf numFmtId="0" fontId="223" fillId="15" borderId="48" xfId="2220" applyFont="1" applyFill="1" applyBorder="1" applyAlignment="1">
      <alignment horizontal="center" vertical="center"/>
    </xf>
    <xf numFmtId="0" fontId="223" fillId="15" borderId="78" xfId="2220" applyFont="1" applyFill="1" applyBorder="1" applyAlignment="1">
      <alignment horizontal="center" vertical="center"/>
    </xf>
    <xf numFmtId="0" fontId="223" fillId="15" borderId="79" xfId="2220" applyFont="1" applyFill="1" applyBorder="1" applyAlignment="1">
      <alignment horizontal="center" vertical="center"/>
    </xf>
    <xf numFmtId="0" fontId="223" fillId="15" borderId="85" xfId="2220" applyFont="1" applyFill="1" applyBorder="1" applyAlignment="1">
      <alignment horizontal="center" vertical="center"/>
    </xf>
    <xf numFmtId="0" fontId="223" fillId="15" borderId="18" xfId="2220" applyFont="1" applyFill="1" applyBorder="1" applyAlignment="1">
      <alignment horizontal="center" vertical="center"/>
    </xf>
    <xf numFmtId="0" fontId="223" fillId="15" borderId="86" xfId="2220" applyFont="1" applyFill="1" applyBorder="1" applyAlignment="1">
      <alignment horizontal="center" vertical="center"/>
    </xf>
    <xf numFmtId="0" fontId="223" fillId="15" borderId="93" xfId="2220" applyFont="1" applyFill="1" applyBorder="1" applyAlignment="1">
      <alignment horizontal="center" vertical="center"/>
    </xf>
    <xf numFmtId="0" fontId="223" fillId="15" borderId="17" xfId="2220" applyFont="1" applyFill="1" applyBorder="1" applyAlignment="1">
      <alignment horizontal="center" vertical="center"/>
    </xf>
    <xf numFmtId="0" fontId="223" fillId="15" borderId="10" xfId="2220" applyFont="1" applyFill="1" applyBorder="1" applyAlignment="1">
      <alignment horizontal="center" vertical="center"/>
    </xf>
    <xf numFmtId="0" fontId="223" fillId="15" borderId="94" xfId="2220" applyFont="1" applyFill="1" applyBorder="1" applyAlignment="1">
      <alignment horizontal="center" vertical="center"/>
    </xf>
    <xf numFmtId="0" fontId="223" fillId="15" borderId="96" xfId="2220" applyFont="1" applyFill="1" applyBorder="1" applyAlignment="1">
      <alignment horizontal="center" vertical="center"/>
    </xf>
    <xf numFmtId="0" fontId="223" fillId="15" borderId="95" xfId="2220" applyFont="1" applyFill="1" applyBorder="1" applyAlignment="1">
      <alignment horizontal="center" vertical="center"/>
    </xf>
    <xf numFmtId="0" fontId="223" fillId="15" borderId="98" xfId="2220" applyFont="1" applyFill="1" applyBorder="1" applyAlignment="1">
      <alignment horizontal="center" vertical="center"/>
    </xf>
    <xf numFmtId="0" fontId="240" fillId="0" borderId="4" xfId="2236" quotePrefix="1" applyFont="1" applyBorder="1" applyAlignment="1">
      <alignment horizontal="center" vertical="center"/>
    </xf>
    <xf numFmtId="0" fontId="240" fillId="0" borderId="4" xfId="2236" quotePrefix="1" applyFont="1" applyBorder="1" applyAlignment="1">
      <alignment horizontal="center" vertical="center" wrapText="1"/>
    </xf>
    <xf numFmtId="0" fontId="3" fillId="0" borderId="0" xfId="2236" quotePrefix="1">
      <alignment vertical="center"/>
    </xf>
  </cellXfs>
  <cellStyles count="2244">
    <cellStyle name="          _x000d__x000a_386grabber=vga.3gr_x000d__x000a_" xfId="24" xr:uid="{00000000-0005-0000-0000-000000000000}"/>
    <cellStyle name="&quot;" xfId="25" xr:uid="{00000000-0005-0000-0000-000001000000}"/>
    <cellStyle name="&quot;큰제목&quot;" xfId="26" xr:uid="{00000000-0005-0000-0000-000002000000}"/>
    <cellStyle name="#" xfId="27" xr:uid="{00000000-0005-0000-0000-000003000000}"/>
    <cellStyle name="#,##0" xfId="28" xr:uid="{00000000-0005-0000-0000-000004000000}"/>
    <cellStyle name="#,##0.0" xfId="29" xr:uid="{00000000-0005-0000-0000-000005000000}"/>
    <cellStyle name="#,##0.00" xfId="30" xr:uid="{00000000-0005-0000-0000-000006000000}"/>
    <cellStyle name="#,##0.000" xfId="31" xr:uid="{00000000-0005-0000-0000-000007000000}"/>
    <cellStyle name="#,##0_090928_내역서(전시부문)" xfId="32" xr:uid="{00000000-0005-0000-0000-000008000000}"/>
    <cellStyle name="#_cost9702 (2)_계통도 (2)_계통도 " xfId="33" xr:uid="{00000000-0005-0000-0000-000009000000}"/>
    <cellStyle name="#_cost9702 (2)_공사비예산서 (2)_계통도 " xfId="34" xr:uid="{00000000-0005-0000-0000-00000A000000}"/>
    <cellStyle name="#_cost9702 (2)_공사비예산서_계통도 " xfId="35" xr:uid="{00000000-0005-0000-0000-00000B000000}"/>
    <cellStyle name="#_cost9702 (2)_예정공정표 (2)_계통도 " xfId="36" xr:uid="{00000000-0005-0000-0000-00000C000000}"/>
    <cellStyle name="#_cost9702 (2)_주요자재_계통도 " xfId="37" xr:uid="{00000000-0005-0000-0000-00000D000000}"/>
    <cellStyle name="#_예정공정표_계통도 " xfId="38" xr:uid="{00000000-0005-0000-0000-00000E000000}"/>
    <cellStyle name="#_품셈 " xfId="39" xr:uid="{00000000-0005-0000-0000-00000F000000}"/>
    <cellStyle name="#_품셈_계통도 " xfId="40" xr:uid="{00000000-0005-0000-0000-000010000000}"/>
    <cellStyle name="_x0004__x0004__x0019__x001b__x0004_$_x0010__x0010__x0008__x0001_" xfId="41" xr:uid="{00000000-0005-0000-0000-000011000000}"/>
    <cellStyle name="%(+,-,0)" xfId="1078" xr:uid="{00000000-0005-0000-0000-000012000000}"/>
    <cellStyle name="(##.00)" xfId="1079" xr:uid="{00000000-0005-0000-0000-000013000000}"/>
    <cellStyle name="(△콤마)" xfId="42" xr:uid="{00000000-0005-0000-0000-000014000000}"/>
    <cellStyle name="(백분율)" xfId="43" xr:uid="{00000000-0005-0000-0000-000015000000}"/>
    <cellStyle name="(콤마)" xfId="44" xr:uid="{00000000-0005-0000-0000-000016000000}"/>
    <cellStyle name="?? [0]_????? " xfId="45" xr:uid="{00000000-0005-0000-0000-000017000000}"/>
    <cellStyle name="??&amp;5_x0007_?._x0007_9_x0008_??_x0007__x0001__x0001_" xfId="1080" xr:uid="{00000000-0005-0000-0000-000018000000}"/>
    <cellStyle name="??&amp;6_x0007_?/_x0007_9_x0008_??_x0007__x0001__x0001_" xfId="1081" xr:uid="{00000000-0005-0000-0000-000019000000}"/>
    <cellStyle name="??&amp;O?&amp;H?_x0008__x000f__x0007_?_x0007__x0001__x0001_" xfId="46" xr:uid="{00000000-0005-0000-0000-00001A000000}"/>
    <cellStyle name="??&amp;O?&amp;H?_x0008_??_x0007__x0001__x0001_" xfId="47" xr:uid="{00000000-0005-0000-0000-00001B000000}"/>
    <cellStyle name="??&amp;쏗?뷐9_x0008__x0011__x0007_?_x0007__x0001__x0001_" xfId="48" xr:uid="{00000000-0005-0000-0000-00001C000000}"/>
    <cellStyle name="???­ [0]_INQUIRY ¿?¾÷?ß?ø " xfId="49" xr:uid="{00000000-0005-0000-0000-00001D000000}"/>
    <cellStyle name="???­_INQUIRY ¿?¾÷?ß?ø " xfId="50" xr:uid="{00000000-0005-0000-0000-00001E000000}"/>
    <cellStyle name="???Ø_??¾÷º?º° ??°? " xfId="51" xr:uid="{00000000-0005-0000-0000-00001F000000}"/>
    <cellStyle name="??_????? " xfId="52" xr:uid="{00000000-0005-0000-0000-000020000000}"/>
    <cellStyle name="?Þ¸¶ [0]_INQUIRY ¿?¾÷?ß?ø " xfId="53" xr:uid="{00000000-0005-0000-0000-000021000000}"/>
    <cellStyle name="?Þ¸¶_INQUIRY ¿?¾÷?ß?ø " xfId="54" xr:uid="{00000000-0005-0000-0000-000022000000}"/>
    <cellStyle name="?W?_laroux" xfId="55" xr:uid="{00000000-0005-0000-0000-000023000000}"/>
    <cellStyle name="?曹%U?&amp;H?_x0008_?s_x000a__x0007__x0001__x0001_" xfId="56" xr:uid="{00000000-0005-0000-0000-000024000000}"/>
    <cellStyle name="?珠??? " xfId="57" xr:uid="{00000000-0005-0000-0000-000025000000}"/>
    <cellStyle name="@" xfId="1082" xr:uid="{00000000-0005-0000-0000-000026000000}"/>
    <cellStyle name="@_지역업체결재" xfId="1083" xr:uid="{00000000-0005-0000-0000-000027000000}"/>
    <cellStyle name="@_지역업체결재_당초-변경 내역서(9738백만원)-rev1" xfId="1084" xr:uid="{00000000-0005-0000-0000-000028000000}"/>
    <cellStyle name="@_지역업체결재_당초-변경 내역서(9738백만원)-rev1_제3차1회 설계변경서 20041215 r00" xfId="1085" xr:uid="{00000000-0005-0000-0000-000029000000}"/>
    <cellStyle name="@_지역업체결재_당초-변경 내역서(9738백만원)-이용일과장 작성-rev3" xfId="1086" xr:uid="{00000000-0005-0000-0000-00002A000000}"/>
    <cellStyle name="@_지역업체결재_당초-변경 내역서(9738백만원)-이용일과장 작성-rev3_제3차1회 설계변경서 20041215 r00" xfId="1087" xr:uid="{00000000-0005-0000-0000-00002B000000}"/>
    <cellStyle name="_(01-14)광양항인건비" xfId="58" xr:uid="{00000000-0005-0000-0000-00002C000000}"/>
    <cellStyle name="_00 단가산출서 9호선,공항,공용" xfId="59" xr:uid="{00000000-0005-0000-0000-00002D000000}"/>
    <cellStyle name="_01 원가계산 및 총괄표(4호선)" xfId="60" xr:uid="{00000000-0005-0000-0000-00002E000000}"/>
    <cellStyle name="_01.고려여주구미간(최종)" xfId="1088" xr:uid="{00000000-0005-0000-0000-00002F000000}"/>
    <cellStyle name="_01~02 1-1A,1B 구간 공사용 임시전력공사 내역서" xfId="61" xr:uid="{00000000-0005-0000-0000-000030000000}"/>
    <cellStyle name="_06.내역서(경관설비공사)-설계비 변경(9월14일)" xfId="62" xr:uid="{00000000-0005-0000-0000-000031000000}"/>
    <cellStyle name="_1.내역서" xfId="63" xr:uid="{00000000-0005-0000-0000-000032000000}"/>
    <cellStyle name="_1공구 참고용(가로등)-2007-06" xfId="64" xr:uid="{00000000-0005-0000-0000-000033000000}"/>
    <cellStyle name="_2.가로등내역서" xfId="65" xr:uid="{00000000-0005-0000-0000-000034000000}"/>
    <cellStyle name="_2953-01L" xfId="66" xr:uid="{00000000-0005-0000-0000-000035000000}"/>
    <cellStyle name="_2차1회변경설계서(변경1)" xfId="1089" xr:uid="{00000000-0005-0000-0000-000036000000}"/>
    <cellStyle name="_3.가로등계산서" xfId="67" xr:uid="{00000000-0005-0000-0000-000037000000}"/>
    <cellStyle name="_30820ICG" xfId="68" xr:uid="{00000000-0005-0000-0000-000038000000}"/>
    <cellStyle name="_3-8.동력산출서" xfId="69" xr:uid="{00000000-0005-0000-0000-000039000000}"/>
    <cellStyle name="_63.남광건설(구암주유소)" xfId="1090" xr:uid="{00000000-0005-0000-0000-00003A000000}"/>
    <cellStyle name="_99-07-P003 서초쉐르빌설변-2" xfId="70" xr:uid="{00000000-0005-0000-0000-00003B000000}"/>
    <cellStyle name="_A,C부지 예산서" xfId="71" xr:uid="{00000000-0005-0000-0000-00003C000000}"/>
    <cellStyle name="_ACC무대조명-071114" xfId="72" xr:uid="{00000000-0005-0000-0000-00003D000000}"/>
    <cellStyle name="_AV-1" xfId="73" xr:uid="{00000000-0005-0000-0000-00003E000000}"/>
    <cellStyle name="_BOOK1" xfId="74" xr:uid="{00000000-0005-0000-0000-00003F000000}"/>
    <cellStyle name="_Book1 2" xfId="1091" xr:uid="{00000000-0005-0000-0000-000040000000}"/>
    <cellStyle name="_Book1_내역서(최초)" xfId="1092" xr:uid="{00000000-0005-0000-0000-000041000000}"/>
    <cellStyle name="_Book1_설계내역서" xfId="1093" xr:uid="{00000000-0005-0000-0000-000042000000}"/>
    <cellStyle name="_Book1_설계내역서(2차)" xfId="1094" xr:uid="{00000000-0005-0000-0000-000043000000}"/>
    <cellStyle name="_CCTV 내역시작11.21" xfId="75" xr:uid="{00000000-0005-0000-0000-000044000000}"/>
    <cellStyle name="_CCTV내역1" xfId="76" xr:uid="{00000000-0005-0000-0000-000045000000}"/>
    <cellStyle name="_cover" xfId="77" xr:uid="{00000000-0005-0000-0000-000046000000}"/>
    <cellStyle name="_KBS홀(전동마이크교체)예산안" xfId="78" xr:uid="{00000000-0005-0000-0000-000047000000}"/>
    <cellStyle name="_MSP정산초안1" xfId="79" xr:uid="{00000000-0005-0000-0000-000048000000}"/>
    <cellStyle name="_P-(현리-신팔)" xfId="1095" xr:uid="{00000000-0005-0000-0000-000049000000}"/>
    <cellStyle name="_P-(현리-신팔)_내역서(최초)" xfId="1096" xr:uid="{00000000-0005-0000-0000-00004A000000}"/>
    <cellStyle name="_P-(현리-신팔)_설계내역서" xfId="1097" xr:uid="{00000000-0005-0000-0000-00004B000000}"/>
    <cellStyle name="_P-(현리-신팔)_설계내역서(2차)" xfId="1098" xr:uid="{00000000-0005-0000-0000-00004C000000}"/>
    <cellStyle name="_PLC" xfId="80" xr:uid="{00000000-0005-0000-0000-00004D000000}"/>
    <cellStyle name="_p-하남강일1" xfId="1099" xr:uid="{00000000-0005-0000-0000-00004E000000}"/>
    <cellStyle name="_p-하남강일1_내역서(최초)" xfId="1100" xr:uid="{00000000-0005-0000-0000-00004F000000}"/>
    <cellStyle name="_p-하남강일1_설계내역서" xfId="1101" xr:uid="{00000000-0005-0000-0000-000050000000}"/>
    <cellStyle name="_p-하남강일1_설계내역서(2차)" xfId="1102" xr:uid="{00000000-0005-0000-0000-000051000000}"/>
    <cellStyle name="_UTILITY-계약B" xfId="81" xr:uid="{00000000-0005-0000-0000-000052000000}"/>
    <cellStyle name="_가로등+점검등산출" xfId="82" xr:uid="{00000000-0005-0000-0000-000053000000}"/>
    <cellStyle name="_가로등3차공사전체분" xfId="83" xr:uid="{00000000-0005-0000-0000-000054000000}"/>
    <cellStyle name="_가로등3차공사전체분_CCTV 내역시작11.21" xfId="84" xr:uid="{00000000-0005-0000-0000-000055000000}"/>
    <cellStyle name="_가로등3차공사전체분_내역서" xfId="85" xr:uid="{00000000-0005-0000-0000-000056000000}"/>
    <cellStyle name="_가로등3차공사전체분_삼청로길(내역서04월07일)" xfId="86" xr:uid="{00000000-0005-0000-0000-000057000000}"/>
    <cellStyle name="_가로등3차공사전체분_삼청로길(인공)" xfId="87" xr:uid="{00000000-0005-0000-0000-000058000000}"/>
    <cellStyle name="_가로등3차공사전체분_삼청로길(최종 내역서)" xfId="88" xr:uid="{00000000-0005-0000-0000-000059000000}"/>
    <cellStyle name="_가로등3차공사전체분_왕산로(최종 내역서)" xfId="89" xr:uid="{00000000-0005-0000-0000-00005A000000}"/>
    <cellStyle name="_가로등3차공사전체분_율곡로(인공)" xfId="90" xr:uid="{00000000-0005-0000-0000-00005B000000}"/>
    <cellStyle name="_가로등3차공사전체분_율곡로(최종)(1)" xfId="91" xr:uid="{00000000-0005-0000-0000-00005C000000}"/>
    <cellStyle name="_가평교육청상천초전기공사" xfId="92" xr:uid="{00000000-0005-0000-0000-00005D000000}"/>
    <cellStyle name="_갑지(1221)" xfId="93" xr:uid="{00000000-0005-0000-0000-00005E000000}"/>
    <cellStyle name="_갑지(총)" xfId="94" xr:uid="{00000000-0005-0000-0000-00005F000000}"/>
    <cellStyle name="_갑지양식" xfId="95" xr:uid="{00000000-0005-0000-0000-000060000000}"/>
    <cellStyle name="_강과장(Fronnix,설계가1126)" xfId="96" xr:uid="{00000000-0005-0000-0000-000061000000}"/>
    <cellStyle name="_강릉e-mart" xfId="97" xr:uid="{00000000-0005-0000-0000-000062000000}"/>
    <cellStyle name="_개요" xfId="98" xr:uid="{00000000-0005-0000-0000-000063000000}"/>
    <cellStyle name="_개요(봉림)-참고용" xfId="99" xr:uid="{00000000-0005-0000-0000-000064000000}"/>
    <cellStyle name="_개요(봉림)-최종" xfId="100" xr:uid="{00000000-0005-0000-0000-000065000000}"/>
    <cellStyle name="_개요(주안-인천)" xfId="101" xr:uid="{00000000-0005-0000-0000-000066000000}"/>
    <cellStyle name="_거제도 명명식장 1차 가실행(20020718)" xfId="102" xr:uid="{00000000-0005-0000-0000-000067000000}"/>
    <cellStyle name="_거창군공설운동장1203" xfId="103" xr:uid="{00000000-0005-0000-0000-000068000000}"/>
    <cellStyle name="_견적서(1014)" xfId="104" xr:uid="{00000000-0005-0000-0000-000069000000}"/>
    <cellStyle name="_견적서-0213-CACC" xfId="105" xr:uid="{00000000-0005-0000-0000-00006A000000}"/>
    <cellStyle name="_견적서갑지양식" xfId="106" xr:uid="{00000000-0005-0000-0000-00006B000000}"/>
    <cellStyle name="_견적서양식" xfId="107" xr:uid="{00000000-0005-0000-0000-00006C000000}"/>
    <cellStyle name="_견적서양식_090928_내역서(전시부문)" xfId="108" xr:uid="{00000000-0005-0000-0000-00006D000000}"/>
    <cellStyle name="_견적서-제출용0325-서울시" xfId="109" xr:uid="{00000000-0005-0000-0000-00006E000000}"/>
    <cellStyle name="_경기예고(수정)" xfId="110" xr:uid="{00000000-0005-0000-0000-00006F000000}"/>
    <cellStyle name="_경기예고내역서" xfId="111" xr:uid="{00000000-0005-0000-0000-000070000000}"/>
    <cellStyle name="_경북031002" xfId="112" xr:uid="{00000000-0005-0000-0000-000071000000}"/>
    <cellStyle name="_고가차도산출서" xfId="113" xr:uid="{00000000-0005-0000-0000-000072000000}"/>
    <cellStyle name="_고덕 E-MART" xfId="114" xr:uid="{00000000-0005-0000-0000-000073000000}"/>
    <cellStyle name="_고려-수원미네시티(작업)" xfId="115" xr:uid="{00000000-0005-0000-0000-000074000000}"/>
    <cellStyle name="_곡산 견적서" xfId="116" xr:uid="{00000000-0005-0000-0000-000075000000}"/>
    <cellStyle name="_공량단가산출서" xfId="117" xr:uid="{00000000-0005-0000-0000-000076000000}"/>
    <cellStyle name="_공량단가산출서r1" xfId="118" xr:uid="{00000000-0005-0000-0000-000077000000}"/>
    <cellStyle name="_공량산출1105" xfId="119" xr:uid="{00000000-0005-0000-0000-000078000000}"/>
    <cellStyle name="_관급서류(재출용)" xfId="120" xr:uid="{00000000-0005-0000-0000-000079000000}"/>
    <cellStyle name="_광주증설교체" xfId="121" xr:uid="{00000000-0005-0000-0000-00007A000000}"/>
    <cellStyle name="_광주퇴촌면주택" xfId="122" xr:uid="{00000000-0005-0000-0000-00007B000000}"/>
    <cellStyle name="_광탄내역서(050722)" xfId="123" xr:uid="{00000000-0005-0000-0000-00007C000000}"/>
    <cellStyle name="_기계설비내역(0207)" xfId="124" xr:uid="{00000000-0005-0000-0000-00007D000000}"/>
    <cellStyle name="_기성부분청구내역서(제3차3회)REV1" xfId="1103" xr:uid="{00000000-0005-0000-0000-00007E000000}"/>
    <cellStyle name="_기성부분청구내역서(제3차4회)" xfId="1104" xr:uid="{00000000-0005-0000-0000-00007F000000}"/>
    <cellStyle name="_기초일위대가" xfId="125" xr:uid="{00000000-0005-0000-0000-000080000000}"/>
    <cellStyle name="_기타경비" xfId="126" xr:uid="{00000000-0005-0000-0000-000081000000}"/>
    <cellStyle name="_김포ER(세종)" xfId="127" xr:uid="{00000000-0005-0000-0000-000082000000}"/>
    <cellStyle name="_난계국악당일위대가" xfId="128" xr:uid="{00000000-0005-0000-0000-000083000000}"/>
    <cellStyle name="_난계국악당일위대가_1" xfId="129" xr:uid="{00000000-0005-0000-0000-000084000000}"/>
    <cellStyle name="_난계국악당일위대가_2" xfId="130" xr:uid="{00000000-0005-0000-0000-000085000000}"/>
    <cellStyle name="_내역(991895-7)" xfId="131" xr:uid="{00000000-0005-0000-0000-000086000000}"/>
    <cellStyle name="_내역(991895-7)-01" xfId="132" xr:uid="{00000000-0005-0000-0000-000087000000}"/>
    <cellStyle name="_내역(991895-7)-12-3일작업" xfId="133" xr:uid="{00000000-0005-0000-0000-000088000000}"/>
    <cellStyle name="_내역서" xfId="134" xr:uid="{00000000-0005-0000-0000-000089000000}"/>
    <cellStyle name="_내역서 및 설계참고자료" xfId="135" xr:uid="{00000000-0005-0000-0000-00008A000000}"/>
    <cellStyle name="_내역서(0408)" xfId="136" xr:uid="{00000000-0005-0000-0000-00008B000000}"/>
    <cellStyle name="_내역서(06)" xfId="137" xr:uid="{00000000-0005-0000-0000-00008C000000}"/>
    <cellStyle name="_내역서(밀양시)" xfId="138" xr:uid="{00000000-0005-0000-0000-00008D000000}"/>
    <cellStyle name="_내역서(세미나실)" xfId="139" xr:uid="{00000000-0005-0000-0000-00008E000000}"/>
    <cellStyle name="_내역서(제출용)" xfId="140" xr:uid="{00000000-0005-0000-0000-00008F000000}"/>
    <cellStyle name="_내역서(종운,교대)" xfId="141" xr:uid="{00000000-0005-0000-0000-000090000000}"/>
    <cellStyle name="_내역서(최초)" xfId="1105" xr:uid="{00000000-0005-0000-0000-000091000000}"/>
    <cellStyle name="_내역서(파라다이스)9월" xfId="142" xr:uid="{00000000-0005-0000-0000-000092000000}"/>
    <cellStyle name="_내역서(한성대수정)" xfId="143" xr:uid="{00000000-0005-0000-0000-000093000000}"/>
    <cellStyle name="_내역서_1" xfId="144" xr:uid="{00000000-0005-0000-0000-000094000000}"/>
    <cellStyle name="_내역서+개요(월배통신)" xfId="145" xr:uid="{00000000-0005-0000-0000-000095000000}"/>
    <cellStyle name="_내역서+개요(전기)-6.7(최종)" xfId="146" xr:uid="{00000000-0005-0000-0000-000096000000}"/>
    <cellStyle name="_내역서+개요(통신)" xfId="147" xr:uid="{00000000-0005-0000-0000-000097000000}"/>
    <cellStyle name="_내역서-노임수정3(수정)" xfId="148" xr:uid="{00000000-0005-0000-0000-000098000000}"/>
    <cellStyle name="_내역서및설계서" xfId="149" xr:uid="{00000000-0005-0000-0000-000099000000}"/>
    <cellStyle name="_내역서최종" xfId="150" xr:uid="{00000000-0005-0000-0000-00009A000000}"/>
    <cellStyle name="_단가견적서(광탄)" xfId="151" xr:uid="{00000000-0005-0000-0000-00009B000000}"/>
    <cellStyle name="_단가산출서(합)" xfId="152" xr:uid="{00000000-0005-0000-0000-00009C000000}"/>
    <cellStyle name="_단가표" xfId="153" xr:uid="{00000000-0005-0000-0000-00009D000000}"/>
    <cellStyle name="_대갑견적" xfId="154" xr:uid="{00000000-0005-0000-0000-00009E000000}"/>
    <cellStyle name="_대갑견적1" xfId="155" xr:uid="{00000000-0005-0000-0000-00009F000000}"/>
    <cellStyle name="_대구용산APT(견적)" xfId="156" xr:uid="{00000000-0005-0000-0000-0000A0000000}"/>
    <cellStyle name="_대전망운용국 대수선 전기공사+개요" xfId="157" xr:uid="{00000000-0005-0000-0000-0000A1000000}"/>
    <cellStyle name="_도급내역서(01년1월)" xfId="1106" xr:uid="{00000000-0005-0000-0000-0000A2000000}"/>
    <cellStyle name="_도급내역서(최종)" xfId="1107" xr:uid="{00000000-0005-0000-0000-0000A3000000}"/>
    <cellStyle name="_동목포전화국제4회기성청구서" xfId="158" xr:uid="{00000000-0005-0000-0000-0000A4000000}"/>
    <cellStyle name="_둔전~삼계리내역서(가로등)-수정" xfId="159" xr:uid="{00000000-0005-0000-0000-0000A5000000}"/>
    <cellStyle name="_등촌동 어린이집" xfId="160" xr:uid="{00000000-0005-0000-0000-0000A6000000}"/>
    <cellStyle name="_롯데2층일위대가-1" xfId="161" xr:uid="{00000000-0005-0000-0000-0000A7000000}"/>
    <cellStyle name="_롯데2층일위대가-1_1" xfId="162" xr:uid="{00000000-0005-0000-0000-0000A8000000}"/>
    <cellStyle name="_물가2006년9월" xfId="163" xr:uid="{00000000-0005-0000-0000-0000A9000000}"/>
    <cellStyle name="_물가2007년3월" xfId="164" xr:uid="{00000000-0005-0000-0000-0000AA000000}"/>
    <cellStyle name="_물가자료(2006년3월)-1" xfId="165" xr:uid="{00000000-0005-0000-0000-0000AB000000}"/>
    <cellStyle name="_물가자료(2006년6월)" xfId="166" xr:uid="{00000000-0005-0000-0000-0000AC000000}"/>
    <cellStyle name="_물가자료.정보(2007년06월)" xfId="167" xr:uid="{00000000-0005-0000-0000-0000AD000000}"/>
    <cellStyle name="_발산지구내역서" xfId="168" xr:uid="{00000000-0005-0000-0000-0000AE000000}"/>
    <cellStyle name="_변경내역서" xfId="169" xr:uid="{00000000-0005-0000-0000-0000AF000000}"/>
    <cellStyle name="_봉림고교 교사신축(최종)" xfId="170" xr:uid="{00000000-0005-0000-0000-0000B0000000}"/>
    <cellStyle name="_봉림고교 교사신축(최종)-참고용" xfId="171" xr:uid="{00000000-0005-0000-0000-0000B1000000}"/>
    <cellStyle name="_부대결과" xfId="1108" xr:uid="{00000000-0005-0000-0000-0000B2000000}"/>
    <cellStyle name="_부대결과_Book1" xfId="1109" xr:uid="{00000000-0005-0000-0000-0000B3000000}"/>
    <cellStyle name="_부대결과_Book1_내역서(최초)" xfId="1110" xr:uid="{00000000-0005-0000-0000-0000B4000000}"/>
    <cellStyle name="_부대결과_Book1_설계내역서" xfId="1111" xr:uid="{00000000-0005-0000-0000-0000B5000000}"/>
    <cellStyle name="_부대결과_Book1_설계내역서(2차)" xfId="1112" xr:uid="{00000000-0005-0000-0000-0000B6000000}"/>
    <cellStyle name="_부대결과_P-(현리-신팔)" xfId="1113" xr:uid="{00000000-0005-0000-0000-0000B7000000}"/>
    <cellStyle name="_부대결과_P-(현리-신팔)_내역서(최초)" xfId="1114" xr:uid="{00000000-0005-0000-0000-0000B8000000}"/>
    <cellStyle name="_부대결과_P-(현리-신팔)_설계내역서" xfId="1115" xr:uid="{00000000-0005-0000-0000-0000B9000000}"/>
    <cellStyle name="_부대결과_P-(현리-신팔)_설계내역서(2차)" xfId="1116" xr:uid="{00000000-0005-0000-0000-0000BA000000}"/>
    <cellStyle name="_부대결과_내역서(최초)" xfId="1117" xr:uid="{00000000-0005-0000-0000-0000BB000000}"/>
    <cellStyle name="_부대결과_설계내역서" xfId="1118" xr:uid="{00000000-0005-0000-0000-0000BC000000}"/>
    <cellStyle name="_부대결과_설계내역서(2차)" xfId="1119" xr:uid="{00000000-0005-0000-0000-0000BD000000}"/>
    <cellStyle name="_부대결과_현리-신팔도로설계" xfId="1120" xr:uid="{00000000-0005-0000-0000-0000BE000000}"/>
    <cellStyle name="_부대결과_현리-신팔도로설계_내역서(최초)" xfId="1121" xr:uid="{00000000-0005-0000-0000-0000BF000000}"/>
    <cellStyle name="_부대결과_현리-신팔도로설계_설계내역서" xfId="1122" xr:uid="{00000000-0005-0000-0000-0000C0000000}"/>
    <cellStyle name="_부대결과_현리-신팔도로설계_설계내역서(2차)" xfId="1123" xr:uid="{00000000-0005-0000-0000-0000C1000000}"/>
    <cellStyle name="_부대입찰특별조건및내역송부(최저가)" xfId="1124" xr:uid="{00000000-0005-0000-0000-0000C2000000}"/>
    <cellStyle name="_부대입찰특별조건및내역송부(최저가)_Book1" xfId="1125" xr:uid="{00000000-0005-0000-0000-0000C3000000}"/>
    <cellStyle name="_부대입찰특별조건및내역송부(최저가)_Book1_내역서(최초)" xfId="1126" xr:uid="{00000000-0005-0000-0000-0000C4000000}"/>
    <cellStyle name="_부대입찰특별조건및내역송부(최저가)_Book1_설계내역서" xfId="1127" xr:uid="{00000000-0005-0000-0000-0000C5000000}"/>
    <cellStyle name="_부대입찰특별조건및내역송부(최저가)_Book1_설계내역서(2차)" xfId="1128" xr:uid="{00000000-0005-0000-0000-0000C6000000}"/>
    <cellStyle name="_부대입찰특별조건및내역송부(최저가)_P-(현리-신팔)" xfId="1129" xr:uid="{00000000-0005-0000-0000-0000C7000000}"/>
    <cellStyle name="_부대입찰특별조건및내역송부(최저가)_P-(현리-신팔)_내역서(최초)" xfId="1130" xr:uid="{00000000-0005-0000-0000-0000C8000000}"/>
    <cellStyle name="_부대입찰특별조건및내역송부(최저가)_P-(현리-신팔)_설계내역서" xfId="1131" xr:uid="{00000000-0005-0000-0000-0000C9000000}"/>
    <cellStyle name="_부대입찰특별조건및내역송부(최저가)_P-(현리-신팔)_설계내역서(2차)" xfId="1132" xr:uid="{00000000-0005-0000-0000-0000CA000000}"/>
    <cellStyle name="_부대입찰특별조건및내역송부(최저가)_내역서(최초)" xfId="1133" xr:uid="{00000000-0005-0000-0000-0000CB000000}"/>
    <cellStyle name="_부대입찰특별조건및내역송부(최저가)_부대결과" xfId="1134" xr:uid="{00000000-0005-0000-0000-0000CC000000}"/>
    <cellStyle name="_부대입찰특별조건및내역송부(최저가)_부대결과_Book1" xfId="1135" xr:uid="{00000000-0005-0000-0000-0000CD000000}"/>
    <cellStyle name="_부대입찰특별조건및내역송부(최저가)_부대결과_Book1_내역서(최초)" xfId="1136" xr:uid="{00000000-0005-0000-0000-0000CE000000}"/>
    <cellStyle name="_부대입찰특별조건및내역송부(최저가)_부대결과_Book1_설계내역서" xfId="1137" xr:uid="{00000000-0005-0000-0000-0000CF000000}"/>
    <cellStyle name="_부대입찰특별조건및내역송부(최저가)_부대결과_Book1_설계내역서(2차)" xfId="1138" xr:uid="{00000000-0005-0000-0000-0000D0000000}"/>
    <cellStyle name="_부대입찰특별조건및내역송부(최저가)_부대결과_P-(현리-신팔)" xfId="1139" xr:uid="{00000000-0005-0000-0000-0000D1000000}"/>
    <cellStyle name="_부대입찰특별조건및내역송부(최저가)_부대결과_P-(현리-신팔)_내역서(최초)" xfId="1140" xr:uid="{00000000-0005-0000-0000-0000D2000000}"/>
    <cellStyle name="_부대입찰특별조건및내역송부(최저가)_부대결과_P-(현리-신팔)_설계내역서" xfId="1141" xr:uid="{00000000-0005-0000-0000-0000D3000000}"/>
    <cellStyle name="_부대입찰특별조건및내역송부(최저가)_부대결과_P-(현리-신팔)_설계내역서(2차)" xfId="1142" xr:uid="{00000000-0005-0000-0000-0000D4000000}"/>
    <cellStyle name="_부대입찰특별조건및내역송부(최저가)_부대결과_내역서(최초)" xfId="1143" xr:uid="{00000000-0005-0000-0000-0000D5000000}"/>
    <cellStyle name="_부대입찰특별조건및내역송부(최저가)_부대결과_설계내역서" xfId="1144" xr:uid="{00000000-0005-0000-0000-0000D6000000}"/>
    <cellStyle name="_부대입찰특별조건및내역송부(최저가)_부대결과_설계내역서(2차)" xfId="1145" xr:uid="{00000000-0005-0000-0000-0000D7000000}"/>
    <cellStyle name="_부대입찰특별조건및내역송부(최저가)_부대결과_현리-신팔도로설계" xfId="1146" xr:uid="{00000000-0005-0000-0000-0000D8000000}"/>
    <cellStyle name="_부대입찰특별조건및내역송부(최저가)_부대결과_현리-신팔도로설계_내역서(최초)" xfId="1147" xr:uid="{00000000-0005-0000-0000-0000D9000000}"/>
    <cellStyle name="_부대입찰특별조건및내역송부(최저가)_부대결과_현리-신팔도로설계_설계내역서" xfId="1148" xr:uid="{00000000-0005-0000-0000-0000DA000000}"/>
    <cellStyle name="_부대입찰특별조건및내역송부(최저가)_부대결과_현리-신팔도로설계_설계내역서(2차)" xfId="1149" xr:uid="{00000000-0005-0000-0000-0000DB000000}"/>
    <cellStyle name="_부대입찰특별조건및내역송부(최저가)_설계내역서" xfId="1150" xr:uid="{00000000-0005-0000-0000-0000DC000000}"/>
    <cellStyle name="_부대입찰특별조건및내역송부(최저가)_설계내역서(2차)" xfId="1151" xr:uid="{00000000-0005-0000-0000-0000DD000000}"/>
    <cellStyle name="_부대입찰특별조건및내역송부(최저가)_현리-신팔도로설계" xfId="1152" xr:uid="{00000000-0005-0000-0000-0000DE000000}"/>
    <cellStyle name="_부대입찰특별조건및내역송부(최저가)_현리-신팔도로설계_내역서(최초)" xfId="1153" xr:uid="{00000000-0005-0000-0000-0000DF000000}"/>
    <cellStyle name="_부대입찰특별조건및내역송부(최저가)_현리-신팔도로설계_설계내역서" xfId="1154" xr:uid="{00000000-0005-0000-0000-0000E0000000}"/>
    <cellStyle name="_부대입찰특별조건및내역송부(최저가)_현리-신팔도로설계_설계내역서(2차)" xfId="1155" xr:uid="{00000000-0005-0000-0000-0000E1000000}"/>
    <cellStyle name="_부안예술회관" xfId="172" xr:uid="{00000000-0005-0000-0000-0000E2000000}"/>
    <cellStyle name="_사본 - 고가차도(전력)" xfId="173" xr:uid="{00000000-0005-0000-0000-0000E3000000}"/>
    <cellStyle name="_사진첩" xfId="1156" xr:uid="{00000000-0005-0000-0000-0000E4000000}"/>
    <cellStyle name="_산동 농협동로지소 청사 신축공사-1" xfId="174" xr:uid="{00000000-0005-0000-0000-0000E5000000}"/>
    <cellStyle name="_산동 농협동로지소 청사 신축공사-1_1" xfId="175" xr:uid="{00000000-0005-0000-0000-0000E6000000}"/>
    <cellStyle name="_산출내역서1" xfId="176" xr:uid="{00000000-0005-0000-0000-0000E7000000}"/>
    <cellStyle name="_산출내역서1_CCTV 내역시작11.21" xfId="177" xr:uid="{00000000-0005-0000-0000-0000E8000000}"/>
    <cellStyle name="_산출내역서1_내역서" xfId="178" xr:uid="{00000000-0005-0000-0000-0000E9000000}"/>
    <cellStyle name="_산출내역서1_삼청로길(내역서04월07일)" xfId="179" xr:uid="{00000000-0005-0000-0000-0000EA000000}"/>
    <cellStyle name="_산출내역서1_삼청로길(인공)" xfId="180" xr:uid="{00000000-0005-0000-0000-0000EB000000}"/>
    <cellStyle name="_산출내역서1_삼청로길(최종 내역서)" xfId="181" xr:uid="{00000000-0005-0000-0000-0000EC000000}"/>
    <cellStyle name="_산출내역서1_왕산로(최종 내역서)" xfId="182" xr:uid="{00000000-0005-0000-0000-0000ED000000}"/>
    <cellStyle name="_산출내역서1_율곡로(인공)" xfId="183" xr:uid="{00000000-0005-0000-0000-0000EE000000}"/>
    <cellStyle name="_산출내역서1_율곡로(최종)(1)" xfId="184" xr:uid="{00000000-0005-0000-0000-0000EF000000}"/>
    <cellStyle name="_서울 지하철 7호선 연장 내역서" xfId="185" xr:uid="{00000000-0005-0000-0000-0000F0000000}"/>
    <cellStyle name="_서울여대(20020516)" xfId="186" xr:uid="{00000000-0005-0000-0000-0000F1000000}"/>
    <cellStyle name="_설계내역서" xfId="1157" xr:uid="{00000000-0005-0000-0000-0000F2000000}"/>
    <cellStyle name="_설계내역서(2차)" xfId="1158" xr:uid="{00000000-0005-0000-0000-0000F3000000}"/>
    <cellStyle name="_설계서(총체)" xfId="1159" xr:uid="{00000000-0005-0000-0000-0000F4000000}"/>
    <cellStyle name="_설계원가 및 손익계산서(극장)" xfId="187" xr:uid="{00000000-0005-0000-0000-0000F5000000}"/>
    <cellStyle name="_설계원가 및 손익계산서(백화점)" xfId="188" xr:uid="{00000000-0005-0000-0000-0000F6000000}"/>
    <cellStyle name="_설계원가 및 손익계산서(이광환)" xfId="189" xr:uid="{00000000-0005-0000-0000-0000F7000000}"/>
    <cellStyle name="_설계참고자료1" xfId="190" xr:uid="{00000000-0005-0000-0000-0000F8000000}"/>
    <cellStyle name="_설비(1218)" xfId="191" xr:uid="{00000000-0005-0000-0000-0000F9000000}"/>
    <cellStyle name="_소방설비내역" xfId="192" xr:uid="{00000000-0005-0000-0000-0000FA000000}"/>
    <cellStyle name="_송현실행내역" xfId="193" xr:uid="{00000000-0005-0000-0000-0000FB000000}"/>
    <cellStyle name="_수도사업소(삼중산업)비교" xfId="194" xr:uid="{00000000-0005-0000-0000-0000FC000000}"/>
    <cellStyle name="_수량산출서" xfId="1160" xr:uid="{00000000-0005-0000-0000-0000FD000000}"/>
    <cellStyle name="_수량산출서(전기)" xfId="195" xr:uid="{00000000-0005-0000-0000-0000FE000000}"/>
    <cellStyle name="_순창운암전기내역서" xfId="196" xr:uid="{00000000-0005-0000-0000-0000FF000000}"/>
    <cellStyle name="_순천역사(동경)" xfId="197" xr:uid="{00000000-0005-0000-0000-000000010000}"/>
    <cellStyle name="_시설 언더패스 견적-40202" xfId="198" xr:uid="{00000000-0005-0000-0000-000001010000}"/>
    <cellStyle name="_시설 언더패스 견적-40204" xfId="199" xr:uid="{00000000-0005-0000-0000-000002010000}"/>
    <cellStyle name="_시설 언더패스 견적-40225" xfId="200" xr:uid="{00000000-0005-0000-0000-000003010000}"/>
    <cellStyle name="_신경주역사전기내역서(1단계0427)" xfId="201" xr:uid="{00000000-0005-0000-0000-000004010000}"/>
    <cellStyle name="_신세계연수점" xfId="202" xr:uid="{00000000-0005-0000-0000-000005010000}"/>
    <cellStyle name="_안산 홈플러스 건축 가실행(0301-최종)" xfId="203" xr:uid="{00000000-0005-0000-0000-000006010000}"/>
    <cellStyle name="_예산내역서(해운대+달맞이)" xfId="204" xr:uid="{00000000-0005-0000-0000-000007010000}"/>
    <cellStyle name="_예산내역서(해운대+달맞이)-도급공사분일위대가수정(09.06)" xfId="205" xr:uid="{00000000-0005-0000-0000-000008010000}"/>
    <cellStyle name="_예산서(이화철교)" xfId="206" xr:uid="{00000000-0005-0000-0000-000009010000}"/>
    <cellStyle name="_왕숙천 둔치내 조명시설 내역서" xfId="207" xr:uid="{00000000-0005-0000-0000-00000A010000}"/>
    <cellStyle name="_왕숙천 조명기구 구매설치" xfId="208" xr:uid="{00000000-0005-0000-0000-00000B010000}"/>
    <cellStyle name="_용인동천APT" xfId="209" xr:uid="{00000000-0005-0000-0000-00000C010000}"/>
    <cellStyle name="_울산강동터널계산서(수정본2)" xfId="210" xr:uid="{00000000-0005-0000-0000-00000D010000}"/>
    <cellStyle name="_원가계산" xfId="211" xr:uid="{00000000-0005-0000-0000-00000E010000}"/>
    <cellStyle name="_원가계산서" xfId="212" xr:uid="{00000000-0005-0000-0000-00000F010000}"/>
    <cellStyle name="_원가계산서-12공구(전기)" xfId="213" xr:uid="{00000000-0005-0000-0000-000010010000}"/>
    <cellStyle name="_원가분석(1217)" xfId="214" xr:uid="{00000000-0005-0000-0000-000011010000}"/>
    <cellStyle name="_원가분석(아이0208)" xfId="215" xr:uid="{00000000-0005-0000-0000-000012010000}"/>
    <cellStyle name="_웹및디비" xfId="216" xr:uid="{00000000-0005-0000-0000-000013010000}"/>
    <cellStyle name="_유기전기1(동영ENG내역)" xfId="217" xr:uid="{00000000-0005-0000-0000-000014010000}"/>
    <cellStyle name="_인원계획표 " xfId="1161" xr:uid="{00000000-0005-0000-0000-000015010000}"/>
    <cellStyle name="_인원계획표 _Book1" xfId="1162" xr:uid="{00000000-0005-0000-0000-000016010000}"/>
    <cellStyle name="_인원계획표 _Book1_내역서(최초)" xfId="1163" xr:uid="{00000000-0005-0000-0000-000017010000}"/>
    <cellStyle name="_인원계획표 _Book1_설계내역서" xfId="1164" xr:uid="{00000000-0005-0000-0000-000018010000}"/>
    <cellStyle name="_인원계획표 _Book1_설계내역서(2차)" xfId="1165" xr:uid="{00000000-0005-0000-0000-000019010000}"/>
    <cellStyle name="_인원계획표 _P-(현리-신팔)" xfId="1166" xr:uid="{00000000-0005-0000-0000-00001A010000}"/>
    <cellStyle name="_인원계획표 _P-(현리-신팔)_내역서(최초)" xfId="1167" xr:uid="{00000000-0005-0000-0000-00001B010000}"/>
    <cellStyle name="_인원계획표 _P-(현리-신팔)_설계내역서" xfId="1168" xr:uid="{00000000-0005-0000-0000-00001C010000}"/>
    <cellStyle name="_인원계획표 _P-(현리-신팔)_설계내역서(2차)" xfId="1169" xr:uid="{00000000-0005-0000-0000-00001D010000}"/>
    <cellStyle name="_인원계획표 _p-하남강일1" xfId="1170" xr:uid="{00000000-0005-0000-0000-00001E010000}"/>
    <cellStyle name="_인원계획표 _p-하남강일1_내역서(최초)" xfId="1171" xr:uid="{00000000-0005-0000-0000-00001F010000}"/>
    <cellStyle name="_인원계획표 _p-하남강일1_설계내역서" xfId="1172" xr:uid="{00000000-0005-0000-0000-000020010000}"/>
    <cellStyle name="_인원계획표 _p-하남강일1_설계내역서(2차)" xfId="1173" xr:uid="{00000000-0005-0000-0000-000021010000}"/>
    <cellStyle name="_인원계획표 _내역서(최초)" xfId="1174" xr:uid="{00000000-0005-0000-0000-000022010000}"/>
    <cellStyle name="_인원계획표 _도급내역서(01년1월)" xfId="1175" xr:uid="{00000000-0005-0000-0000-000023010000}"/>
    <cellStyle name="_인원계획표 _도급내역서(최종)" xfId="1176" xr:uid="{00000000-0005-0000-0000-000024010000}"/>
    <cellStyle name="_인원계획표 _부대결과" xfId="1177" xr:uid="{00000000-0005-0000-0000-000025010000}"/>
    <cellStyle name="_인원계획표 _부대결과_Book1" xfId="1178" xr:uid="{00000000-0005-0000-0000-000026010000}"/>
    <cellStyle name="_인원계획표 _부대결과_Book1_내역서(최초)" xfId="1179" xr:uid="{00000000-0005-0000-0000-000027010000}"/>
    <cellStyle name="_인원계획표 _부대결과_Book1_설계내역서" xfId="1180" xr:uid="{00000000-0005-0000-0000-000028010000}"/>
    <cellStyle name="_인원계획표 _부대결과_Book1_설계내역서(2차)" xfId="1181" xr:uid="{00000000-0005-0000-0000-000029010000}"/>
    <cellStyle name="_인원계획표 _부대결과_P-(현리-신팔)" xfId="1182" xr:uid="{00000000-0005-0000-0000-00002A010000}"/>
    <cellStyle name="_인원계획표 _부대결과_P-(현리-신팔)_내역서(최초)" xfId="1183" xr:uid="{00000000-0005-0000-0000-00002B010000}"/>
    <cellStyle name="_인원계획표 _부대결과_P-(현리-신팔)_설계내역서" xfId="1184" xr:uid="{00000000-0005-0000-0000-00002C010000}"/>
    <cellStyle name="_인원계획표 _부대결과_P-(현리-신팔)_설계내역서(2차)" xfId="1185" xr:uid="{00000000-0005-0000-0000-00002D010000}"/>
    <cellStyle name="_인원계획표 _부대결과_내역서(최초)" xfId="1186" xr:uid="{00000000-0005-0000-0000-00002E010000}"/>
    <cellStyle name="_인원계획표 _부대결과_설계내역서" xfId="1187" xr:uid="{00000000-0005-0000-0000-00002F010000}"/>
    <cellStyle name="_인원계획표 _부대결과_설계내역서(2차)" xfId="1188" xr:uid="{00000000-0005-0000-0000-000030010000}"/>
    <cellStyle name="_인원계획표 _부대결과_현리-신팔도로설계" xfId="1189" xr:uid="{00000000-0005-0000-0000-000031010000}"/>
    <cellStyle name="_인원계획표 _부대결과_현리-신팔도로설계_내역서(최초)" xfId="1190" xr:uid="{00000000-0005-0000-0000-000032010000}"/>
    <cellStyle name="_인원계획표 _부대결과_현리-신팔도로설계_설계내역서" xfId="1191" xr:uid="{00000000-0005-0000-0000-000033010000}"/>
    <cellStyle name="_인원계획표 _부대결과_현리-신팔도로설계_설계내역서(2차)" xfId="1192" xr:uid="{00000000-0005-0000-0000-000034010000}"/>
    <cellStyle name="_인원계획표 _부대입찰특별조건및내역송부(최저가)" xfId="1193" xr:uid="{00000000-0005-0000-0000-000035010000}"/>
    <cellStyle name="_인원계획표 _부대입찰특별조건및내역송부(최저가)_Book1" xfId="1194" xr:uid="{00000000-0005-0000-0000-000036010000}"/>
    <cellStyle name="_인원계획표 _부대입찰특별조건및내역송부(최저가)_Book1_내역서(최초)" xfId="1195" xr:uid="{00000000-0005-0000-0000-000037010000}"/>
    <cellStyle name="_인원계획표 _부대입찰특별조건및내역송부(최저가)_Book1_설계내역서" xfId="1196" xr:uid="{00000000-0005-0000-0000-000038010000}"/>
    <cellStyle name="_인원계획표 _부대입찰특별조건및내역송부(최저가)_Book1_설계내역서(2차)" xfId="1197" xr:uid="{00000000-0005-0000-0000-000039010000}"/>
    <cellStyle name="_인원계획표 _부대입찰특별조건및내역송부(최저가)_P-(현리-신팔)" xfId="1198" xr:uid="{00000000-0005-0000-0000-00003A010000}"/>
    <cellStyle name="_인원계획표 _부대입찰특별조건및내역송부(최저가)_P-(현리-신팔)_내역서(최초)" xfId="1199" xr:uid="{00000000-0005-0000-0000-00003B010000}"/>
    <cellStyle name="_인원계획표 _부대입찰특별조건및내역송부(최저가)_P-(현리-신팔)_설계내역서" xfId="1200" xr:uid="{00000000-0005-0000-0000-00003C010000}"/>
    <cellStyle name="_인원계획표 _부대입찰특별조건및내역송부(최저가)_P-(현리-신팔)_설계내역서(2차)" xfId="1201" xr:uid="{00000000-0005-0000-0000-00003D010000}"/>
    <cellStyle name="_인원계획표 _부대입찰특별조건및내역송부(최저가)_내역서(최초)" xfId="1202" xr:uid="{00000000-0005-0000-0000-00003E010000}"/>
    <cellStyle name="_인원계획표 _부대입찰특별조건및내역송부(최저가)_부대결과" xfId="1203" xr:uid="{00000000-0005-0000-0000-00003F010000}"/>
    <cellStyle name="_인원계획표 _부대입찰특별조건및내역송부(최저가)_부대결과_Book1" xfId="1204" xr:uid="{00000000-0005-0000-0000-000040010000}"/>
    <cellStyle name="_인원계획표 _부대입찰특별조건및내역송부(최저가)_부대결과_Book1_내역서(최초)" xfId="1205" xr:uid="{00000000-0005-0000-0000-000041010000}"/>
    <cellStyle name="_인원계획표 _부대입찰특별조건및내역송부(최저가)_부대결과_Book1_설계내역서" xfId="1206" xr:uid="{00000000-0005-0000-0000-000042010000}"/>
    <cellStyle name="_인원계획표 _부대입찰특별조건및내역송부(최저가)_부대결과_Book1_설계내역서(2차)" xfId="1207" xr:uid="{00000000-0005-0000-0000-000043010000}"/>
    <cellStyle name="_인원계획표 _부대입찰특별조건및내역송부(최저가)_부대결과_P-(현리-신팔)" xfId="1208" xr:uid="{00000000-0005-0000-0000-000044010000}"/>
    <cellStyle name="_인원계획표 _부대입찰특별조건및내역송부(최저가)_부대결과_P-(현리-신팔)_내역서(최초)" xfId="1209" xr:uid="{00000000-0005-0000-0000-000045010000}"/>
    <cellStyle name="_인원계획표 _부대입찰특별조건및내역송부(최저가)_부대결과_P-(현리-신팔)_설계내역서" xfId="1210" xr:uid="{00000000-0005-0000-0000-000046010000}"/>
    <cellStyle name="_인원계획표 _부대입찰특별조건및내역송부(최저가)_부대결과_P-(현리-신팔)_설계내역서(2차)" xfId="1211" xr:uid="{00000000-0005-0000-0000-000047010000}"/>
    <cellStyle name="_인원계획표 _부대입찰특별조건및내역송부(최저가)_부대결과_내역서(최초)" xfId="1212" xr:uid="{00000000-0005-0000-0000-000048010000}"/>
    <cellStyle name="_인원계획표 _부대입찰특별조건및내역송부(최저가)_부대결과_설계내역서" xfId="1213" xr:uid="{00000000-0005-0000-0000-000049010000}"/>
    <cellStyle name="_인원계획표 _부대입찰특별조건및내역송부(최저가)_부대결과_설계내역서(2차)" xfId="1214" xr:uid="{00000000-0005-0000-0000-00004A010000}"/>
    <cellStyle name="_인원계획표 _부대입찰특별조건및내역송부(최저가)_부대결과_현리-신팔도로설계" xfId="1215" xr:uid="{00000000-0005-0000-0000-00004B010000}"/>
    <cellStyle name="_인원계획표 _부대입찰특별조건및내역송부(최저가)_부대결과_현리-신팔도로설계_내역서(최초)" xfId="1216" xr:uid="{00000000-0005-0000-0000-00004C010000}"/>
    <cellStyle name="_인원계획표 _부대입찰특별조건및내역송부(최저가)_부대결과_현리-신팔도로설계_설계내역서" xfId="1217" xr:uid="{00000000-0005-0000-0000-00004D010000}"/>
    <cellStyle name="_인원계획표 _부대입찰특별조건및내역송부(최저가)_부대결과_현리-신팔도로설계_설계내역서(2차)" xfId="1218" xr:uid="{00000000-0005-0000-0000-00004E010000}"/>
    <cellStyle name="_인원계획표 _부대입찰특별조건및내역송부(최저가)_설계내역서" xfId="1219" xr:uid="{00000000-0005-0000-0000-00004F010000}"/>
    <cellStyle name="_인원계획표 _부대입찰특별조건및내역송부(최저가)_설계내역서(2차)" xfId="1220" xr:uid="{00000000-0005-0000-0000-000050010000}"/>
    <cellStyle name="_인원계획표 _부대입찰특별조건및내역송부(최저가)_현리-신팔도로설계" xfId="1221" xr:uid="{00000000-0005-0000-0000-000051010000}"/>
    <cellStyle name="_인원계획표 _부대입찰특별조건및내역송부(최저가)_현리-신팔도로설계_내역서(최초)" xfId="1222" xr:uid="{00000000-0005-0000-0000-000052010000}"/>
    <cellStyle name="_인원계획표 _부대입찰특별조건및내역송부(최저가)_현리-신팔도로설계_설계내역서" xfId="1223" xr:uid="{00000000-0005-0000-0000-000053010000}"/>
    <cellStyle name="_인원계획표 _부대입찰특별조건및내역송부(최저가)_현리-신팔도로설계_설계내역서(2차)" xfId="1224" xr:uid="{00000000-0005-0000-0000-000054010000}"/>
    <cellStyle name="_인원계획표 _설계내역서" xfId="1225" xr:uid="{00000000-0005-0000-0000-000055010000}"/>
    <cellStyle name="_인원계획표 _설계내역서(2차)" xfId="1226" xr:uid="{00000000-0005-0000-0000-000056010000}"/>
    <cellStyle name="_인원계획표 _적격 " xfId="1227" xr:uid="{00000000-0005-0000-0000-000057010000}"/>
    <cellStyle name="_인원계획표 _적격 _Book1" xfId="1228" xr:uid="{00000000-0005-0000-0000-000058010000}"/>
    <cellStyle name="_인원계획표 _적격 _Book1_내역서(최초)" xfId="1229" xr:uid="{00000000-0005-0000-0000-000059010000}"/>
    <cellStyle name="_인원계획표 _적격 _Book1_설계내역서" xfId="1230" xr:uid="{00000000-0005-0000-0000-00005A010000}"/>
    <cellStyle name="_인원계획표 _적격 _Book1_설계내역서(2차)" xfId="1231" xr:uid="{00000000-0005-0000-0000-00005B010000}"/>
    <cellStyle name="_인원계획표 _적격 _P-(현리-신팔)" xfId="1232" xr:uid="{00000000-0005-0000-0000-00005C010000}"/>
    <cellStyle name="_인원계획표 _적격 _P-(현리-신팔)_내역서(최초)" xfId="1233" xr:uid="{00000000-0005-0000-0000-00005D010000}"/>
    <cellStyle name="_인원계획표 _적격 _P-(현리-신팔)_설계내역서" xfId="1234" xr:uid="{00000000-0005-0000-0000-00005E010000}"/>
    <cellStyle name="_인원계획표 _적격 _P-(현리-신팔)_설계내역서(2차)" xfId="1235" xr:uid="{00000000-0005-0000-0000-00005F010000}"/>
    <cellStyle name="_인원계획표 _적격 _p-하남강일1" xfId="1236" xr:uid="{00000000-0005-0000-0000-000060010000}"/>
    <cellStyle name="_인원계획표 _적격 _p-하남강일1_내역서(최초)" xfId="1237" xr:uid="{00000000-0005-0000-0000-000061010000}"/>
    <cellStyle name="_인원계획표 _적격 _p-하남강일1_설계내역서" xfId="1238" xr:uid="{00000000-0005-0000-0000-000062010000}"/>
    <cellStyle name="_인원계획표 _적격 _p-하남강일1_설계내역서(2차)" xfId="1239" xr:uid="{00000000-0005-0000-0000-000063010000}"/>
    <cellStyle name="_인원계획표 _적격 _내역서(최초)" xfId="1240" xr:uid="{00000000-0005-0000-0000-000064010000}"/>
    <cellStyle name="_인원계획표 _적격 _부대결과" xfId="1241" xr:uid="{00000000-0005-0000-0000-000065010000}"/>
    <cellStyle name="_인원계획표 _적격 _부대결과_Book1" xfId="1242" xr:uid="{00000000-0005-0000-0000-000066010000}"/>
    <cellStyle name="_인원계획표 _적격 _부대결과_Book1_내역서(최초)" xfId="1243" xr:uid="{00000000-0005-0000-0000-000067010000}"/>
    <cellStyle name="_인원계획표 _적격 _부대결과_Book1_설계내역서" xfId="1244" xr:uid="{00000000-0005-0000-0000-000068010000}"/>
    <cellStyle name="_인원계획표 _적격 _부대결과_Book1_설계내역서(2차)" xfId="1245" xr:uid="{00000000-0005-0000-0000-000069010000}"/>
    <cellStyle name="_인원계획표 _적격 _부대결과_P-(현리-신팔)" xfId="1246" xr:uid="{00000000-0005-0000-0000-00006A010000}"/>
    <cellStyle name="_인원계획표 _적격 _부대결과_P-(현리-신팔)_내역서(최초)" xfId="1247" xr:uid="{00000000-0005-0000-0000-00006B010000}"/>
    <cellStyle name="_인원계획표 _적격 _부대결과_P-(현리-신팔)_설계내역서" xfId="1248" xr:uid="{00000000-0005-0000-0000-00006C010000}"/>
    <cellStyle name="_인원계획표 _적격 _부대결과_P-(현리-신팔)_설계내역서(2차)" xfId="1249" xr:uid="{00000000-0005-0000-0000-00006D010000}"/>
    <cellStyle name="_인원계획표 _적격 _부대결과_내역서(최초)" xfId="1250" xr:uid="{00000000-0005-0000-0000-00006E010000}"/>
    <cellStyle name="_인원계획표 _적격 _부대결과_설계내역서" xfId="1251" xr:uid="{00000000-0005-0000-0000-00006F010000}"/>
    <cellStyle name="_인원계획표 _적격 _부대결과_설계내역서(2차)" xfId="1252" xr:uid="{00000000-0005-0000-0000-000070010000}"/>
    <cellStyle name="_인원계획표 _적격 _부대결과_현리-신팔도로설계" xfId="1253" xr:uid="{00000000-0005-0000-0000-000071010000}"/>
    <cellStyle name="_인원계획표 _적격 _부대결과_현리-신팔도로설계_내역서(최초)" xfId="1254" xr:uid="{00000000-0005-0000-0000-000072010000}"/>
    <cellStyle name="_인원계획표 _적격 _부대결과_현리-신팔도로설계_설계내역서" xfId="1255" xr:uid="{00000000-0005-0000-0000-000073010000}"/>
    <cellStyle name="_인원계획표 _적격 _부대결과_현리-신팔도로설계_설계내역서(2차)" xfId="1256" xr:uid="{00000000-0005-0000-0000-000074010000}"/>
    <cellStyle name="_인원계획표 _적격 _부대입찰특별조건및내역송부(최저가)" xfId="1257" xr:uid="{00000000-0005-0000-0000-000075010000}"/>
    <cellStyle name="_인원계획표 _적격 _부대입찰특별조건및내역송부(최저가)_Book1" xfId="1258" xr:uid="{00000000-0005-0000-0000-000076010000}"/>
    <cellStyle name="_인원계획표 _적격 _부대입찰특별조건및내역송부(최저가)_Book1_내역서(최초)" xfId="1259" xr:uid="{00000000-0005-0000-0000-000077010000}"/>
    <cellStyle name="_인원계획표 _적격 _부대입찰특별조건및내역송부(최저가)_Book1_설계내역서" xfId="1260" xr:uid="{00000000-0005-0000-0000-000078010000}"/>
    <cellStyle name="_인원계획표 _적격 _부대입찰특별조건및내역송부(최저가)_Book1_설계내역서(2차)" xfId="1261" xr:uid="{00000000-0005-0000-0000-000079010000}"/>
    <cellStyle name="_인원계획표 _적격 _부대입찰특별조건및내역송부(최저가)_P-(현리-신팔)" xfId="1262" xr:uid="{00000000-0005-0000-0000-00007A010000}"/>
    <cellStyle name="_인원계획표 _적격 _부대입찰특별조건및내역송부(최저가)_P-(현리-신팔)_내역서(최초)" xfId="1263" xr:uid="{00000000-0005-0000-0000-00007B010000}"/>
    <cellStyle name="_인원계획표 _적격 _부대입찰특별조건및내역송부(최저가)_P-(현리-신팔)_설계내역서" xfId="1264" xr:uid="{00000000-0005-0000-0000-00007C010000}"/>
    <cellStyle name="_인원계획표 _적격 _부대입찰특별조건및내역송부(최저가)_P-(현리-신팔)_설계내역서(2차)" xfId="1265" xr:uid="{00000000-0005-0000-0000-00007D010000}"/>
    <cellStyle name="_인원계획표 _적격 _부대입찰특별조건및내역송부(최저가)_내역서(최초)" xfId="1266" xr:uid="{00000000-0005-0000-0000-00007E010000}"/>
    <cellStyle name="_인원계획표 _적격 _부대입찰특별조건및내역송부(최저가)_부대결과" xfId="1267" xr:uid="{00000000-0005-0000-0000-00007F010000}"/>
    <cellStyle name="_인원계획표 _적격 _부대입찰특별조건및내역송부(최저가)_부대결과_Book1" xfId="1268" xr:uid="{00000000-0005-0000-0000-000080010000}"/>
    <cellStyle name="_인원계획표 _적격 _부대입찰특별조건및내역송부(최저가)_부대결과_Book1_내역서(최초)" xfId="1269" xr:uid="{00000000-0005-0000-0000-000081010000}"/>
    <cellStyle name="_인원계획표 _적격 _부대입찰특별조건및내역송부(최저가)_부대결과_Book1_설계내역서" xfId="1270" xr:uid="{00000000-0005-0000-0000-000082010000}"/>
    <cellStyle name="_인원계획표 _적격 _부대입찰특별조건및내역송부(최저가)_부대결과_Book1_설계내역서(2차)" xfId="1271" xr:uid="{00000000-0005-0000-0000-000083010000}"/>
    <cellStyle name="_인원계획표 _적격 _부대입찰특별조건및내역송부(최저가)_부대결과_P-(현리-신팔)" xfId="1272" xr:uid="{00000000-0005-0000-0000-000084010000}"/>
    <cellStyle name="_인원계획표 _적격 _부대입찰특별조건및내역송부(최저가)_부대결과_P-(현리-신팔)_내역서(최초)" xfId="1273" xr:uid="{00000000-0005-0000-0000-000085010000}"/>
    <cellStyle name="_인원계획표 _적격 _부대입찰특별조건및내역송부(최저가)_부대결과_P-(현리-신팔)_설계내역서" xfId="1274" xr:uid="{00000000-0005-0000-0000-000086010000}"/>
    <cellStyle name="_인원계획표 _적격 _부대입찰특별조건및내역송부(최저가)_부대결과_P-(현리-신팔)_설계내역서(2차)" xfId="1275" xr:uid="{00000000-0005-0000-0000-000087010000}"/>
    <cellStyle name="_인원계획표 _적격 _부대입찰특별조건및내역송부(최저가)_부대결과_내역서(최초)" xfId="1276" xr:uid="{00000000-0005-0000-0000-000088010000}"/>
    <cellStyle name="_인원계획표 _적격 _부대입찰특별조건및내역송부(최저가)_부대결과_설계내역서" xfId="1277" xr:uid="{00000000-0005-0000-0000-000089010000}"/>
    <cellStyle name="_인원계획표 _적격 _부대입찰특별조건및내역송부(최저가)_부대결과_설계내역서(2차)" xfId="1278" xr:uid="{00000000-0005-0000-0000-00008A010000}"/>
    <cellStyle name="_인원계획표 _적격 _부대입찰특별조건및내역송부(최저가)_부대결과_현리-신팔도로설계" xfId="1279" xr:uid="{00000000-0005-0000-0000-00008B010000}"/>
    <cellStyle name="_인원계획표 _적격 _부대입찰특별조건및내역송부(최저가)_부대결과_현리-신팔도로설계_내역서(최초)" xfId="1280" xr:uid="{00000000-0005-0000-0000-00008C010000}"/>
    <cellStyle name="_인원계획표 _적격 _부대입찰특별조건및내역송부(최저가)_부대결과_현리-신팔도로설계_설계내역서" xfId="1281" xr:uid="{00000000-0005-0000-0000-00008D010000}"/>
    <cellStyle name="_인원계획표 _적격 _부대입찰특별조건및내역송부(최저가)_부대결과_현리-신팔도로설계_설계내역서(2차)" xfId="1282" xr:uid="{00000000-0005-0000-0000-00008E010000}"/>
    <cellStyle name="_인원계획표 _적격 _부대입찰특별조건및내역송부(최저가)_설계내역서" xfId="1283" xr:uid="{00000000-0005-0000-0000-00008F010000}"/>
    <cellStyle name="_인원계획표 _적격 _부대입찰특별조건및내역송부(최저가)_설계내역서(2차)" xfId="1284" xr:uid="{00000000-0005-0000-0000-000090010000}"/>
    <cellStyle name="_인원계획표 _적격 _부대입찰특별조건및내역송부(최저가)_현리-신팔도로설계" xfId="1285" xr:uid="{00000000-0005-0000-0000-000091010000}"/>
    <cellStyle name="_인원계획표 _적격 _부대입찰특별조건및내역송부(최저가)_현리-신팔도로설계_내역서(최초)" xfId="1286" xr:uid="{00000000-0005-0000-0000-000092010000}"/>
    <cellStyle name="_인원계획표 _적격 _부대입찰특별조건및내역송부(최저가)_현리-신팔도로설계_설계내역서" xfId="1287" xr:uid="{00000000-0005-0000-0000-000093010000}"/>
    <cellStyle name="_인원계획표 _적격 _부대입찰특별조건및내역송부(최저가)_현리-신팔도로설계_설계내역서(2차)" xfId="1288" xr:uid="{00000000-0005-0000-0000-000094010000}"/>
    <cellStyle name="_인원계획표 _적격 _설계내역서" xfId="1289" xr:uid="{00000000-0005-0000-0000-000095010000}"/>
    <cellStyle name="_인원계획표 _적격 _설계내역서(2차)" xfId="1290" xr:uid="{00000000-0005-0000-0000-000096010000}"/>
    <cellStyle name="_인원계획표 _적격 _투찰" xfId="1291" xr:uid="{00000000-0005-0000-0000-000097010000}"/>
    <cellStyle name="_인원계획표 _적격 _투찰_Book1" xfId="1292" xr:uid="{00000000-0005-0000-0000-000098010000}"/>
    <cellStyle name="_인원계획표 _적격 _투찰_Book1_내역서(최초)" xfId="1293" xr:uid="{00000000-0005-0000-0000-000099010000}"/>
    <cellStyle name="_인원계획표 _적격 _투찰_Book1_설계내역서" xfId="1294" xr:uid="{00000000-0005-0000-0000-00009A010000}"/>
    <cellStyle name="_인원계획표 _적격 _투찰_Book1_설계내역서(2차)" xfId="1295" xr:uid="{00000000-0005-0000-0000-00009B010000}"/>
    <cellStyle name="_인원계획표 _적격 _투찰_P-(현리-신팔)" xfId="1296" xr:uid="{00000000-0005-0000-0000-00009C010000}"/>
    <cellStyle name="_인원계획표 _적격 _투찰_P-(현리-신팔)_내역서(최초)" xfId="1297" xr:uid="{00000000-0005-0000-0000-00009D010000}"/>
    <cellStyle name="_인원계획표 _적격 _투찰_P-(현리-신팔)_설계내역서" xfId="1298" xr:uid="{00000000-0005-0000-0000-00009E010000}"/>
    <cellStyle name="_인원계획표 _적격 _투찰_P-(현리-신팔)_설계내역서(2차)" xfId="1299" xr:uid="{00000000-0005-0000-0000-00009F010000}"/>
    <cellStyle name="_인원계획표 _적격 _투찰_내역서(최초)" xfId="1300" xr:uid="{00000000-0005-0000-0000-0000A0010000}"/>
    <cellStyle name="_인원계획표 _적격 _투찰_부대결과" xfId="1301" xr:uid="{00000000-0005-0000-0000-0000A1010000}"/>
    <cellStyle name="_인원계획표 _적격 _투찰_부대결과_Book1" xfId="1302" xr:uid="{00000000-0005-0000-0000-0000A2010000}"/>
    <cellStyle name="_인원계획표 _적격 _투찰_부대결과_Book1_내역서(최초)" xfId="1303" xr:uid="{00000000-0005-0000-0000-0000A3010000}"/>
    <cellStyle name="_인원계획표 _적격 _투찰_부대결과_Book1_설계내역서" xfId="1304" xr:uid="{00000000-0005-0000-0000-0000A4010000}"/>
    <cellStyle name="_인원계획표 _적격 _투찰_부대결과_Book1_설계내역서(2차)" xfId="1305" xr:uid="{00000000-0005-0000-0000-0000A5010000}"/>
    <cellStyle name="_인원계획표 _적격 _투찰_부대결과_P-(현리-신팔)" xfId="1306" xr:uid="{00000000-0005-0000-0000-0000A6010000}"/>
    <cellStyle name="_인원계획표 _적격 _투찰_부대결과_P-(현리-신팔)_내역서(최초)" xfId="1307" xr:uid="{00000000-0005-0000-0000-0000A7010000}"/>
    <cellStyle name="_인원계획표 _적격 _투찰_부대결과_P-(현리-신팔)_설계내역서" xfId="1308" xr:uid="{00000000-0005-0000-0000-0000A8010000}"/>
    <cellStyle name="_인원계획표 _적격 _투찰_부대결과_P-(현리-신팔)_설계내역서(2차)" xfId="1309" xr:uid="{00000000-0005-0000-0000-0000A9010000}"/>
    <cellStyle name="_인원계획표 _적격 _투찰_부대결과_내역서(최초)" xfId="1310" xr:uid="{00000000-0005-0000-0000-0000AA010000}"/>
    <cellStyle name="_인원계획표 _적격 _투찰_부대결과_설계내역서" xfId="1311" xr:uid="{00000000-0005-0000-0000-0000AB010000}"/>
    <cellStyle name="_인원계획표 _적격 _투찰_부대결과_설계내역서(2차)" xfId="1312" xr:uid="{00000000-0005-0000-0000-0000AC010000}"/>
    <cellStyle name="_인원계획표 _적격 _투찰_부대결과_현리-신팔도로설계" xfId="1313" xr:uid="{00000000-0005-0000-0000-0000AD010000}"/>
    <cellStyle name="_인원계획표 _적격 _투찰_부대결과_현리-신팔도로설계_내역서(최초)" xfId="1314" xr:uid="{00000000-0005-0000-0000-0000AE010000}"/>
    <cellStyle name="_인원계획표 _적격 _투찰_부대결과_현리-신팔도로설계_설계내역서" xfId="1315" xr:uid="{00000000-0005-0000-0000-0000AF010000}"/>
    <cellStyle name="_인원계획표 _적격 _투찰_부대결과_현리-신팔도로설계_설계내역서(2차)" xfId="1316" xr:uid="{00000000-0005-0000-0000-0000B0010000}"/>
    <cellStyle name="_인원계획표 _적격 _투찰_설계내역서" xfId="1317" xr:uid="{00000000-0005-0000-0000-0000B1010000}"/>
    <cellStyle name="_인원계획표 _적격 _투찰_설계내역서(2차)" xfId="1318" xr:uid="{00000000-0005-0000-0000-0000B2010000}"/>
    <cellStyle name="_인원계획표 _적격 _투찰_현리-신팔도로설계" xfId="1319" xr:uid="{00000000-0005-0000-0000-0000B3010000}"/>
    <cellStyle name="_인원계획표 _적격 _투찰_현리-신팔도로설계_내역서(최초)" xfId="1320" xr:uid="{00000000-0005-0000-0000-0000B4010000}"/>
    <cellStyle name="_인원계획표 _적격 _투찰_현리-신팔도로설계_설계내역서" xfId="1321" xr:uid="{00000000-0005-0000-0000-0000B5010000}"/>
    <cellStyle name="_인원계획표 _적격 _투찰_현리-신팔도로설계_설계내역서(2차)" xfId="1322" xr:uid="{00000000-0005-0000-0000-0000B6010000}"/>
    <cellStyle name="_인원계획표 _적격 _현리-신팔도로설계" xfId="1323" xr:uid="{00000000-0005-0000-0000-0000B7010000}"/>
    <cellStyle name="_인원계획표 _적격 _현리-신팔도로설계_내역서(최초)" xfId="1324" xr:uid="{00000000-0005-0000-0000-0000B8010000}"/>
    <cellStyle name="_인원계획표 _적격 _현리-신팔도로설계_설계내역서" xfId="1325" xr:uid="{00000000-0005-0000-0000-0000B9010000}"/>
    <cellStyle name="_인원계획표 _적격 _현리-신팔도로설계_설계내역서(2차)" xfId="1326" xr:uid="{00000000-0005-0000-0000-0000BA010000}"/>
    <cellStyle name="_인원계획표 _투찰" xfId="1327" xr:uid="{00000000-0005-0000-0000-0000BB010000}"/>
    <cellStyle name="_인원계획표 _투찰_Book1" xfId="1328" xr:uid="{00000000-0005-0000-0000-0000BC010000}"/>
    <cellStyle name="_인원계획표 _투찰_Book1_내역서(최초)" xfId="1329" xr:uid="{00000000-0005-0000-0000-0000BD010000}"/>
    <cellStyle name="_인원계획표 _투찰_Book1_설계내역서" xfId="1330" xr:uid="{00000000-0005-0000-0000-0000BE010000}"/>
    <cellStyle name="_인원계획표 _투찰_Book1_설계내역서(2차)" xfId="1331" xr:uid="{00000000-0005-0000-0000-0000BF010000}"/>
    <cellStyle name="_인원계획표 _투찰_P-(현리-신팔)" xfId="1332" xr:uid="{00000000-0005-0000-0000-0000C0010000}"/>
    <cellStyle name="_인원계획표 _투찰_P-(현리-신팔)_내역서(최초)" xfId="1333" xr:uid="{00000000-0005-0000-0000-0000C1010000}"/>
    <cellStyle name="_인원계획표 _투찰_P-(현리-신팔)_설계내역서" xfId="1334" xr:uid="{00000000-0005-0000-0000-0000C2010000}"/>
    <cellStyle name="_인원계획표 _투찰_P-(현리-신팔)_설계내역서(2차)" xfId="1335" xr:uid="{00000000-0005-0000-0000-0000C3010000}"/>
    <cellStyle name="_인원계획표 _투찰_내역서(최초)" xfId="1336" xr:uid="{00000000-0005-0000-0000-0000C4010000}"/>
    <cellStyle name="_인원계획표 _투찰_부대결과" xfId="1337" xr:uid="{00000000-0005-0000-0000-0000C5010000}"/>
    <cellStyle name="_인원계획표 _투찰_부대결과_Book1" xfId="1338" xr:uid="{00000000-0005-0000-0000-0000C6010000}"/>
    <cellStyle name="_인원계획표 _투찰_부대결과_Book1_내역서(최초)" xfId="1339" xr:uid="{00000000-0005-0000-0000-0000C7010000}"/>
    <cellStyle name="_인원계획표 _투찰_부대결과_Book1_설계내역서" xfId="1340" xr:uid="{00000000-0005-0000-0000-0000C8010000}"/>
    <cellStyle name="_인원계획표 _투찰_부대결과_Book1_설계내역서(2차)" xfId="1341" xr:uid="{00000000-0005-0000-0000-0000C9010000}"/>
    <cellStyle name="_인원계획표 _투찰_부대결과_P-(현리-신팔)" xfId="1342" xr:uid="{00000000-0005-0000-0000-0000CA010000}"/>
    <cellStyle name="_인원계획표 _투찰_부대결과_P-(현리-신팔)_내역서(최초)" xfId="1343" xr:uid="{00000000-0005-0000-0000-0000CB010000}"/>
    <cellStyle name="_인원계획표 _투찰_부대결과_P-(현리-신팔)_설계내역서" xfId="1344" xr:uid="{00000000-0005-0000-0000-0000CC010000}"/>
    <cellStyle name="_인원계획표 _투찰_부대결과_P-(현리-신팔)_설계내역서(2차)" xfId="1345" xr:uid="{00000000-0005-0000-0000-0000CD010000}"/>
    <cellStyle name="_인원계획표 _투찰_부대결과_내역서(최초)" xfId="1346" xr:uid="{00000000-0005-0000-0000-0000CE010000}"/>
    <cellStyle name="_인원계획표 _투찰_부대결과_설계내역서" xfId="1347" xr:uid="{00000000-0005-0000-0000-0000CF010000}"/>
    <cellStyle name="_인원계획표 _투찰_부대결과_설계내역서(2차)" xfId="1348" xr:uid="{00000000-0005-0000-0000-0000D0010000}"/>
    <cellStyle name="_인원계획표 _투찰_부대결과_현리-신팔도로설계" xfId="1349" xr:uid="{00000000-0005-0000-0000-0000D1010000}"/>
    <cellStyle name="_인원계획표 _투찰_부대결과_현리-신팔도로설계_내역서(최초)" xfId="1350" xr:uid="{00000000-0005-0000-0000-0000D2010000}"/>
    <cellStyle name="_인원계획표 _투찰_부대결과_현리-신팔도로설계_설계내역서" xfId="1351" xr:uid="{00000000-0005-0000-0000-0000D3010000}"/>
    <cellStyle name="_인원계획표 _투찰_부대결과_현리-신팔도로설계_설계내역서(2차)" xfId="1352" xr:uid="{00000000-0005-0000-0000-0000D4010000}"/>
    <cellStyle name="_인원계획표 _투찰_설계내역서" xfId="1353" xr:uid="{00000000-0005-0000-0000-0000D5010000}"/>
    <cellStyle name="_인원계획표 _투찰_설계내역서(2차)" xfId="1354" xr:uid="{00000000-0005-0000-0000-0000D6010000}"/>
    <cellStyle name="_인원계획표 _투찰_현리-신팔도로설계" xfId="1355" xr:uid="{00000000-0005-0000-0000-0000D7010000}"/>
    <cellStyle name="_인원계획표 _투찰_현리-신팔도로설계_내역서(최초)" xfId="1356" xr:uid="{00000000-0005-0000-0000-0000D8010000}"/>
    <cellStyle name="_인원계획표 _투찰_현리-신팔도로설계_설계내역서" xfId="1357" xr:uid="{00000000-0005-0000-0000-0000D9010000}"/>
    <cellStyle name="_인원계획표 _투찰_현리-신팔도로설계_설계내역서(2차)" xfId="1358" xr:uid="{00000000-0005-0000-0000-0000DA010000}"/>
    <cellStyle name="_인원계획표 _현리-신팔도로설계" xfId="1359" xr:uid="{00000000-0005-0000-0000-0000DB010000}"/>
    <cellStyle name="_인원계획표 _현리-신팔도로설계_내역서(최초)" xfId="1360" xr:uid="{00000000-0005-0000-0000-0000DC010000}"/>
    <cellStyle name="_인원계획표 _현리-신팔도로설계_설계내역서" xfId="1361" xr:uid="{00000000-0005-0000-0000-0000DD010000}"/>
    <cellStyle name="_인원계획표 _현리-신팔도로설계_설계내역서(2차)" xfId="1362" xr:uid="{00000000-0005-0000-0000-0000DE010000}"/>
    <cellStyle name="_인정전 내역서--" xfId="218" xr:uid="{00000000-0005-0000-0000-0000DF010000}"/>
    <cellStyle name="_일위대가" xfId="219" xr:uid="{00000000-0005-0000-0000-0000E0010000}"/>
    <cellStyle name="_일위대가(2005년12월)" xfId="220" xr:uid="{00000000-0005-0000-0000-0000E1010000}"/>
    <cellStyle name="_일위대가_1" xfId="221" xr:uid="{00000000-0005-0000-0000-0000E2010000}"/>
    <cellStyle name="_일위대가_2" xfId="222" xr:uid="{00000000-0005-0000-0000-0000E3010000}"/>
    <cellStyle name="_임금(진흥콘크리트)" xfId="223" xr:uid="{00000000-0005-0000-0000-0000E4010000}"/>
    <cellStyle name="_입찰표지 " xfId="1363" xr:uid="{00000000-0005-0000-0000-0000E5010000}"/>
    <cellStyle name="_입찰표지 _Book1" xfId="1364" xr:uid="{00000000-0005-0000-0000-0000E6010000}"/>
    <cellStyle name="_입찰표지 _Book1_내역서(최초)" xfId="1365" xr:uid="{00000000-0005-0000-0000-0000E7010000}"/>
    <cellStyle name="_입찰표지 _Book1_설계내역서" xfId="1366" xr:uid="{00000000-0005-0000-0000-0000E8010000}"/>
    <cellStyle name="_입찰표지 _Book1_설계내역서(2차)" xfId="1367" xr:uid="{00000000-0005-0000-0000-0000E9010000}"/>
    <cellStyle name="_입찰표지 _P-(현리-신팔)" xfId="1368" xr:uid="{00000000-0005-0000-0000-0000EA010000}"/>
    <cellStyle name="_입찰표지 _P-(현리-신팔)_내역서(최초)" xfId="1369" xr:uid="{00000000-0005-0000-0000-0000EB010000}"/>
    <cellStyle name="_입찰표지 _P-(현리-신팔)_설계내역서" xfId="1370" xr:uid="{00000000-0005-0000-0000-0000EC010000}"/>
    <cellStyle name="_입찰표지 _P-(현리-신팔)_설계내역서(2차)" xfId="1371" xr:uid="{00000000-0005-0000-0000-0000ED010000}"/>
    <cellStyle name="_입찰표지 _p-하남강일1" xfId="1372" xr:uid="{00000000-0005-0000-0000-0000EE010000}"/>
    <cellStyle name="_입찰표지 _p-하남강일1_내역서(최초)" xfId="1373" xr:uid="{00000000-0005-0000-0000-0000EF010000}"/>
    <cellStyle name="_입찰표지 _p-하남강일1_설계내역서" xfId="1374" xr:uid="{00000000-0005-0000-0000-0000F0010000}"/>
    <cellStyle name="_입찰표지 _p-하남강일1_설계내역서(2차)" xfId="1375" xr:uid="{00000000-0005-0000-0000-0000F1010000}"/>
    <cellStyle name="_입찰표지 _내역서(최초)" xfId="1376" xr:uid="{00000000-0005-0000-0000-0000F2010000}"/>
    <cellStyle name="_입찰표지 _도급내역서(01년1월)" xfId="1377" xr:uid="{00000000-0005-0000-0000-0000F3010000}"/>
    <cellStyle name="_입찰표지 _도급내역서(최종)" xfId="1378" xr:uid="{00000000-0005-0000-0000-0000F4010000}"/>
    <cellStyle name="_입찰표지 _부대결과" xfId="1379" xr:uid="{00000000-0005-0000-0000-0000F5010000}"/>
    <cellStyle name="_입찰표지 _부대결과_Book1" xfId="1380" xr:uid="{00000000-0005-0000-0000-0000F6010000}"/>
    <cellStyle name="_입찰표지 _부대결과_Book1_내역서(최초)" xfId="1381" xr:uid="{00000000-0005-0000-0000-0000F7010000}"/>
    <cellStyle name="_입찰표지 _부대결과_Book1_설계내역서" xfId="1382" xr:uid="{00000000-0005-0000-0000-0000F8010000}"/>
    <cellStyle name="_입찰표지 _부대결과_Book1_설계내역서(2차)" xfId="1383" xr:uid="{00000000-0005-0000-0000-0000F9010000}"/>
    <cellStyle name="_입찰표지 _부대결과_P-(현리-신팔)" xfId="1384" xr:uid="{00000000-0005-0000-0000-0000FA010000}"/>
    <cellStyle name="_입찰표지 _부대결과_P-(현리-신팔)_내역서(최초)" xfId="1385" xr:uid="{00000000-0005-0000-0000-0000FB010000}"/>
    <cellStyle name="_입찰표지 _부대결과_P-(현리-신팔)_설계내역서" xfId="1386" xr:uid="{00000000-0005-0000-0000-0000FC010000}"/>
    <cellStyle name="_입찰표지 _부대결과_P-(현리-신팔)_설계내역서(2차)" xfId="1387" xr:uid="{00000000-0005-0000-0000-0000FD010000}"/>
    <cellStyle name="_입찰표지 _부대결과_내역서(최초)" xfId="1388" xr:uid="{00000000-0005-0000-0000-0000FE010000}"/>
    <cellStyle name="_입찰표지 _부대결과_설계내역서" xfId="1389" xr:uid="{00000000-0005-0000-0000-0000FF010000}"/>
    <cellStyle name="_입찰표지 _부대결과_설계내역서(2차)" xfId="1390" xr:uid="{00000000-0005-0000-0000-000000020000}"/>
    <cellStyle name="_입찰표지 _부대결과_현리-신팔도로설계" xfId="1391" xr:uid="{00000000-0005-0000-0000-000001020000}"/>
    <cellStyle name="_입찰표지 _부대결과_현리-신팔도로설계_내역서(최초)" xfId="1392" xr:uid="{00000000-0005-0000-0000-000002020000}"/>
    <cellStyle name="_입찰표지 _부대결과_현리-신팔도로설계_설계내역서" xfId="1393" xr:uid="{00000000-0005-0000-0000-000003020000}"/>
    <cellStyle name="_입찰표지 _부대결과_현리-신팔도로설계_설계내역서(2차)" xfId="1394" xr:uid="{00000000-0005-0000-0000-000004020000}"/>
    <cellStyle name="_입찰표지 _부대입찰특별조건및내역송부(최저가)" xfId="1395" xr:uid="{00000000-0005-0000-0000-000005020000}"/>
    <cellStyle name="_입찰표지 _부대입찰특별조건및내역송부(최저가)_Book1" xfId="1396" xr:uid="{00000000-0005-0000-0000-000006020000}"/>
    <cellStyle name="_입찰표지 _부대입찰특별조건및내역송부(최저가)_Book1_내역서(최초)" xfId="1397" xr:uid="{00000000-0005-0000-0000-000007020000}"/>
    <cellStyle name="_입찰표지 _부대입찰특별조건및내역송부(최저가)_Book1_설계내역서" xfId="1398" xr:uid="{00000000-0005-0000-0000-000008020000}"/>
    <cellStyle name="_입찰표지 _부대입찰특별조건및내역송부(최저가)_Book1_설계내역서(2차)" xfId="1399" xr:uid="{00000000-0005-0000-0000-000009020000}"/>
    <cellStyle name="_입찰표지 _부대입찰특별조건및내역송부(최저가)_P-(현리-신팔)" xfId="1400" xr:uid="{00000000-0005-0000-0000-00000A020000}"/>
    <cellStyle name="_입찰표지 _부대입찰특별조건및내역송부(최저가)_P-(현리-신팔)_내역서(최초)" xfId="1401" xr:uid="{00000000-0005-0000-0000-00000B020000}"/>
    <cellStyle name="_입찰표지 _부대입찰특별조건및내역송부(최저가)_P-(현리-신팔)_설계내역서" xfId="1402" xr:uid="{00000000-0005-0000-0000-00000C020000}"/>
    <cellStyle name="_입찰표지 _부대입찰특별조건및내역송부(최저가)_P-(현리-신팔)_설계내역서(2차)" xfId="1403" xr:uid="{00000000-0005-0000-0000-00000D020000}"/>
    <cellStyle name="_입찰표지 _부대입찰특별조건및내역송부(최저가)_내역서(최초)" xfId="1404" xr:uid="{00000000-0005-0000-0000-00000E020000}"/>
    <cellStyle name="_입찰표지 _부대입찰특별조건및내역송부(최저가)_부대결과" xfId="1405" xr:uid="{00000000-0005-0000-0000-00000F020000}"/>
    <cellStyle name="_입찰표지 _부대입찰특별조건및내역송부(최저가)_부대결과_Book1" xfId="1406" xr:uid="{00000000-0005-0000-0000-000010020000}"/>
    <cellStyle name="_입찰표지 _부대입찰특별조건및내역송부(최저가)_부대결과_Book1_내역서(최초)" xfId="1407" xr:uid="{00000000-0005-0000-0000-000011020000}"/>
    <cellStyle name="_입찰표지 _부대입찰특별조건및내역송부(최저가)_부대결과_Book1_설계내역서" xfId="1408" xr:uid="{00000000-0005-0000-0000-000012020000}"/>
    <cellStyle name="_입찰표지 _부대입찰특별조건및내역송부(최저가)_부대결과_Book1_설계내역서(2차)" xfId="1409" xr:uid="{00000000-0005-0000-0000-000013020000}"/>
    <cellStyle name="_입찰표지 _부대입찰특별조건및내역송부(최저가)_부대결과_P-(현리-신팔)" xfId="1410" xr:uid="{00000000-0005-0000-0000-000014020000}"/>
    <cellStyle name="_입찰표지 _부대입찰특별조건및내역송부(최저가)_부대결과_P-(현리-신팔)_내역서(최초)" xfId="1411" xr:uid="{00000000-0005-0000-0000-000015020000}"/>
    <cellStyle name="_입찰표지 _부대입찰특별조건및내역송부(최저가)_부대결과_P-(현리-신팔)_설계내역서" xfId="1412" xr:uid="{00000000-0005-0000-0000-000016020000}"/>
    <cellStyle name="_입찰표지 _부대입찰특별조건및내역송부(최저가)_부대결과_P-(현리-신팔)_설계내역서(2차)" xfId="1413" xr:uid="{00000000-0005-0000-0000-000017020000}"/>
    <cellStyle name="_입찰표지 _부대입찰특별조건및내역송부(최저가)_부대결과_내역서(최초)" xfId="1414" xr:uid="{00000000-0005-0000-0000-000018020000}"/>
    <cellStyle name="_입찰표지 _부대입찰특별조건및내역송부(최저가)_부대결과_설계내역서" xfId="1415" xr:uid="{00000000-0005-0000-0000-000019020000}"/>
    <cellStyle name="_입찰표지 _부대입찰특별조건및내역송부(최저가)_부대결과_설계내역서(2차)" xfId="1416" xr:uid="{00000000-0005-0000-0000-00001A020000}"/>
    <cellStyle name="_입찰표지 _부대입찰특별조건및내역송부(최저가)_부대결과_현리-신팔도로설계" xfId="1417" xr:uid="{00000000-0005-0000-0000-00001B020000}"/>
    <cellStyle name="_입찰표지 _부대입찰특별조건및내역송부(최저가)_부대결과_현리-신팔도로설계_내역서(최초)" xfId="1418" xr:uid="{00000000-0005-0000-0000-00001C020000}"/>
    <cellStyle name="_입찰표지 _부대입찰특별조건및내역송부(최저가)_부대결과_현리-신팔도로설계_설계내역서" xfId="1419" xr:uid="{00000000-0005-0000-0000-00001D020000}"/>
    <cellStyle name="_입찰표지 _부대입찰특별조건및내역송부(최저가)_부대결과_현리-신팔도로설계_설계내역서(2차)" xfId="1420" xr:uid="{00000000-0005-0000-0000-00001E020000}"/>
    <cellStyle name="_입찰표지 _부대입찰특별조건및내역송부(최저가)_설계내역서" xfId="1421" xr:uid="{00000000-0005-0000-0000-00001F020000}"/>
    <cellStyle name="_입찰표지 _부대입찰특별조건및내역송부(최저가)_설계내역서(2차)" xfId="1422" xr:uid="{00000000-0005-0000-0000-000020020000}"/>
    <cellStyle name="_입찰표지 _부대입찰특별조건및내역송부(최저가)_현리-신팔도로설계" xfId="1423" xr:uid="{00000000-0005-0000-0000-000021020000}"/>
    <cellStyle name="_입찰표지 _부대입찰특별조건및내역송부(최저가)_현리-신팔도로설계_내역서(최초)" xfId="1424" xr:uid="{00000000-0005-0000-0000-000022020000}"/>
    <cellStyle name="_입찰표지 _부대입찰특별조건및내역송부(최저가)_현리-신팔도로설계_설계내역서" xfId="1425" xr:uid="{00000000-0005-0000-0000-000023020000}"/>
    <cellStyle name="_입찰표지 _부대입찰특별조건및내역송부(최저가)_현리-신팔도로설계_설계내역서(2차)" xfId="1426" xr:uid="{00000000-0005-0000-0000-000024020000}"/>
    <cellStyle name="_입찰표지 _설계내역서" xfId="1427" xr:uid="{00000000-0005-0000-0000-000025020000}"/>
    <cellStyle name="_입찰표지 _설계내역서(2차)" xfId="1428" xr:uid="{00000000-0005-0000-0000-000026020000}"/>
    <cellStyle name="_입찰표지 _투찰" xfId="1429" xr:uid="{00000000-0005-0000-0000-000027020000}"/>
    <cellStyle name="_입찰표지 _투찰_Book1" xfId="1430" xr:uid="{00000000-0005-0000-0000-000028020000}"/>
    <cellStyle name="_입찰표지 _투찰_Book1_내역서(최초)" xfId="1431" xr:uid="{00000000-0005-0000-0000-000029020000}"/>
    <cellStyle name="_입찰표지 _투찰_Book1_설계내역서" xfId="1432" xr:uid="{00000000-0005-0000-0000-00002A020000}"/>
    <cellStyle name="_입찰표지 _투찰_Book1_설계내역서(2차)" xfId="1433" xr:uid="{00000000-0005-0000-0000-00002B020000}"/>
    <cellStyle name="_입찰표지 _투찰_P-(현리-신팔)" xfId="1434" xr:uid="{00000000-0005-0000-0000-00002C020000}"/>
    <cellStyle name="_입찰표지 _투찰_P-(현리-신팔)_내역서(최초)" xfId="1435" xr:uid="{00000000-0005-0000-0000-00002D020000}"/>
    <cellStyle name="_입찰표지 _투찰_P-(현리-신팔)_설계내역서" xfId="1436" xr:uid="{00000000-0005-0000-0000-00002E020000}"/>
    <cellStyle name="_입찰표지 _투찰_P-(현리-신팔)_설계내역서(2차)" xfId="1437" xr:uid="{00000000-0005-0000-0000-00002F020000}"/>
    <cellStyle name="_입찰표지 _투찰_내역서(최초)" xfId="1438" xr:uid="{00000000-0005-0000-0000-000030020000}"/>
    <cellStyle name="_입찰표지 _투찰_부대결과" xfId="1439" xr:uid="{00000000-0005-0000-0000-000031020000}"/>
    <cellStyle name="_입찰표지 _투찰_부대결과_Book1" xfId="1440" xr:uid="{00000000-0005-0000-0000-000032020000}"/>
    <cellStyle name="_입찰표지 _투찰_부대결과_Book1_내역서(최초)" xfId="1441" xr:uid="{00000000-0005-0000-0000-000033020000}"/>
    <cellStyle name="_입찰표지 _투찰_부대결과_Book1_설계내역서" xfId="1442" xr:uid="{00000000-0005-0000-0000-000034020000}"/>
    <cellStyle name="_입찰표지 _투찰_부대결과_Book1_설계내역서(2차)" xfId="1443" xr:uid="{00000000-0005-0000-0000-000035020000}"/>
    <cellStyle name="_입찰표지 _투찰_부대결과_P-(현리-신팔)" xfId="1444" xr:uid="{00000000-0005-0000-0000-000036020000}"/>
    <cellStyle name="_입찰표지 _투찰_부대결과_P-(현리-신팔)_내역서(최초)" xfId="1445" xr:uid="{00000000-0005-0000-0000-000037020000}"/>
    <cellStyle name="_입찰표지 _투찰_부대결과_P-(현리-신팔)_설계내역서" xfId="1446" xr:uid="{00000000-0005-0000-0000-000038020000}"/>
    <cellStyle name="_입찰표지 _투찰_부대결과_P-(현리-신팔)_설계내역서(2차)" xfId="1447" xr:uid="{00000000-0005-0000-0000-000039020000}"/>
    <cellStyle name="_입찰표지 _투찰_부대결과_내역서(최초)" xfId="1448" xr:uid="{00000000-0005-0000-0000-00003A020000}"/>
    <cellStyle name="_입찰표지 _투찰_부대결과_설계내역서" xfId="1449" xr:uid="{00000000-0005-0000-0000-00003B020000}"/>
    <cellStyle name="_입찰표지 _투찰_부대결과_설계내역서(2차)" xfId="1450" xr:uid="{00000000-0005-0000-0000-00003C020000}"/>
    <cellStyle name="_입찰표지 _투찰_부대결과_현리-신팔도로설계" xfId="1451" xr:uid="{00000000-0005-0000-0000-00003D020000}"/>
    <cellStyle name="_입찰표지 _투찰_부대결과_현리-신팔도로설계_내역서(최초)" xfId="1452" xr:uid="{00000000-0005-0000-0000-00003E020000}"/>
    <cellStyle name="_입찰표지 _투찰_부대결과_현리-신팔도로설계_설계내역서" xfId="1453" xr:uid="{00000000-0005-0000-0000-00003F020000}"/>
    <cellStyle name="_입찰표지 _투찰_부대결과_현리-신팔도로설계_설계내역서(2차)" xfId="1454" xr:uid="{00000000-0005-0000-0000-000040020000}"/>
    <cellStyle name="_입찰표지 _투찰_설계내역서" xfId="1455" xr:uid="{00000000-0005-0000-0000-000041020000}"/>
    <cellStyle name="_입찰표지 _투찰_설계내역서(2차)" xfId="1456" xr:uid="{00000000-0005-0000-0000-000042020000}"/>
    <cellStyle name="_입찰표지 _투찰_현리-신팔도로설계" xfId="1457" xr:uid="{00000000-0005-0000-0000-000043020000}"/>
    <cellStyle name="_입찰표지 _투찰_현리-신팔도로설계_내역서(최초)" xfId="1458" xr:uid="{00000000-0005-0000-0000-000044020000}"/>
    <cellStyle name="_입찰표지 _투찰_현리-신팔도로설계_설계내역서" xfId="1459" xr:uid="{00000000-0005-0000-0000-000045020000}"/>
    <cellStyle name="_입찰표지 _투찰_현리-신팔도로설계_설계내역서(2차)" xfId="1460" xr:uid="{00000000-0005-0000-0000-000046020000}"/>
    <cellStyle name="_입찰표지 _현리-신팔도로설계" xfId="1461" xr:uid="{00000000-0005-0000-0000-000047020000}"/>
    <cellStyle name="_입찰표지 _현리-신팔도로설계_내역서(최초)" xfId="1462" xr:uid="{00000000-0005-0000-0000-000048020000}"/>
    <cellStyle name="_입찰표지 _현리-신팔도로설계_설계내역서" xfId="1463" xr:uid="{00000000-0005-0000-0000-000049020000}"/>
    <cellStyle name="_입찰표지 _현리-신팔도로설계_설계내역서(2차)" xfId="1464" xr:uid="{00000000-0005-0000-0000-00004A020000}"/>
    <cellStyle name="_작업내역(전기,통신)" xfId="224" xr:uid="{00000000-0005-0000-0000-00004B020000}"/>
    <cellStyle name="_장애인 실내체육관 신축공사 " xfId="225" xr:uid="{00000000-0005-0000-0000-00004C020000}"/>
    <cellStyle name="_장현중(내역서+개요)" xfId="226" xr:uid="{00000000-0005-0000-0000-00004D020000}"/>
    <cellStyle name="_적격 " xfId="1465" xr:uid="{00000000-0005-0000-0000-00004E020000}"/>
    <cellStyle name="_적격 _Book1" xfId="1466" xr:uid="{00000000-0005-0000-0000-00004F020000}"/>
    <cellStyle name="_적격 _Book1_내역서(최초)" xfId="1467" xr:uid="{00000000-0005-0000-0000-000050020000}"/>
    <cellStyle name="_적격 _Book1_설계내역서" xfId="1468" xr:uid="{00000000-0005-0000-0000-000051020000}"/>
    <cellStyle name="_적격 _Book1_설계내역서(2차)" xfId="1469" xr:uid="{00000000-0005-0000-0000-000052020000}"/>
    <cellStyle name="_적격 _P-(현리-신팔)" xfId="1470" xr:uid="{00000000-0005-0000-0000-000053020000}"/>
    <cellStyle name="_적격 _P-(현리-신팔)_내역서(최초)" xfId="1471" xr:uid="{00000000-0005-0000-0000-000054020000}"/>
    <cellStyle name="_적격 _P-(현리-신팔)_설계내역서" xfId="1472" xr:uid="{00000000-0005-0000-0000-000055020000}"/>
    <cellStyle name="_적격 _P-(현리-신팔)_설계내역서(2차)" xfId="1473" xr:uid="{00000000-0005-0000-0000-000056020000}"/>
    <cellStyle name="_적격 _p-하남강일1" xfId="1474" xr:uid="{00000000-0005-0000-0000-000057020000}"/>
    <cellStyle name="_적격 _p-하남강일1_내역서(최초)" xfId="1475" xr:uid="{00000000-0005-0000-0000-000058020000}"/>
    <cellStyle name="_적격 _p-하남강일1_설계내역서" xfId="1476" xr:uid="{00000000-0005-0000-0000-000059020000}"/>
    <cellStyle name="_적격 _p-하남강일1_설계내역서(2차)" xfId="1477" xr:uid="{00000000-0005-0000-0000-00005A020000}"/>
    <cellStyle name="_적격 _내역서(최초)" xfId="1478" xr:uid="{00000000-0005-0000-0000-00005B020000}"/>
    <cellStyle name="_적격 _부대결과" xfId="1479" xr:uid="{00000000-0005-0000-0000-00005C020000}"/>
    <cellStyle name="_적격 _부대결과_Book1" xfId="1480" xr:uid="{00000000-0005-0000-0000-00005D020000}"/>
    <cellStyle name="_적격 _부대결과_Book1_내역서(최초)" xfId="1481" xr:uid="{00000000-0005-0000-0000-00005E020000}"/>
    <cellStyle name="_적격 _부대결과_Book1_설계내역서" xfId="1482" xr:uid="{00000000-0005-0000-0000-00005F020000}"/>
    <cellStyle name="_적격 _부대결과_Book1_설계내역서(2차)" xfId="1483" xr:uid="{00000000-0005-0000-0000-000060020000}"/>
    <cellStyle name="_적격 _부대결과_P-(현리-신팔)" xfId="1484" xr:uid="{00000000-0005-0000-0000-000061020000}"/>
    <cellStyle name="_적격 _부대결과_P-(현리-신팔)_내역서(최초)" xfId="1485" xr:uid="{00000000-0005-0000-0000-000062020000}"/>
    <cellStyle name="_적격 _부대결과_P-(현리-신팔)_설계내역서" xfId="1486" xr:uid="{00000000-0005-0000-0000-000063020000}"/>
    <cellStyle name="_적격 _부대결과_P-(현리-신팔)_설계내역서(2차)" xfId="1487" xr:uid="{00000000-0005-0000-0000-000064020000}"/>
    <cellStyle name="_적격 _부대결과_내역서(최초)" xfId="1488" xr:uid="{00000000-0005-0000-0000-000065020000}"/>
    <cellStyle name="_적격 _부대결과_설계내역서" xfId="1489" xr:uid="{00000000-0005-0000-0000-000066020000}"/>
    <cellStyle name="_적격 _부대결과_설계내역서(2차)" xfId="1490" xr:uid="{00000000-0005-0000-0000-000067020000}"/>
    <cellStyle name="_적격 _부대결과_현리-신팔도로설계" xfId="1491" xr:uid="{00000000-0005-0000-0000-000068020000}"/>
    <cellStyle name="_적격 _부대결과_현리-신팔도로설계_내역서(최초)" xfId="1492" xr:uid="{00000000-0005-0000-0000-000069020000}"/>
    <cellStyle name="_적격 _부대결과_현리-신팔도로설계_설계내역서" xfId="1493" xr:uid="{00000000-0005-0000-0000-00006A020000}"/>
    <cellStyle name="_적격 _부대결과_현리-신팔도로설계_설계내역서(2차)" xfId="1494" xr:uid="{00000000-0005-0000-0000-00006B020000}"/>
    <cellStyle name="_적격 _부대입찰특별조건및내역송부(최저가)" xfId="1495" xr:uid="{00000000-0005-0000-0000-00006C020000}"/>
    <cellStyle name="_적격 _부대입찰특별조건및내역송부(최저가)_Book1" xfId="1496" xr:uid="{00000000-0005-0000-0000-00006D020000}"/>
    <cellStyle name="_적격 _부대입찰특별조건및내역송부(최저가)_Book1_내역서(최초)" xfId="1497" xr:uid="{00000000-0005-0000-0000-00006E020000}"/>
    <cellStyle name="_적격 _부대입찰특별조건및내역송부(최저가)_Book1_설계내역서" xfId="1498" xr:uid="{00000000-0005-0000-0000-00006F020000}"/>
    <cellStyle name="_적격 _부대입찰특별조건및내역송부(최저가)_Book1_설계내역서(2차)" xfId="1499" xr:uid="{00000000-0005-0000-0000-000070020000}"/>
    <cellStyle name="_적격 _부대입찰특별조건및내역송부(최저가)_P-(현리-신팔)" xfId="1500" xr:uid="{00000000-0005-0000-0000-000071020000}"/>
    <cellStyle name="_적격 _부대입찰특별조건및내역송부(최저가)_P-(현리-신팔)_내역서(최초)" xfId="1501" xr:uid="{00000000-0005-0000-0000-000072020000}"/>
    <cellStyle name="_적격 _부대입찰특별조건및내역송부(최저가)_P-(현리-신팔)_설계내역서" xfId="1502" xr:uid="{00000000-0005-0000-0000-000073020000}"/>
    <cellStyle name="_적격 _부대입찰특별조건및내역송부(최저가)_P-(현리-신팔)_설계내역서(2차)" xfId="1503" xr:uid="{00000000-0005-0000-0000-000074020000}"/>
    <cellStyle name="_적격 _부대입찰특별조건및내역송부(최저가)_내역서(최초)" xfId="1504" xr:uid="{00000000-0005-0000-0000-000075020000}"/>
    <cellStyle name="_적격 _부대입찰특별조건및내역송부(최저가)_부대결과" xfId="1505" xr:uid="{00000000-0005-0000-0000-000076020000}"/>
    <cellStyle name="_적격 _부대입찰특별조건및내역송부(최저가)_부대결과_Book1" xfId="1506" xr:uid="{00000000-0005-0000-0000-000077020000}"/>
    <cellStyle name="_적격 _부대입찰특별조건및내역송부(최저가)_부대결과_Book1_내역서(최초)" xfId="1507" xr:uid="{00000000-0005-0000-0000-000078020000}"/>
    <cellStyle name="_적격 _부대입찰특별조건및내역송부(최저가)_부대결과_Book1_설계내역서" xfId="1508" xr:uid="{00000000-0005-0000-0000-000079020000}"/>
    <cellStyle name="_적격 _부대입찰특별조건및내역송부(최저가)_부대결과_Book1_설계내역서(2차)" xfId="1509" xr:uid="{00000000-0005-0000-0000-00007A020000}"/>
    <cellStyle name="_적격 _부대입찰특별조건및내역송부(최저가)_부대결과_P-(현리-신팔)" xfId="1510" xr:uid="{00000000-0005-0000-0000-00007B020000}"/>
    <cellStyle name="_적격 _부대입찰특별조건및내역송부(최저가)_부대결과_P-(현리-신팔)_내역서(최초)" xfId="1511" xr:uid="{00000000-0005-0000-0000-00007C020000}"/>
    <cellStyle name="_적격 _부대입찰특별조건및내역송부(최저가)_부대결과_P-(현리-신팔)_설계내역서" xfId="1512" xr:uid="{00000000-0005-0000-0000-00007D020000}"/>
    <cellStyle name="_적격 _부대입찰특별조건및내역송부(최저가)_부대결과_P-(현리-신팔)_설계내역서(2차)" xfId="1513" xr:uid="{00000000-0005-0000-0000-00007E020000}"/>
    <cellStyle name="_적격 _부대입찰특별조건및내역송부(최저가)_부대결과_내역서(최초)" xfId="1514" xr:uid="{00000000-0005-0000-0000-00007F020000}"/>
    <cellStyle name="_적격 _부대입찰특별조건및내역송부(최저가)_부대결과_설계내역서" xfId="1515" xr:uid="{00000000-0005-0000-0000-000080020000}"/>
    <cellStyle name="_적격 _부대입찰특별조건및내역송부(최저가)_부대결과_설계내역서(2차)" xfId="1516" xr:uid="{00000000-0005-0000-0000-000081020000}"/>
    <cellStyle name="_적격 _부대입찰특별조건및내역송부(최저가)_부대결과_현리-신팔도로설계" xfId="1517" xr:uid="{00000000-0005-0000-0000-000082020000}"/>
    <cellStyle name="_적격 _부대입찰특별조건및내역송부(최저가)_부대결과_현리-신팔도로설계_내역서(최초)" xfId="1518" xr:uid="{00000000-0005-0000-0000-000083020000}"/>
    <cellStyle name="_적격 _부대입찰특별조건및내역송부(최저가)_부대결과_현리-신팔도로설계_설계내역서" xfId="1519" xr:uid="{00000000-0005-0000-0000-000084020000}"/>
    <cellStyle name="_적격 _부대입찰특별조건및내역송부(최저가)_부대결과_현리-신팔도로설계_설계내역서(2차)" xfId="1520" xr:uid="{00000000-0005-0000-0000-000085020000}"/>
    <cellStyle name="_적격 _부대입찰특별조건및내역송부(최저가)_설계내역서" xfId="1521" xr:uid="{00000000-0005-0000-0000-000086020000}"/>
    <cellStyle name="_적격 _부대입찰특별조건및내역송부(최저가)_설계내역서(2차)" xfId="1522" xr:uid="{00000000-0005-0000-0000-000087020000}"/>
    <cellStyle name="_적격 _부대입찰특별조건및내역송부(최저가)_현리-신팔도로설계" xfId="1523" xr:uid="{00000000-0005-0000-0000-000088020000}"/>
    <cellStyle name="_적격 _부대입찰특별조건및내역송부(최저가)_현리-신팔도로설계_내역서(최초)" xfId="1524" xr:uid="{00000000-0005-0000-0000-000089020000}"/>
    <cellStyle name="_적격 _부대입찰특별조건및내역송부(최저가)_현리-신팔도로설계_설계내역서" xfId="1525" xr:uid="{00000000-0005-0000-0000-00008A020000}"/>
    <cellStyle name="_적격 _부대입찰특별조건및내역송부(최저가)_현리-신팔도로설계_설계내역서(2차)" xfId="1526" xr:uid="{00000000-0005-0000-0000-00008B020000}"/>
    <cellStyle name="_적격 _설계내역서" xfId="1527" xr:uid="{00000000-0005-0000-0000-00008C020000}"/>
    <cellStyle name="_적격 _설계내역서(2차)" xfId="1528" xr:uid="{00000000-0005-0000-0000-00008D020000}"/>
    <cellStyle name="_적격 _집행갑지 " xfId="1529" xr:uid="{00000000-0005-0000-0000-00008E020000}"/>
    <cellStyle name="_적격 _집행갑지 _Book1" xfId="1530" xr:uid="{00000000-0005-0000-0000-00008F020000}"/>
    <cellStyle name="_적격 _집행갑지 _Book1_내역서(최초)" xfId="1531" xr:uid="{00000000-0005-0000-0000-000090020000}"/>
    <cellStyle name="_적격 _집행갑지 _Book1_설계내역서" xfId="1532" xr:uid="{00000000-0005-0000-0000-000091020000}"/>
    <cellStyle name="_적격 _집행갑지 _Book1_설계내역서(2차)" xfId="1533" xr:uid="{00000000-0005-0000-0000-000092020000}"/>
    <cellStyle name="_적격 _집행갑지 _P-(현리-신팔)" xfId="1534" xr:uid="{00000000-0005-0000-0000-000093020000}"/>
    <cellStyle name="_적격 _집행갑지 _P-(현리-신팔)_내역서(최초)" xfId="1535" xr:uid="{00000000-0005-0000-0000-000094020000}"/>
    <cellStyle name="_적격 _집행갑지 _P-(현리-신팔)_설계내역서" xfId="1536" xr:uid="{00000000-0005-0000-0000-000095020000}"/>
    <cellStyle name="_적격 _집행갑지 _P-(현리-신팔)_설계내역서(2차)" xfId="1537" xr:uid="{00000000-0005-0000-0000-000096020000}"/>
    <cellStyle name="_적격 _집행갑지 _p-하남강일1" xfId="1538" xr:uid="{00000000-0005-0000-0000-000097020000}"/>
    <cellStyle name="_적격 _집행갑지 _p-하남강일1_내역서(최초)" xfId="1539" xr:uid="{00000000-0005-0000-0000-000098020000}"/>
    <cellStyle name="_적격 _집행갑지 _p-하남강일1_설계내역서" xfId="1540" xr:uid="{00000000-0005-0000-0000-000099020000}"/>
    <cellStyle name="_적격 _집행갑지 _p-하남강일1_설계내역서(2차)" xfId="1541" xr:uid="{00000000-0005-0000-0000-00009A020000}"/>
    <cellStyle name="_적격 _집행갑지 _내역서(최초)" xfId="1542" xr:uid="{00000000-0005-0000-0000-00009B020000}"/>
    <cellStyle name="_적격 _집행갑지 _부대결과" xfId="1543" xr:uid="{00000000-0005-0000-0000-00009C020000}"/>
    <cellStyle name="_적격 _집행갑지 _부대결과_Book1" xfId="1544" xr:uid="{00000000-0005-0000-0000-00009D020000}"/>
    <cellStyle name="_적격 _집행갑지 _부대결과_Book1_내역서(최초)" xfId="1545" xr:uid="{00000000-0005-0000-0000-00009E020000}"/>
    <cellStyle name="_적격 _집행갑지 _부대결과_Book1_설계내역서" xfId="1546" xr:uid="{00000000-0005-0000-0000-00009F020000}"/>
    <cellStyle name="_적격 _집행갑지 _부대결과_Book1_설계내역서(2차)" xfId="1547" xr:uid="{00000000-0005-0000-0000-0000A0020000}"/>
    <cellStyle name="_적격 _집행갑지 _부대결과_P-(현리-신팔)" xfId="1548" xr:uid="{00000000-0005-0000-0000-0000A1020000}"/>
    <cellStyle name="_적격 _집행갑지 _부대결과_P-(현리-신팔)_내역서(최초)" xfId="1549" xr:uid="{00000000-0005-0000-0000-0000A2020000}"/>
    <cellStyle name="_적격 _집행갑지 _부대결과_P-(현리-신팔)_설계내역서" xfId="1550" xr:uid="{00000000-0005-0000-0000-0000A3020000}"/>
    <cellStyle name="_적격 _집행갑지 _부대결과_P-(현리-신팔)_설계내역서(2차)" xfId="1551" xr:uid="{00000000-0005-0000-0000-0000A4020000}"/>
    <cellStyle name="_적격 _집행갑지 _부대결과_내역서(최초)" xfId="1552" xr:uid="{00000000-0005-0000-0000-0000A5020000}"/>
    <cellStyle name="_적격 _집행갑지 _부대결과_설계내역서" xfId="1553" xr:uid="{00000000-0005-0000-0000-0000A6020000}"/>
    <cellStyle name="_적격 _집행갑지 _부대결과_설계내역서(2차)" xfId="1554" xr:uid="{00000000-0005-0000-0000-0000A7020000}"/>
    <cellStyle name="_적격 _집행갑지 _부대결과_현리-신팔도로설계" xfId="1555" xr:uid="{00000000-0005-0000-0000-0000A8020000}"/>
    <cellStyle name="_적격 _집행갑지 _부대결과_현리-신팔도로설계_내역서(최초)" xfId="1556" xr:uid="{00000000-0005-0000-0000-0000A9020000}"/>
    <cellStyle name="_적격 _집행갑지 _부대결과_현리-신팔도로설계_설계내역서" xfId="1557" xr:uid="{00000000-0005-0000-0000-0000AA020000}"/>
    <cellStyle name="_적격 _집행갑지 _부대결과_현리-신팔도로설계_설계내역서(2차)" xfId="1558" xr:uid="{00000000-0005-0000-0000-0000AB020000}"/>
    <cellStyle name="_적격 _집행갑지 _부대입찰특별조건및내역송부(최저가)" xfId="1559" xr:uid="{00000000-0005-0000-0000-0000AC020000}"/>
    <cellStyle name="_적격 _집행갑지 _부대입찰특별조건및내역송부(최저가)_Book1" xfId="1560" xr:uid="{00000000-0005-0000-0000-0000AD020000}"/>
    <cellStyle name="_적격 _집행갑지 _부대입찰특별조건및내역송부(최저가)_Book1_내역서(최초)" xfId="1561" xr:uid="{00000000-0005-0000-0000-0000AE020000}"/>
    <cellStyle name="_적격 _집행갑지 _부대입찰특별조건및내역송부(최저가)_Book1_설계내역서" xfId="1562" xr:uid="{00000000-0005-0000-0000-0000AF020000}"/>
    <cellStyle name="_적격 _집행갑지 _부대입찰특별조건및내역송부(최저가)_Book1_설계내역서(2차)" xfId="1563" xr:uid="{00000000-0005-0000-0000-0000B0020000}"/>
    <cellStyle name="_적격 _집행갑지 _부대입찰특별조건및내역송부(최저가)_P-(현리-신팔)" xfId="1564" xr:uid="{00000000-0005-0000-0000-0000B1020000}"/>
    <cellStyle name="_적격 _집행갑지 _부대입찰특별조건및내역송부(최저가)_P-(현리-신팔)_내역서(최초)" xfId="1565" xr:uid="{00000000-0005-0000-0000-0000B2020000}"/>
    <cellStyle name="_적격 _집행갑지 _부대입찰특별조건및내역송부(최저가)_P-(현리-신팔)_설계내역서" xfId="1566" xr:uid="{00000000-0005-0000-0000-0000B3020000}"/>
    <cellStyle name="_적격 _집행갑지 _부대입찰특별조건및내역송부(최저가)_P-(현리-신팔)_설계내역서(2차)" xfId="1567" xr:uid="{00000000-0005-0000-0000-0000B4020000}"/>
    <cellStyle name="_적격 _집행갑지 _부대입찰특별조건및내역송부(최저가)_내역서(최초)" xfId="1568" xr:uid="{00000000-0005-0000-0000-0000B5020000}"/>
    <cellStyle name="_적격 _집행갑지 _부대입찰특별조건및내역송부(최저가)_부대결과" xfId="1569" xr:uid="{00000000-0005-0000-0000-0000B6020000}"/>
    <cellStyle name="_적격 _집행갑지 _부대입찰특별조건및내역송부(최저가)_부대결과_Book1" xfId="1570" xr:uid="{00000000-0005-0000-0000-0000B7020000}"/>
    <cellStyle name="_적격 _집행갑지 _부대입찰특별조건및내역송부(최저가)_부대결과_Book1_내역서(최초)" xfId="1571" xr:uid="{00000000-0005-0000-0000-0000B8020000}"/>
    <cellStyle name="_적격 _집행갑지 _부대입찰특별조건및내역송부(최저가)_부대결과_Book1_설계내역서" xfId="1572" xr:uid="{00000000-0005-0000-0000-0000B9020000}"/>
    <cellStyle name="_적격 _집행갑지 _부대입찰특별조건및내역송부(최저가)_부대결과_Book1_설계내역서(2차)" xfId="1573" xr:uid="{00000000-0005-0000-0000-0000BA020000}"/>
    <cellStyle name="_적격 _집행갑지 _부대입찰특별조건및내역송부(최저가)_부대결과_P-(현리-신팔)" xfId="1574" xr:uid="{00000000-0005-0000-0000-0000BB020000}"/>
    <cellStyle name="_적격 _집행갑지 _부대입찰특별조건및내역송부(최저가)_부대결과_P-(현리-신팔)_내역서(최초)" xfId="1575" xr:uid="{00000000-0005-0000-0000-0000BC020000}"/>
    <cellStyle name="_적격 _집행갑지 _부대입찰특별조건및내역송부(최저가)_부대결과_P-(현리-신팔)_설계내역서" xfId="1576" xr:uid="{00000000-0005-0000-0000-0000BD020000}"/>
    <cellStyle name="_적격 _집행갑지 _부대입찰특별조건및내역송부(최저가)_부대결과_P-(현리-신팔)_설계내역서(2차)" xfId="1577" xr:uid="{00000000-0005-0000-0000-0000BE020000}"/>
    <cellStyle name="_적격 _집행갑지 _부대입찰특별조건및내역송부(최저가)_부대결과_내역서(최초)" xfId="1578" xr:uid="{00000000-0005-0000-0000-0000BF020000}"/>
    <cellStyle name="_적격 _집행갑지 _부대입찰특별조건및내역송부(최저가)_부대결과_설계내역서" xfId="1579" xr:uid="{00000000-0005-0000-0000-0000C0020000}"/>
    <cellStyle name="_적격 _집행갑지 _부대입찰특별조건및내역송부(최저가)_부대결과_설계내역서(2차)" xfId="1580" xr:uid="{00000000-0005-0000-0000-0000C1020000}"/>
    <cellStyle name="_적격 _집행갑지 _부대입찰특별조건및내역송부(최저가)_부대결과_현리-신팔도로설계" xfId="1581" xr:uid="{00000000-0005-0000-0000-0000C2020000}"/>
    <cellStyle name="_적격 _집행갑지 _부대입찰특별조건및내역송부(최저가)_부대결과_현리-신팔도로설계_내역서(최초)" xfId="1582" xr:uid="{00000000-0005-0000-0000-0000C3020000}"/>
    <cellStyle name="_적격 _집행갑지 _부대입찰특별조건및내역송부(최저가)_부대결과_현리-신팔도로설계_설계내역서" xfId="1583" xr:uid="{00000000-0005-0000-0000-0000C4020000}"/>
    <cellStyle name="_적격 _집행갑지 _부대입찰특별조건및내역송부(최저가)_부대결과_현리-신팔도로설계_설계내역서(2차)" xfId="1584" xr:uid="{00000000-0005-0000-0000-0000C5020000}"/>
    <cellStyle name="_적격 _집행갑지 _부대입찰특별조건및내역송부(최저가)_설계내역서" xfId="1585" xr:uid="{00000000-0005-0000-0000-0000C6020000}"/>
    <cellStyle name="_적격 _집행갑지 _부대입찰특별조건및내역송부(최저가)_설계내역서(2차)" xfId="1586" xr:uid="{00000000-0005-0000-0000-0000C7020000}"/>
    <cellStyle name="_적격 _집행갑지 _부대입찰특별조건및내역송부(최저가)_현리-신팔도로설계" xfId="1587" xr:uid="{00000000-0005-0000-0000-0000C8020000}"/>
    <cellStyle name="_적격 _집행갑지 _부대입찰특별조건및내역송부(최저가)_현리-신팔도로설계_내역서(최초)" xfId="1588" xr:uid="{00000000-0005-0000-0000-0000C9020000}"/>
    <cellStyle name="_적격 _집행갑지 _부대입찰특별조건및내역송부(최저가)_현리-신팔도로설계_설계내역서" xfId="1589" xr:uid="{00000000-0005-0000-0000-0000CA020000}"/>
    <cellStyle name="_적격 _집행갑지 _부대입찰특별조건및내역송부(최저가)_현리-신팔도로설계_설계내역서(2차)" xfId="1590" xr:uid="{00000000-0005-0000-0000-0000CB020000}"/>
    <cellStyle name="_적격 _집행갑지 _설계내역서" xfId="1591" xr:uid="{00000000-0005-0000-0000-0000CC020000}"/>
    <cellStyle name="_적격 _집행갑지 _설계내역서(2차)" xfId="1592" xr:uid="{00000000-0005-0000-0000-0000CD020000}"/>
    <cellStyle name="_적격 _집행갑지 _투찰" xfId="1593" xr:uid="{00000000-0005-0000-0000-0000CE020000}"/>
    <cellStyle name="_적격 _집행갑지 _투찰_Book1" xfId="1594" xr:uid="{00000000-0005-0000-0000-0000CF020000}"/>
    <cellStyle name="_적격 _집행갑지 _투찰_Book1_내역서(최초)" xfId="1595" xr:uid="{00000000-0005-0000-0000-0000D0020000}"/>
    <cellStyle name="_적격 _집행갑지 _투찰_Book1_설계내역서" xfId="1596" xr:uid="{00000000-0005-0000-0000-0000D1020000}"/>
    <cellStyle name="_적격 _집행갑지 _투찰_Book1_설계내역서(2차)" xfId="1597" xr:uid="{00000000-0005-0000-0000-0000D2020000}"/>
    <cellStyle name="_적격 _집행갑지 _투찰_P-(현리-신팔)" xfId="1598" xr:uid="{00000000-0005-0000-0000-0000D3020000}"/>
    <cellStyle name="_적격 _집행갑지 _투찰_P-(현리-신팔)_내역서(최초)" xfId="1599" xr:uid="{00000000-0005-0000-0000-0000D4020000}"/>
    <cellStyle name="_적격 _집행갑지 _투찰_P-(현리-신팔)_설계내역서" xfId="1600" xr:uid="{00000000-0005-0000-0000-0000D5020000}"/>
    <cellStyle name="_적격 _집행갑지 _투찰_P-(현리-신팔)_설계내역서(2차)" xfId="1601" xr:uid="{00000000-0005-0000-0000-0000D6020000}"/>
    <cellStyle name="_적격 _집행갑지 _투찰_내역서(최초)" xfId="1602" xr:uid="{00000000-0005-0000-0000-0000D7020000}"/>
    <cellStyle name="_적격 _집행갑지 _투찰_부대결과" xfId="1603" xr:uid="{00000000-0005-0000-0000-0000D8020000}"/>
    <cellStyle name="_적격 _집행갑지 _투찰_부대결과_Book1" xfId="1604" xr:uid="{00000000-0005-0000-0000-0000D9020000}"/>
    <cellStyle name="_적격 _집행갑지 _투찰_부대결과_Book1_내역서(최초)" xfId="1605" xr:uid="{00000000-0005-0000-0000-0000DA020000}"/>
    <cellStyle name="_적격 _집행갑지 _투찰_부대결과_Book1_설계내역서" xfId="1606" xr:uid="{00000000-0005-0000-0000-0000DB020000}"/>
    <cellStyle name="_적격 _집행갑지 _투찰_부대결과_Book1_설계내역서(2차)" xfId="1607" xr:uid="{00000000-0005-0000-0000-0000DC020000}"/>
    <cellStyle name="_적격 _집행갑지 _투찰_부대결과_P-(현리-신팔)" xfId="1608" xr:uid="{00000000-0005-0000-0000-0000DD020000}"/>
    <cellStyle name="_적격 _집행갑지 _투찰_부대결과_P-(현리-신팔)_내역서(최초)" xfId="1609" xr:uid="{00000000-0005-0000-0000-0000DE020000}"/>
    <cellStyle name="_적격 _집행갑지 _투찰_부대결과_P-(현리-신팔)_설계내역서" xfId="1610" xr:uid="{00000000-0005-0000-0000-0000DF020000}"/>
    <cellStyle name="_적격 _집행갑지 _투찰_부대결과_P-(현리-신팔)_설계내역서(2차)" xfId="1611" xr:uid="{00000000-0005-0000-0000-0000E0020000}"/>
    <cellStyle name="_적격 _집행갑지 _투찰_부대결과_내역서(최초)" xfId="1612" xr:uid="{00000000-0005-0000-0000-0000E1020000}"/>
    <cellStyle name="_적격 _집행갑지 _투찰_부대결과_설계내역서" xfId="1613" xr:uid="{00000000-0005-0000-0000-0000E2020000}"/>
    <cellStyle name="_적격 _집행갑지 _투찰_부대결과_설계내역서(2차)" xfId="1614" xr:uid="{00000000-0005-0000-0000-0000E3020000}"/>
    <cellStyle name="_적격 _집행갑지 _투찰_부대결과_현리-신팔도로설계" xfId="1615" xr:uid="{00000000-0005-0000-0000-0000E4020000}"/>
    <cellStyle name="_적격 _집행갑지 _투찰_부대결과_현리-신팔도로설계_내역서(최초)" xfId="1616" xr:uid="{00000000-0005-0000-0000-0000E5020000}"/>
    <cellStyle name="_적격 _집행갑지 _투찰_부대결과_현리-신팔도로설계_설계내역서" xfId="1617" xr:uid="{00000000-0005-0000-0000-0000E6020000}"/>
    <cellStyle name="_적격 _집행갑지 _투찰_부대결과_현리-신팔도로설계_설계내역서(2차)" xfId="1618" xr:uid="{00000000-0005-0000-0000-0000E7020000}"/>
    <cellStyle name="_적격 _집행갑지 _투찰_설계내역서" xfId="1619" xr:uid="{00000000-0005-0000-0000-0000E8020000}"/>
    <cellStyle name="_적격 _집행갑지 _투찰_설계내역서(2차)" xfId="1620" xr:uid="{00000000-0005-0000-0000-0000E9020000}"/>
    <cellStyle name="_적격 _집행갑지 _투찰_현리-신팔도로설계" xfId="1621" xr:uid="{00000000-0005-0000-0000-0000EA020000}"/>
    <cellStyle name="_적격 _집행갑지 _투찰_현리-신팔도로설계_내역서(최초)" xfId="1622" xr:uid="{00000000-0005-0000-0000-0000EB020000}"/>
    <cellStyle name="_적격 _집행갑지 _투찰_현리-신팔도로설계_설계내역서" xfId="1623" xr:uid="{00000000-0005-0000-0000-0000EC020000}"/>
    <cellStyle name="_적격 _집행갑지 _투찰_현리-신팔도로설계_설계내역서(2차)" xfId="1624" xr:uid="{00000000-0005-0000-0000-0000ED020000}"/>
    <cellStyle name="_적격 _집행갑지 _현리-신팔도로설계" xfId="1625" xr:uid="{00000000-0005-0000-0000-0000EE020000}"/>
    <cellStyle name="_적격 _집행갑지 _현리-신팔도로설계_내역서(최초)" xfId="1626" xr:uid="{00000000-0005-0000-0000-0000EF020000}"/>
    <cellStyle name="_적격 _집행갑지 _현리-신팔도로설계_설계내역서" xfId="1627" xr:uid="{00000000-0005-0000-0000-0000F0020000}"/>
    <cellStyle name="_적격 _집행갑지 _현리-신팔도로설계_설계내역서(2차)" xfId="1628" xr:uid="{00000000-0005-0000-0000-0000F1020000}"/>
    <cellStyle name="_적격 _투찰" xfId="1629" xr:uid="{00000000-0005-0000-0000-0000F2020000}"/>
    <cellStyle name="_적격 _투찰_Book1" xfId="1630" xr:uid="{00000000-0005-0000-0000-0000F3020000}"/>
    <cellStyle name="_적격 _투찰_Book1_내역서(최초)" xfId="1631" xr:uid="{00000000-0005-0000-0000-0000F4020000}"/>
    <cellStyle name="_적격 _투찰_Book1_설계내역서" xfId="1632" xr:uid="{00000000-0005-0000-0000-0000F5020000}"/>
    <cellStyle name="_적격 _투찰_Book1_설계내역서(2차)" xfId="1633" xr:uid="{00000000-0005-0000-0000-0000F6020000}"/>
    <cellStyle name="_적격 _투찰_P-(현리-신팔)" xfId="1634" xr:uid="{00000000-0005-0000-0000-0000F7020000}"/>
    <cellStyle name="_적격 _투찰_P-(현리-신팔)_내역서(최초)" xfId="1635" xr:uid="{00000000-0005-0000-0000-0000F8020000}"/>
    <cellStyle name="_적격 _투찰_P-(현리-신팔)_설계내역서" xfId="1636" xr:uid="{00000000-0005-0000-0000-0000F9020000}"/>
    <cellStyle name="_적격 _투찰_P-(현리-신팔)_설계내역서(2차)" xfId="1637" xr:uid="{00000000-0005-0000-0000-0000FA020000}"/>
    <cellStyle name="_적격 _투찰_내역서(최초)" xfId="1638" xr:uid="{00000000-0005-0000-0000-0000FB020000}"/>
    <cellStyle name="_적격 _투찰_부대결과" xfId="1639" xr:uid="{00000000-0005-0000-0000-0000FC020000}"/>
    <cellStyle name="_적격 _투찰_부대결과_Book1" xfId="1640" xr:uid="{00000000-0005-0000-0000-0000FD020000}"/>
    <cellStyle name="_적격 _투찰_부대결과_Book1_내역서(최초)" xfId="1641" xr:uid="{00000000-0005-0000-0000-0000FE020000}"/>
    <cellStyle name="_적격 _투찰_부대결과_Book1_설계내역서" xfId="1642" xr:uid="{00000000-0005-0000-0000-0000FF020000}"/>
    <cellStyle name="_적격 _투찰_부대결과_Book1_설계내역서(2차)" xfId="1643" xr:uid="{00000000-0005-0000-0000-000000030000}"/>
    <cellStyle name="_적격 _투찰_부대결과_P-(현리-신팔)" xfId="1644" xr:uid="{00000000-0005-0000-0000-000001030000}"/>
    <cellStyle name="_적격 _투찰_부대결과_P-(현리-신팔)_내역서(최초)" xfId="1645" xr:uid="{00000000-0005-0000-0000-000002030000}"/>
    <cellStyle name="_적격 _투찰_부대결과_P-(현리-신팔)_설계내역서" xfId="1646" xr:uid="{00000000-0005-0000-0000-000003030000}"/>
    <cellStyle name="_적격 _투찰_부대결과_P-(현리-신팔)_설계내역서(2차)" xfId="1647" xr:uid="{00000000-0005-0000-0000-000004030000}"/>
    <cellStyle name="_적격 _투찰_부대결과_내역서(최초)" xfId="1648" xr:uid="{00000000-0005-0000-0000-000005030000}"/>
    <cellStyle name="_적격 _투찰_부대결과_설계내역서" xfId="1649" xr:uid="{00000000-0005-0000-0000-000006030000}"/>
    <cellStyle name="_적격 _투찰_부대결과_설계내역서(2차)" xfId="1650" xr:uid="{00000000-0005-0000-0000-000007030000}"/>
    <cellStyle name="_적격 _투찰_부대결과_현리-신팔도로설계" xfId="1651" xr:uid="{00000000-0005-0000-0000-000008030000}"/>
    <cellStyle name="_적격 _투찰_부대결과_현리-신팔도로설계_내역서(최초)" xfId="1652" xr:uid="{00000000-0005-0000-0000-000009030000}"/>
    <cellStyle name="_적격 _투찰_부대결과_현리-신팔도로설계_설계내역서" xfId="1653" xr:uid="{00000000-0005-0000-0000-00000A030000}"/>
    <cellStyle name="_적격 _투찰_부대결과_현리-신팔도로설계_설계내역서(2차)" xfId="1654" xr:uid="{00000000-0005-0000-0000-00000B030000}"/>
    <cellStyle name="_적격 _투찰_설계내역서" xfId="1655" xr:uid="{00000000-0005-0000-0000-00000C030000}"/>
    <cellStyle name="_적격 _투찰_설계내역서(2차)" xfId="1656" xr:uid="{00000000-0005-0000-0000-00000D030000}"/>
    <cellStyle name="_적격 _투찰_현리-신팔도로설계" xfId="1657" xr:uid="{00000000-0005-0000-0000-00000E030000}"/>
    <cellStyle name="_적격 _투찰_현리-신팔도로설계_내역서(최초)" xfId="1658" xr:uid="{00000000-0005-0000-0000-00000F030000}"/>
    <cellStyle name="_적격 _투찰_현리-신팔도로설계_설계내역서" xfId="1659" xr:uid="{00000000-0005-0000-0000-000010030000}"/>
    <cellStyle name="_적격 _투찰_현리-신팔도로설계_설계내역서(2차)" xfId="1660" xr:uid="{00000000-0005-0000-0000-000011030000}"/>
    <cellStyle name="_적격 _현리-신팔도로설계" xfId="1661" xr:uid="{00000000-0005-0000-0000-000012030000}"/>
    <cellStyle name="_적격 _현리-신팔도로설계_내역서(최초)" xfId="1662" xr:uid="{00000000-0005-0000-0000-000013030000}"/>
    <cellStyle name="_적격 _현리-신팔도로설계_설계내역서" xfId="1663" xr:uid="{00000000-0005-0000-0000-000014030000}"/>
    <cellStyle name="_적격 _현리-신팔도로설계_설계내역서(2차)" xfId="1664" xr:uid="{00000000-0005-0000-0000-000015030000}"/>
    <cellStyle name="_적격(화산) " xfId="1665" xr:uid="{00000000-0005-0000-0000-000016030000}"/>
    <cellStyle name="_적격(화산) _Book1" xfId="1666" xr:uid="{00000000-0005-0000-0000-000017030000}"/>
    <cellStyle name="_적격(화산) _Book1_내역서(최초)" xfId="1667" xr:uid="{00000000-0005-0000-0000-000018030000}"/>
    <cellStyle name="_적격(화산) _Book1_설계내역서" xfId="1668" xr:uid="{00000000-0005-0000-0000-000019030000}"/>
    <cellStyle name="_적격(화산) _Book1_설계내역서(2차)" xfId="1669" xr:uid="{00000000-0005-0000-0000-00001A030000}"/>
    <cellStyle name="_적격(화산) _P-(현리-신팔)" xfId="1670" xr:uid="{00000000-0005-0000-0000-00001B030000}"/>
    <cellStyle name="_적격(화산) _P-(현리-신팔)_내역서(최초)" xfId="1671" xr:uid="{00000000-0005-0000-0000-00001C030000}"/>
    <cellStyle name="_적격(화산) _P-(현리-신팔)_설계내역서" xfId="1672" xr:uid="{00000000-0005-0000-0000-00001D030000}"/>
    <cellStyle name="_적격(화산) _P-(현리-신팔)_설계내역서(2차)" xfId="1673" xr:uid="{00000000-0005-0000-0000-00001E030000}"/>
    <cellStyle name="_적격(화산) _p-하남강일1" xfId="1674" xr:uid="{00000000-0005-0000-0000-00001F030000}"/>
    <cellStyle name="_적격(화산) _p-하남강일1_내역서(최초)" xfId="1675" xr:uid="{00000000-0005-0000-0000-000020030000}"/>
    <cellStyle name="_적격(화산) _p-하남강일1_설계내역서" xfId="1676" xr:uid="{00000000-0005-0000-0000-000021030000}"/>
    <cellStyle name="_적격(화산) _p-하남강일1_설계내역서(2차)" xfId="1677" xr:uid="{00000000-0005-0000-0000-000022030000}"/>
    <cellStyle name="_적격(화산) _내역서(최초)" xfId="1678" xr:uid="{00000000-0005-0000-0000-000023030000}"/>
    <cellStyle name="_적격(화산) _도급내역서(01년1월)" xfId="1679" xr:uid="{00000000-0005-0000-0000-000024030000}"/>
    <cellStyle name="_적격(화산) _도급내역서(최종)" xfId="1680" xr:uid="{00000000-0005-0000-0000-000025030000}"/>
    <cellStyle name="_적격(화산) _부대결과" xfId="1681" xr:uid="{00000000-0005-0000-0000-000026030000}"/>
    <cellStyle name="_적격(화산) _부대결과_Book1" xfId="1682" xr:uid="{00000000-0005-0000-0000-000027030000}"/>
    <cellStyle name="_적격(화산) _부대결과_Book1_내역서(최초)" xfId="1683" xr:uid="{00000000-0005-0000-0000-000028030000}"/>
    <cellStyle name="_적격(화산) _부대결과_Book1_설계내역서" xfId="1684" xr:uid="{00000000-0005-0000-0000-000029030000}"/>
    <cellStyle name="_적격(화산) _부대결과_Book1_설계내역서(2차)" xfId="1685" xr:uid="{00000000-0005-0000-0000-00002A030000}"/>
    <cellStyle name="_적격(화산) _부대결과_P-(현리-신팔)" xfId="1686" xr:uid="{00000000-0005-0000-0000-00002B030000}"/>
    <cellStyle name="_적격(화산) _부대결과_P-(현리-신팔)_내역서(최초)" xfId="1687" xr:uid="{00000000-0005-0000-0000-00002C030000}"/>
    <cellStyle name="_적격(화산) _부대결과_P-(현리-신팔)_설계내역서" xfId="1688" xr:uid="{00000000-0005-0000-0000-00002D030000}"/>
    <cellStyle name="_적격(화산) _부대결과_P-(현리-신팔)_설계내역서(2차)" xfId="1689" xr:uid="{00000000-0005-0000-0000-00002E030000}"/>
    <cellStyle name="_적격(화산) _부대결과_내역서(최초)" xfId="1690" xr:uid="{00000000-0005-0000-0000-00002F030000}"/>
    <cellStyle name="_적격(화산) _부대결과_설계내역서" xfId="1691" xr:uid="{00000000-0005-0000-0000-000030030000}"/>
    <cellStyle name="_적격(화산) _부대결과_설계내역서(2차)" xfId="1692" xr:uid="{00000000-0005-0000-0000-000031030000}"/>
    <cellStyle name="_적격(화산) _부대결과_현리-신팔도로설계" xfId="1693" xr:uid="{00000000-0005-0000-0000-000032030000}"/>
    <cellStyle name="_적격(화산) _부대결과_현리-신팔도로설계_내역서(최초)" xfId="1694" xr:uid="{00000000-0005-0000-0000-000033030000}"/>
    <cellStyle name="_적격(화산) _부대결과_현리-신팔도로설계_설계내역서" xfId="1695" xr:uid="{00000000-0005-0000-0000-000034030000}"/>
    <cellStyle name="_적격(화산) _부대결과_현리-신팔도로설계_설계내역서(2차)" xfId="1696" xr:uid="{00000000-0005-0000-0000-000035030000}"/>
    <cellStyle name="_적격(화산) _부대입찰특별조건및내역송부(최저가)" xfId="1697" xr:uid="{00000000-0005-0000-0000-000036030000}"/>
    <cellStyle name="_적격(화산) _부대입찰특별조건및내역송부(최저가)_Book1" xfId="1698" xr:uid="{00000000-0005-0000-0000-000037030000}"/>
    <cellStyle name="_적격(화산) _부대입찰특별조건및내역송부(최저가)_Book1_내역서(최초)" xfId="1699" xr:uid="{00000000-0005-0000-0000-000038030000}"/>
    <cellStyle name="_적격(화산) _부대입찰특별조건및내역송부(최저가)_Book1_설계내역서" xfId="1700" xr:uid="{00000000-0005-0000-0000-000039030000}"/>
    <cellStyle name="_적격(화산) _부대입찰특별조건및내역송부(최저가)_Book1_설계내역서(2차)" xfId="1701" xr:uid="{00000000-0005-0000-0000-00003A030000}"/>
    <cellStyle name="_적격(화산) _부대입찰특별조건및내역송부(최저가)_P-(현리-신팔)" xfId="1702" xr:uid="{00000000-0005-0000-0000-00003B030000}"/>
    <cellStyle name="_적격(화산) _부대입찰특별조건및내역송부(최저가)_P-(현리-신팔)_내역서(최초)" xfId="1703" xr:uid="{00000000-0005-0000-0000-00003C030000}"/>
    <cellStyle name="_적격(화산) _부대입찰특별조건및내역송부(최저가)_P-(현리-신팔)_설계내역서" xfId="1704" xr:uid="{00000000-0005-0000-0000-00003D030000}"/>
    <cellStyle name="_적격(화산) _부대입찰특별조건및내역송부(최저가)_P-(현리-신팔)_설계내역서(2차)" xfId="1705" xr:uid="{00000000-0005-0000-0000-00003E030000}"/>
    <cellStyle name="_적격(화산) _부대입찰특별조건및내역송부(최저가)_내역서(최초)" xfId="1706" xr:uid="{00000000-0005-0000-0000-00003F030000}"/>
    <cellStyle name="_적격(화산) _부대입찰특별조건및내역송부(최저가)_부대결과" xfId="1707" xr:uid="{00000000-0005-0000-0000-000040030000}"/>
    <cellStyle name="_적격(화산) _부대입찰특별조건및내역송부(최저가)_부대결과_Book1" xfId="1708" xr:uid="{00000000-0005-0000-0000-000041030000}"/>
    <cellStyle name="_적격(화산) _부대입찰특별조건및내역송부(최저가)_부대결과_Book1_내역서(최초)" xfId="1709" xr:uid="{00000000-0005-0000-0000-000042030000}"/>
    <cellStyle name="_적격(화산) _부대입찰특별조건및내역송부(최저가)_부대결과_Book1_설계내역서" xfId="1710" xr:uid="{00000000-0005-0000-0000-000043030000}"/>
    <cellStyle name="_적격(화산) _부대입찰특별조건및내역송부(최저가)_부대결과_Book1_설계내역서(2차)" xfId="1711" xr:uid="{00000000-0005-0000-0000-000044030000}"/>
    <cellStyle name="_적격(화산) _부대입찰특별조건및내역송부(최저가)_부대결과_P-(현리-신팔)" xfId="1712" xr:uid="{00000000-0005-0000-0000-000045030000}"/>
    <cellStyle name="_적격(화산) _부대입찰특별조건및내역송부(최저가)_부대결과_P-(현리-신팔)_내역서(최초)" xfId="1713" xr:uid="{00000000-0005-0000-0000-000046030000}"/>
    <cellStyle name="_적격(화산) _부대입찰특별조건및내역송부(최저가)_부대결과_P-(현리-신팔)_설계내역서" xfId="1714" xr:uid="{00000000-0005-0000-0000-000047030000}"/>
    <cellStyle name="_적격(화산) _부대입찰특별조건및내역송부(최저가)_부대결과_P-(현리-신팔)_설계내역서(2차)" xfId="1715" xr:uid="{00000000-0005-0000-0000-000048030000}"/>
    <cellStyle name="_적격(화산) _부대입찰특별조건및내역송부(최저가)_부대결과_내역서(최초)" xfId="1716" xr:uid="{00000000-0005-0000-0000-000049030000}"/>
    <cellStyle name="_적격(화산) _부대입찰특별조건및내역송부(최저가)_부대결과_설계내역서" xfId="1717" xr:uid="{00000000-0005-0000-0000-00004A030000}"/>
    <cellStyle name="_적격(화산) _부대입찰특별조건및내역송부(최저가)_부대결과_설계내역서(2차)" xfId="1718" xr:uid="{00000000-0005-0000-0000-00004B030000}"/>
    <cellStyle name="_적격(화산) _부대입찰특별조건및내역송부(최저가)_부대결과_현리-신팔도로설계" xfId="1719" xr:uid="{00000000-0005-0000-0000-00004C030000}"/>
    <cellStyle name="_적격(화산) _부대입찰특별조건및내역송부(최저가)_부대결과_현리-신팔도로설계_내역서(최초)" xfId="1720" xr:uid="{00000000-0005-0000-0000-00004D030000}"/>
    <cellStyle name="_적격(화산) _부대입찰특별조건및내역송부(최저가)_부대결과_현리-신팔도로설계_설계내역서" xfId="1721" xr:uid="{00000000-0005-0000-0000-00004E030000}"/>
    <cellStyle name="_적격(화산) _부대입찰특별조건및내역송부(최저가)_부대결과_현리-신팔도로설계_설계내역서(2차)" xfId="1722" xr:uid="{00000000-0005-0000-0000-00004F030000}"/>
    <cellStyle name="_적격(화산) _부대입찰특별조건및내역송부(최저가)_설계내역서" xfId="1723" xr:uid="{00000000-0005-0000-0000-000050030000}"/>
    <cellStyle name="_적격(화산) _부대입찰특별조건및내역송부(최저가)_설계내역서(2차)" xfId="1724" xr:uid="{00000000-0005-0000-0000-000051030000}"/>
    <cellStyle name="_적격(화산) _부대입찰특별조건및내역송부(최저가)_현리-신팔도로설계" xfId="1725" xr:uid="{00000000-0005-0000-0000-000052030000}"/>
    <cellStyle name="_적격(화산) _부대입찰특별조건및내역송부(최저가)_현리-신팔도로설계_내역서(최초)" xfId="1726" xr:uid="{00000000-0005-0000-0000-000053030000}"/>
    <cellStyle name="_적격(화산) _부대입찰특별조건및내역송부(최저가)_현리-신팔도로설계_설계내역서" xfId="1727" xr:uid="{00000000-0005-0000-0000-000054030000}"/>
    <cellStyle name="_적격(화산) _부대입찰특별조건및내역송부(최저가)_현리-신팔도로설계_설계내역서(2차)" xfId="1728" xr:uid="{00000000-0005-0000-0000-000055030000}"/>
    <cellStyle name="_적격(화산) _설계내역서" xfId="1729" xr:uid="{00000000-0005-0000-0000-000056030000}"/>
    <cellStyle name="_적격(화산) _설계내역서(2차)" xfId="1730" xr:uid="{00000000-0005-0000-0000-000057030000}"/>
    <cellStyle name="_적격(화산) _투찰" xfId="1731" xr:uid="{00000000-0005-0000-0000-000058030000}"/>
    <cellStyle name="_적격(화산) _투찰_Book1" xfId="1732" xr:uid="{00000000-0005-0000-0000-000059030000}"/>
    <cellStyle name="_적격(화산) _투찰_Book1_내역서(최초)" xfId="1733" xr:uid="{00000000-0005-0000-0000-00005A030000}"/>
    <cellStyle name="_적격(화산) _투찰_Book1_설계내역서" xfId="1734" xr:uid="{00000000-0005-0000-0000-00005B030000}"/>
    <cellStyle name="_적격(화산) _투찰_Book1_설계내역서(2차)" xfId="1735" xr:uid="{00000000-0005-0000-0000-00005C030000}"/>
    <cellStyle name="_적격(화산) _투찰_P-(현리-신팔)" xfId="1736" xr:uid="{00000000-0005-0000-0000-00005D030000}"/>
    <cellStyle name="_적격(화산) _투찰_P-(현리-신팔)_내역서(최초)" xfId="1737" xr:uid="{00000000-0005-0000-0000-00005E030000}"/>
    <cellStyle name="_적격(화산) _투찰_P-(현리-신팔)_설계내역서" xfId="1738" xr:uid="{00000000-0005-0000-0000-00005F030000}"/>
    <cellStyle name="_적격(화산) _투찰_P-(현리-신팔)_설계내역서(2차)" xfId="1739" xr:uid="{00000000-0005-0000-0000-000060030000}"/>
    <cellStyle name="_적격(화산) _투찰_내역서(최초)" xfId="1740" xr:uid="{00000000-0005-0000-0000-000061030000}"/>
    <cellStyle name="_적격(화산) _투찰_부대결과" xfId="1741" xr:uid="{00000000-0005-0000-0000-000062030000}"/>
    <cellStyle name="_적격(화산) _투찰_부대결과_Book1" xfId="1742" xr:uid="{00000000-0005-0000-0000-000063030000}"/>
    <cellStyle name="_적격(화산) _투찰_부대결과_Book1_내역서(최초)" xfId="1743" xr:uid="{00000000-0005-0000-0000-000064030000}"/>
    <cellStyle name="_적격(화산) _투찰_부대결과_Book1_설계내역서" xfId="1744" xr:uid="{00000000-0005-0000-0000-000065030000}"/>
    <cellStyle name="_적격(화산) _투찰_부대결과_Book1_설계내역서(2차)" xfId="1745" xr:uid="{00000000-0005-0000-0000-000066030000}"/>
    <cellStyle name="_적격(화산) _투찰_부대결과_P-(현리-신팔)" xfId="1746" xr:uid="{00000000-0005-0000-0000-000067030000}"/>
    <cellStyle name="_적격(화산) _투찰_부대결과_P-(현리-신팔)_내역서(최초)" xfId="1747" xr:uid="{00000000-0005-0000-0000-000068030000}"/>
    <cellStyle name="_적격(화산) _투찰_부대결과_P-(현리-신팔)_설계내역서" xfId="1748" xr:uid="{00000000-0005-0000-0000-000069030000}"/>
    <cellStyle name="_적격(화산) _투찰_부대결과_P-(현리-신팔)_설계내역서(2차)" xfId="1749" xr:uid="{00000000-0005-0000-0000-00006A030000}"/>
    <cellStyle name="_적격(화산) _투찰_부대결과_내역서(최초)" xfId="1750" xr:uid="{00000000-0005-0000-0000-00006B030000}"/>
    <cellStyle name="_적격(화산) _투찰_부대결과_설계내역서" xfId="1751" xr:uid="{00000000-0005-0000-0000-00006C030000}"/>
    <cellStyle name="_적격(화산) _투찰_부대결과_설계내역서(2차)" xfId="1752" xr:uid="{00000000-0005-0000-0000-00006D030000}"/>
    <cellStyle name="_적격(화산) _투찰_부대결과_현리-신팔도로설계" xfId="1753" xr:uid="{00000000-0005-0000-0000-00006E030000}"/>
    <cellStyle name="_적격(화산) _투찰_부대결과_현리-신팔도로설계_내역서(최초)" xfId="1754" xr:uid="{00000000-0005-0000-0000-00006F030000}"/>
    <cellStyle name="_적격(화산) _투찰_부대결과_현리-신팔도로설계_설계내역서" xfId="1755" xr:uid="{00000000-0005-0000-0000-000070030000}"/>
    <cellStyle name="_적격(화산) _투찰_부대결과_현리-신팔도로설계_설계내역서(2차)" xfId="1756" xr:uid="{00000000-0005-0000-0000-000071030000}"/>
    <cellStyle name="_적격(화산) _투찰_설계내역서" xfId="1757" xr:uid="{00000000-0005-0000-0000-000072030000}"/>
    <cellStyle name="_적격(화산) _투찰_설계내역서(2차)" xfId="1758" xr:uid="{00000000-0005-0000-0000-000073030000}"/>
    <cellStyle name="_적격(화산) _투찰_현리-신팔도로설계" xfId="1759" xr:uid="{00000000-0005-0000-0000-000074030000}"/>
    <cellStyle name="_적격(화산) _투찰_현리-신팔도로설계_내역서(최초)" xfId="1760" xr:uid="{00000000-0005-0000-0000-000075030000}"/>
    <cellStyle name="_적격(화산) _투찰_현리-신팔도로설계_설계내역서" xfId="1761" xr:uid="{00000000-0005-0000-0000-000076030000}"/>
    <cellStyle name="_적격(화산) _투찰_현리-신팔도로설계_설계내역서(2차)" xfId="1762" xr:uid="{00000000-0005-0000-0000-000077030000}"/>
    <cellStyle name="_적격(화산) _현리-신팔도로설계" xfId="1763" xr:uid="{00000000-0005-0000-0000-000078030000}"/>
    <cellStyle name="_적격(화산) _현리-신팔도로설계_내역서(최초)" xfId="1764" xr:uid="{00000000-0005-0000-0000-000079030000}"/>
    <cellStyle name="_적격(화산) _현리-신팔도로설계_설계내역서" xfId="1765" xr:uid="{00000000-0005-0000-0000-00007A030000}"/>
    <cellStyle name="_적격(화산) _현리-신팔도로설계_설계내역서(2차)" xfId="1766" xr:uid="{00000000-0005-0000-0000-00007B030000}"/>
    <cellStyle name="_전기설계심사내역서" xfId="227" xr:uid="{00000000-0005-0000-0000-00007C030000}"/>
    <cellStyle name="_전농로 가로등 개량공사심사결과" xfId="228" xr:uid="{00000000-0005-0000-0000-00007D030000}"/>
    <cellStyle name="_정문전기공사최종" xfId="229" xr:uid="{00000000-0005-0000-0000-00007E030000}"/>
    <cellStyle name="_제주도문예회관(동아PA)" xfId="230" xr:uid="{00000000-0005-0000-0000-00007F030000}"/>
    <cellStyle name="_중앙감시반" xfId="231" xr:uid="{00000000-0005-0000-0000-000080030000}"/>
    <cellStyle name="_지하철3호선 을지로3가역사-최종" xfId="232" xr:uid="{00000000-0005-0000-0000-000081030000}"/>
    <cellStyle name="_지하철4호선 동대문역사-최종" xfId="233" xr:uid="{00000000-0005-0000-0000-000082030000}"/>
    <cellStyle name="_진짜수평내역서틀" xfId="234" xr:uid="{00000000-0005-0000-0000-000083030000}"/>
    <cellStyle name="_진흥콘크리트 원가" xfId="235" xr:uid="{00000000-0005-0000-0000-000084030000}"/>
    <cellStyle name="_집행갑지 " xfId="1767" xr:uid="{00000000-0005-0000-0000-000085030000}"/>
    <cellStyle name="_집행갑지 _Book1" xfId="1768" xr:uid="{00000000-0005-0000-0000-000086030000}"/>
    <cellStyle name="_집행갑지 _Book1_내역서(최초)" xfId="1769" xr:uid="{00000000-0005-0000-0000-000087030000}"/>
    <cellStyle name="_집행갑지 _Book1_설계내역서" xfId="1770" xr:uid="{00000000-0005-0000-0000-000088030000}"/>
    <cellStyle name="_집행갑지 _Book1_설계내역서(2차)" xfId="1771" xr:uid="{00000000-0005-0000-0000-000089030000}"/>
    <cellStyle name="_집행갑지 _P-(현리-신팔)" xfId="1772" xr:uid="{00000000-0005-0000-0000-00008A030000}"/>
    <cellStyle name="_집행갑지 _P-(현리-신팔)_내역서(최초)" xfId="1773" xr:uid="{00000000-0005-0000-0000-00008B030000}"/>
    <cellStyle name="_집행갑지 _P-(현리-신팔)_설계내역서" xfId="1774" xr:uid="{00000000-0005-0000-0000-00008C030000}"/>
    <cellStyle name="_집행갑지 _P-(현리-신팔)_설계내역서(2차)" xfId="1775" xr:uid="{00000000-0005-0000-0000-00008D030000}"/>
    <cellStyle name="_집행갑지 _p-하남강일1" xfId="1776" xr:uid="{00000000-0005-0000-0000-00008E030000}"/>
    <cellStyle name="_집행갑지 _p-하남강일1_내역서(최초)" xfId="1777" xr:uid="{00000000-0005-0000-0000-00008F030000}"/>
    <cellStyle name="_집행갑지 _p-하남강일1_설계내역서" xfId="1778" xr:uid="{00000000-0005-0000-0000-000090030000}"/>
    <cellStyle name="_집행갑지 _p-하남강일1_설계내역서(2차)" xfId="1779" xr:uid="{00000000-0005-0000-0000-000091030000}"/>
    <cellStyle name="_집행갑지 _내역서(최초)" xfId="1780" xr:uid="{00000000-0005-0000-0000-000092030000}"/>
    <cellStyle name="_집행갑지 _부대결과" xfId="1781" xr:uid="{00000000-0005-0000-0000-000093030000}"/>
    <cellStyle name="_집행갑지 _부대결과_Book1" xfId="1782" xr:uid="{00000000-0005-0000-0000-000094030000}"/>
    <cellStyle name="_집행갑지 _부대결과_Book1_내역서(최초)" xfId="1783" xr:uid="{00000000-0005-0000-0000-000095030000}"/>
    <cellStyle name="_집행갑지 _부대결과_Book1_설계내역서" xfId="1784" xr:uid="{00000000-0005-0000-0000-000096030000}"/>
    <cellStyle name="_집행갑지 _부대결과_Book1_설계내역서(2차)" xfId="1785" xr:uid="{00000000-0005-0000-0000-000097030000}"/>
    <cellStyle name="_집행갑지 _부대결과_P-(현리-신팔)" xfId="1786" xr:uid="{00000000-0005-0000-0000-000098030000}"/>
    <cellStyle name="_집행갑지 _부대결과_P-(현리-신팔)_내역서(최초)" xfId="1787" xr:uid="{00000000-0005-0000-0000-000099030000}"/>
    <cellStyle name="_집행갑지 _부대결과_P-(현리-신팔)_설계내역서" xfId="1788" xr:uid="{00000000-0005-0000-0000-00009A030000}"/>
    <cellStyle name="_집행갑지 _부대결과_P-(현리-신팔)_설계내역서(2차)" xfId="1789" xr:uid="{00000000-0005-0000-0000-00009B030000}"/>
    <cellStyle name="_집행갑지 _부대결과_내역서(최초)" xfId="1790" xr:uid="{00000000-0005-0000-0000-00009C030000}"/>
    <cellStyle name="_집행갑지 _부대결과_설계내역서" xfId="1791" xr:uid="{00000000-0005-0000-0000-00009D030000}"/>
    <cellStyle name="_집행갑지 _부대결과_설계내역서(2차)" xfId="1792" xr:uid="{00000000-0005-0000-0000-00009E030000}"/>
    <cellStyle name="_집행갑지 _부대결과_현리-신팔도로설계" xfId="1793" xr:uid="{00000000-0005-0000-0000-00009F030000}"/>
    <cellStyle name="_집행갑지 _부대결과_현리-신팔도로설계_내역서(최초)" xfId="1794" xr:uid="{00000000-0005-0000-0000-0000A0030000}"/>
    <cellStyle name="_집행갑지 _부대결과_현리-신팔도로설계_설계내역서" xfId="1795" xr:uid="{00000000-0005-0000-0000-0000A1030000}"/>
    <cellStyle name="_집행갑지 _부대결과_현리-신팔도로설계_설계내역서(2차)" xfId="1796" xr:uid="{00000000-0005-0000-0000-0000A2030000}"/>
    <cellStyle name="_집행갑지 _부대입찰특별조건및내역송부(최저가)" xfId="1797" xr:uid="{00000000-0005-0000-0000-0000A3030000}"/>
    <cellStyle name="_집행갑지 _부대입찰특별조건및내역송부(최저가)_Book1" xfId="1798" xr:uid="{00000000-0005-0000-0000-0000A4030000}"/>
    <cellStyle name="_집행갑지 _부대입찰특별조건및내역송부(최저가)_Book1_내역서(최초)" xfId="1799" xr:uid="{00000000-0005-0000-0000-0000A5030000}"/>
    <cellStyle name="_집행갑지 _부대입찰특별조건및내역송부(최저가)_Book1_설계내역서" xfId="1800" xr:uid="{00000000-0005-0000-0000-0000A6030000}"/>
    <cellStyle name="_집행갑지 _부대입찰특별조건및내역송부(최저가)_Book1_설계내역서(2차)" xfId="1801" xr:uid="{00000000-0005-0000-0000-0000A7030000}"/>
    <cellStyle name="_집행갑지 _부대입찰특별조건및내역송부(최저가)_P-(현리-신팔)" xfId="1802" xr:uid="{00000000-0005-0000-0000-0000A8030000}"/>
    <cellStyle name="_집행갑지 _부대입찰특별조건및내역송부(최저가)_P-(현리-신팔)_내역서(최초)" xfId="1803" xr:uid="{00000000-0005-0000-0000-0000A9030000}"/>
    <cellStyle name="_집행갑지 _부대입찰특별조건및내역송부(최저가)_P-(현리-신팔)_설계내역서" xfId="1804" xr:uid="{00000000-0005-0000-0000-0000AA030000}"/>
    <cellStyle name="_집행갑지 _부대입찰특별조건및내역송부(최저가)_P-(현리-신팔)_설계내역서(2차)" xfId="1805" xr:uid="{00000000-0005-0000-0000-0000AB030000}"/>
    <cellStyle name="_집행갑지 _부대입찰특별조건및내역송부(최저가)_내역서(최초)" xfId="1806" xr:uid="{00000000-0005-0000-0000-0000AC030000}"/>
    <cellStyle name="_집행갑지 _부대입찰특별조건및내역송부(최저가)_부대결과" xfId="1807" xr:uid="{00000000-0005-0000-0000-0000AD030000}"/>
    <cellStyle name="_집행갑지 _부대입찰특별조건및내역송부(최저가)_부대결과_Book1" xfId="1808" xr:uid="{00000000-0005-0000-0000-0000AE030000}"/>
    <cellStyle name="_집행갑지 _부대입찰특별조건및내역송부(최저가)_부대결과_Book1_내역서(최초)" xfId="1809" xr:uid="{00000000-0005-0000-0000-0000AF030000}"/>
    <cellStyle name="_집행갑지 _부대입찰특별조건및내역송부(최저가)_부대결과_Book1_설계내역서" xfId="1810" xr:uid="{00000000-0005-0000-0000-0000B0030000}"/>
    <cellStyle name="_집행갑지 _부대입찰특별조건및내역송부(최저가)_부대결과_Book1_설계내역서(2차)" xfId="1811" xr:uid="{00000000-0005-0000-0000-0000B1030000}"/>
    <cellStyle name="_집행갑지 _부대입찰특별조건및내역송부(최저가)_부대결과_P-(현리-신팔)" xfId="1812" xr:uid="{00000000-0005-0000-0000-0000B2030000}"/>
    <cellStyle name="_집행갑지 _부대입찰특별조건및내역송부(최저가)_부대결과_P-(현리-신팔)_내역서(최초)" xfId="1813" xr:uid="{00000000-0005-0000-0000-0000B3030000}"/>
    <cellStyle name="_집행갑지 _부대입찰특별조건및내역송부(최저가)_부대결과_P-(현리-신팔)_설계내역서" xfId="1814" xr:uid="{00000000-0005-0000-0000-0000B4030000}"/>
    <cellStyle name="_집행갑지 _부대입찰특별조건및내역송부(최저가)_부대결과_P-(현리-신팔)_설계내역서(2차)" xfId="1815" xr:uid="{00000000-0005-0000-0000-0000B5030000}"/>
    <cellStyle name="_집행갑지 _부대입찰특별조건및내역송부(최저가)_부대결과_내역서(최초)" xfId="1816" xr:uid="{00000000-0005-0000-0000-0000B6030000}"/>
    <cellStyle name="_집행갑지 _부대입찰특별조건및내역송부(최저가)_부대결과_설계내역서" xfId="1817" xr:uid="{00000000-0005-0000-0000-0000B7030000}"/>
    <cellStyle name="_집행갑지 _부대입찰특별조건및내역송부(최저가)_부대결과_설계내역서(2차)" xfId="1818" xr:uid="{00000000-0005-0000-0000-0000B8030000}"/>
    <cellStyle name="_집행갑지 _부대입찰특별조건및내역송부(최저가)_부대결과_현리-신팔도로설계" xfId="1819" xr:uid="{00000000-0005-0000-0000-0000B9030000}"/>
    <cellStyle name="_집행갑지 _부대입찰특별조건및내역송부(최저가)_부대결과_현리-신팔도로설계_내역서(최초)" xfId="1820" xr:uid="{00000000-0005-0000-0000-0000BA030000}"/>
    <cellStyle name="_집행갑지 _부대입찰특별조건및내역송부(최저가)_부대결과_현리-신팔도로설계_설계내역서" xfId="1821" xr:uid="{00000000-0005-0000-0000-0000BB030000}"/>
    <cellStyle name="_집행갑지 _부대입찰특별조건및내역송부(최저가)_부대결과_현리-신팔도로설계_설계내역서(2차)" xfId="1822" xr:uid="{00000000-0005-0000-0000-0000BC030000}"/>
    <cellStyle name="_집행갑지 _부대입찰특별조건및내역송부(최저가)_설계내역서" xfId="1823" xr:uid="{00000000-0005-0000-0000-0000BD030000}"/>
    <cellStyle name="_집행갑지 _부대입찰특별조건및내역송부(최저가)_설계내역서(2차)" xfId="1824" xr:uid="{00000000-0005-0000-0000-0000BE030000}"/>
    <cellStyle name="_집행갑지 _부대입찰특별조건및내역송부(최저가)_현리-신팔도로설계" xfId="1825" xr:uid="{00000000-0005-0000-0000-0000BF030000}"/>
    <cellStyle name="_집행갑지 _부대입찰특별조건및내역송부(최저가)_현리-신팔도로설계_내역서(최초)" xfId="1826" xr:uid="{00000000-0005-0000-0000-0000C0030000}"/>
    <cellStyle name="_집행갑지 _부대입찰특별조건및내역송부(최저가)_현리-신팔도로설계_설계내역서" xfId="1827" xr:uid="{00000000-0005-0000-0000-0000C1030000}"/>
    <cellStyle name="_집행갑지 _부대입찰특별조건및내역송부(최저가)_현리-신팔도로설계_설계내역서(2차)" xfId="1828" xr:uid="{00000000-0005-0000-0000-0000C2030000}"/>
    <cellStyle name="_집행갑지 _설계내역서" xfId="1829" xr:uid="{00000000-0005-0000-0000-0000C3030000}"/>
    <cellStyle name="_집행갑지 _설계내역서(2차)" xfId="1830" xr:uid="{00000000-0005-0000-0000-0000C4030000}"/>
    <cellStyle name="_집행갑지 _투찰" xfId="1831" xr:uid="{00000000-0005-0000-0000-0000C5030000}"/>
    <cellStyle name="_집행갑지 _투찰_Book1" xfId="1832" xr:uid="{00000000-0005-0000-0000-0000C6030000}"/>
    <cellStyle name="_집행갑지 _투찰_Book1_내역서(최초)" xfId="1833" xr:uid="{00000000-0005-0000-0000-0000C7030000}"/>
    <cellStyle name="_집행갑지 _투찰_Book1_설계내역서" xfId="1834" xr:uid="{00000000-0005-0000-0000-0000C8030000}"/>
    <cellStyle name="_집행갑지 _투찰_Book1_설계내역서(2차)" xfId="1835" xr:uid="{00000000-0005-0000-0000-0000C9030000}"/>
    <cellStyle name="_집행갑지 _투찰_P-(현리-신팔)" xfId="1836" xr:uid="{00000000-0005-0000-0000-0000CA030000}"/>
    <cellStyle name="_집행갑지 _투찰_P-(현리-신팔)_내역서(최초)" xfId="1837" xr:uid="{00000000-0005-0000-0000-0000CB030000}"/>
    <cellStyle name="_집행갑지 _투찰_P-(현리-신팔)_설계내역서" xfId="1838" xr:uid="{00000000-0005-0000-0000-0000CC030000}"/>
    <cellStyle name="_집행갑지 _투찰_P-(현리-신팔)_설계내역서(2차)" xfId="1839" xr:uid="{00000000-0005-0000-0000-0000CD030000}"/>
    <cellStyle name="_집행갑지 _투찰_내역서(최초)" xfId="1840" xr:uid="{00000000-0005-0000-0000-0000CE030000}"/>
    <cellStyle name="_집행갑지 _투찰_부대결과" xfId="1841" xr:uid="{00000000-0005-0000-0000-0000CF030000}"/>
    <cellStyle name="_집행갑지 _투찰_부대결과_Book1" xfId="1842" xr:uid="{00000000-0005-0000-0000-0000D0030000}"/>
    <cellStyle name="_집행갑지 _투찰_부대결과_Book1_내역서(최초)" xfId="1843" xr:uid="{00000000-0005-0000-0000-0000D1030000}"/>
    <cellStyle name="_집행갑지 _투찰_부대결과_Book1_설계내역서" xfId="1844" xr:uid="{00000000-0005-0000-0000-0000D2030000}"/>
    <cellStyle name="_집행갑지 _투찰_부대결과_Book1_설계내역서(2차)" xfId="1845" xr:uid="{00000000-0005-0000-0000-0000D3030000}"/>
    <cellStyle name="_집행갑지 _투찰_부대결과_P-(현리-신팔)" xfId="1846" xr:uid="{00000000-0005-0000-0000-0000D4030000}"/>
    <cellStyle name="_집행갑지 _투찰_부대결과_P-(현리-신팔)_내역서(최초)" xfId="1847" xr:uid="{00000000-0005-0000-0000-0000D5030000}"/>
    <cellStyle name="_집행갑지 _투찰_부대결과_P-(현리-신팔)_설계내역서" xfId="1848" xr:uid="{00000000-0005-0000-0000-0000D6030000}"/>
    <cellStyle name="_집행갑지 _투찰_부대결과_P-(현리-신팔)_설계내역서(2차)" xfId="1849" xr:uid="{00000000-0005-0000-0000-0000D7030000}"/>
    <cellStyle name="_집행갑지 _투찰_부대결과_내역서(최초)" xfId="1850" xr:uid="{00000000-0005-0000-0000-0000D8030000}"/>
    <cellStyle name="_집행갑지 _투찰_부대결과_설계내역서" xfId="1851" xr:uid="{00000000-0005-0000-0000-0000D9030000}"/>
    <cellStyle name="_집행갑지 _투찰_부대결과_설계내역서(2차)" xfId="1852" xr:uid="{00000000-0005-0000-0000-0000DA030000}"/>
    <cellStyle name="_집행갑지 _투찰_부대결과_현리-신팔도로설계" xfId="1853" xr:uid="{00000000-0005-0000-0000-0000DB030000}"/>
    <cellStyle name="_집행갑지 _투찰_부대결과_현리-신팔도로설계_내역서(최초)" xfId="1854" xr:uid="{00000000-0005-0000-0000-0000DC030000}"/>
    <cellStyle name="_집행갑지 _투찰_부대결과_현리-신팔도로설계_설계내역서" xfId="1855" xr:uid="{00000000-0005-0000-0000-0000DD030000}"/>
    <cellStyle name="_집행갑지 _투찰_부대결과_현리-신팔도로설계_설계내역서(2차)" xfId="1856" xr:uid="{00000000-0005-0000-0000-0000DE030000}"/>
    <cellStyle name="_집행갑지 _투찰_설계내역서" xfId="1857" xr:uid="{00000000-0005-0000-0000-0000DF030000}"/>
    <cellStyle name="_집행갑지 _투찰_설계내역서(2차)" xfId="1858" xr:uid="{00000000-0005-0000-0000-0000E0030000}"/>
    <cellStyle name="_집행갑지 _투찰_현리-신팔도로설계" xfId="1859" xr:uid="{00000000-0005-0000-0000-0000E1030000}"/>
    <cellStyle name="_집행갑지 _투찰_현리-신팔도로설계_내역서(최초)" xfId="1860" xr:uid="{00000000-0005-0000-0000-0000E2030000}"/>
    <cellStyle name="_집행갑지 _투찰_현리-신팔도로설계_설계내역서" xfId="1861" xr:uid="{00000000-0005-0000-0000-0000E3030000}"/>
    <cellStyle name="_집행갑지 _투찰_현리-신팔도로설계_설계내역서(2차)" xfId="1862" xr:uid="{00000000-0005-0000-0000-0000E4030000}"/>
    <cellStyle name="_집행갑지 _현리-신팔도로설계" xfId="1863" xr:uid="{00000000-0005-0000-0000-0000E5030000}"/>
    <cellStyle name="_집행갑지 _현리-신팔도로설계_내역서(최초)" xfId="1864" xr:uid="{00000000-0005-0000-0000-0000E6030000}"/>
    <cellStyle name="_집행갑지 _현리-신팔도로설계_설계내역서" xfId="1865" xr:uid="{00000000-0005-0000-0000-0000E7030000}"/>
    <cellStyle name="_집행갑지 _현리-신팔도로설계_설계내역서(2차)" xfId="1866" xr:uid="{00000000-0005-0000-0000-0000E8030000}"/>
    <cellStyle name="_창동차량기지 궤도전원 내역서" xfId="236" xr:uid="{00000000-0005-0000-0000-0000E9030000}"/>
    <cellStyle name="_청소년수련관산출근거조서" xfId="237" xr:uid="{00000000-0005-0000-0000-0000EA030000}"/>
    <cellStyle name="_청소년수련관산출근거조서_1" xfId="238" xr:uid="{00000000-0005-0000-0000-0000EB030000}"/>
    <cellStyle name="_청소년수련관일위대가" xfId="239" xr:uid="{00000000-0005-0000-0000-0000EC030000}"/>
    <cellStyle name="_청소년수련관일위대가_1" xfId="240" xr:uid="{00000000-0005-0000-0000-0000ED030000}"/>
    <cellStyle name="_춘천전화국증축통신+개요" xfId="241" xr:uid="{00000000-0005-0000-0000-0000EE030000}"/>
    <cellStyle name="_춘천합동내역+개요(수정한최종)" xfId="242" xr:uid="{00000000-0005-0000-0000-0000EF030000}"/>
    <cellStyle name="_침입감시 견적서" xfId="243" xr:uid="{00000000-0005-0000-0000-0000F0030000}"/>
    <cellStyle name="_통광 폐수처리장(2002.5.24)" xfId="244" xr:uid="{00000000-0005-0000-0000-0000F1030000}"/>
    <cellStyle name="_통광정문공사(2002.5.22)" xfId="245" xr:uid="{00000000-0005-0000-0000-0000F2030000}"/>
    <cellStyle name="_투찰" xfId="1867" xr:uid="{00000000-0005-0000-0000-0000F3030000}"/>
    <cellStyle name="_투찰_Book1" xfId="1868" xr:uid="{00000000-0005-0000-0000-0000F4030000}"/>
    <cellStyle name="_투찰_Book1_내역서(최초)" xfId="1869" xr:uid="{00000000-0005-0000-0000-0000F5030000}"/>
    <cellStyle name="_투찰_Book1_설계내역서" xfId="1870" xr:uid="{00000000-0005-0000-0000-0000F6030000}"/>
    <cellStyle name="_투찰_Book1_설계내역서(2차)" xfId="1871" xr:uid="{00000000-0005-0000-0000-0000F7030000}"/>
    <cellStyle name="_투찰_P-(현리-신팔)" xfId="1872" xr:uid="{00000000-0005-0000-0000-0000F8030000}"/>
    <cellStyle name="_투찰_P-(현리-신팔)_내역서(최초)" xfId="1873" xr:uid="{00000000-0005-0000-0000-0000F9030000}"/>
    <cellStyle name="_투찰_P-(현리-신팔)_설계내역서" xfId="1874" xr:uid="{00000000-0005-0000-0000-0000FA030000}"/>
    <cellStyle name="_투찰_P-(현리-신팔)_설계내역서(2차)" xfId="1875" xr:uid="{00000000-0005-0000-0000-0000FB030000}"/>
    <cellStyle name="_투찰_내역서(최초)" xfId="1876" xr:uid="{00000000-0005-0000-0000-0000FC030000}"/>
    <cellStyle name="_투찰_부대결과" xfId="1877" xr:uid="{00000000-0005-0000-0000-0000FD030000}"/>
    <cellStyle name="_투찰_부대결과_Book1" xfId="1878" xr:uid="{00000000-0005-0000-0000-0000FE030000}"/>
    <cellStyle name="_투찰_부대결과_Book1_내역서(최초)" xfId="1879" xr:uid="{00000000-0005-0000-0000-0000FF030000}"/>
    <cellStyle name="_투찰_부대결과_Book1_설계내역서" xfId="1880" xr:uid="{00000000-0005-0000-0000-000000040000}"/>
    <cellStyle name="_투찰_부대결과_Book1_설계내역서(2차)" xfId="1881" xr:uid="{00000000-0005-0000-0000-000001040000}"/>
    <cellStyle name="_투찰_부대결과_P-(현리-신팔)" xfId="1882" xr:uid="{00000000-0005-0000-0000-000002040000}"/>
    <cellStyle name="_투찰_부대결과_P-(현리-신팔)_내역서(최초)" xfId="1883" xr:uid="{00000000-0005-0000-0000-000003040000}"/>
    <cellStyle name="_투찰_부대결과_P-(현리-신팔)_설계내역서" xfId="1884" xr:uid="{00000000-0005-0000-0000-000004040000}"/>
    <cellStyle name="_투찰_부대결과_P-(현리-신팔)_설계내역서(2차)" xfId="1885" xr:uid="{00000000-0005-0000-0000-000005040000}"/>
    <cellStyle name="_투찰_부대결과_내역서(최초)" xfId="1886" xr:uid="{00000000-0005-0000-0000-000006040000}"/>
    <cellStyle name="_투찰_부대결과_설계내역서" xfId="1887" xr:uid="{00000000-0005-0000-0000-000007040000}"/>
    <cellStyle name="_투찰_부대결과_설계내역서(2차)" xfId="1888" xr:uid="{00000000-0005-0000-0000-000008040000}"/>
    <cellStyle name="_투찰_부대결과_현리-신팔도로설계" xfId="1889" xr:uid="{00000000-0005-0000-0000-000009040000}"/>
    <cellStyle name="_투찰_부대결과_현리-신팔도로설계_내역서(최초)" xfId="1890" xr:uid="{00000000-0005-0000-0000-00000A040000}"/>
    <cellStyle name="_투찰_부대결과_현리-신팔도로설계_설계내역서" xfId="1891" xr:uid="{00000000-0005-0000-0000-00000B040000}"/>
    <cellStyle name="_투찰_부대결과_현리-신팔도로설계_설계내역서(2차)" xfId="1892" xr:uid="{00000000-0005-0000-0000-00000C040000}"/>
    <cellStyle name="_투찰_설계내역서" xfId="1893" xr:uid="{00000000-0005-0000-0000-00000D040000}"/>
    <cellStyle name="_투찰_설계내역서(2차)" xfId="1894" xr:uid="{00000000-0005-0000-0000-00000E040000}"/>
    <cellStyle name="_투찰_현리-신팔도로설계" xfId="1895" xr:uid="{00000000-0005-0000-0000-00000F040000}"/>
    <cellStyle name="_투찰_현리-신팔도로설계_내역서(최초)" xfId="1896" xr:uid="{00000000-0005-0000-0000-000010040000}"/>
    <cellStyle name="_투찰_현리-신팔도로설계_설계내역서" xfId="1897" xr:uid="{00000000-0005-0000-0000-000011040000}"/>
    <cellStyle name="_투찰_현리-신팔도로설계_설계내역서(2차)" xfId="1898" xr:uid="{00000000-0005-0000-0000-000012040000}"/>
    <cellStyle name="_파라다이스내역서(061204)" xfId="246" xr:uid="{00000000-0005-0000-0000-000013040000}"/>
    <cellStyle name="_파라다이스내역서(061204)-조명" xfId="247" xr:uid="{00000000-0005-0000-0000-000014040000}"/>
    <cellStyle name="_펌프장" xfId="248" xr:uid="{00000000-0005-0000-0000-000015040000}"/>
    <cellStyle name="_평화의댐내역서최종(OLD)" xfId="249" xr:uid="{00000000-0005-0000-0000-000016040000}"/>
    <cellStyle name="_포항실행견적내역" xfId="250" xr:uid="{00000000-0005-0000-0000-000017040000}"/>
    <cellStyle name="_표준 견적서 2003년" xfId="251" xr:uid="{00000000-0005-0000-0000-000018040000}"/>
    <cellStyle name="_한솔건설(주)" xfId="252" xr:uid="{00000000-0005-0000-0000-000019040000}"/>
    <cellStyle name="_현리-신팔도로설계" xfId="1899" xr:uid="{00000000-0005-0000-0000-00001A040000}"/>
    <cellStyle name="_현리-신팔도로설계_내역서(최초)" xfId="1900" xr:uid="{00000000-0005-0000-0000-00001B040000}"/>
    <cellStyle name="_현리-신팔도로설계_설계내역서" xfId="1901" xr:uid="{00000000-0005-0000-0000-00001C040000}"/>
    <cellStyle name="_현리-신팔도로설계_설계내역서(2차)" xfId="1902" xr:uid="{00000000-0005-0000-0000-00001D040000}"/>
    <cellStyle name="_홈플러스인천가좌점-수의계약용" xfId="253" xr:uid="{00000000-0005-0000-0000-00001E040000}"/>
    <cellStyle name="_흙막이공사(일위)" xfId="254" xr:uid="{00000000-0005-0000-0000-00001F040000}"/>
    <cellStyle name="¡E￠￥@?e_TEST-1 " xfId="255" xr:uid="{00000000-0005-0000-0000-000020040000}"/>
    <cellStyle name="´Þ·?" xfId="256" xr:uid="{00000000-0005-0000-0000-000021040000}"/>
    <cellStyle name="´Þ·¯" xfId="257" xr:uid="{00000000-0005-0000-0000-000022040000}"/>
    <cellStyle name="’E‰Y [0.00]_laroux" xfId="258" xr:uid="{00000000-0005-0000-0000-000023040000}"/>
    <cellStyle name="’E‰Y_laroux" xfId="259" xr:uid="{00000000-0005-0000-0000-000024040000}"/>
    <cellStyle name="¤@?e_TEST-1 " xfId="260" xr:uid="{00000000-0005-0000-0000-000025040000}"/>
    <cellStyle name="+,-,0" xfId="1903" xr:uid="{00000000-0005-0000-0000-000026040000}"/>
    <cellStyle name="△ []" xfId="1904" xr:uid="{00000000-0005-0000-0000-000027040000}"/>
    <cellStyle name="△ [0]" xfId="1905" xr:uid="{00000000-0005-0000-0000-000028040000}"/>
    <cellStyle name="△백분율" xfId="261" xr:uid="{00000000-0005-0000-0000-000029040000}"/>
    <cellStyle name="△콤마" xfId="262" xr:uid="{00000000-0005-0000-0000-00002A040000}"/>
    <cellStyle name="°iA¤¼O¼yA¡" xfId="263" xr:uid="{00000000-0005-0000-0000-00002B040000}"/>
    <cellStyle name="°íÁ¤¼Ò¼ýÁ¡" xfId="264" xr:uid="{00000000-0005-0000-0000-00002C040000}"/>
    <cellStyle name="°ia¤¼o¼ya¡_1.내역서" xfId="265" xr:uid="{00000000-0005-0000-0000-00002D040000}"/>
    <cellStyle name="°iA¤Aa·A1" xfId="266" xr:uid="{00000000-0005-0000-0000-00002E040000}"/>
    <cellStyle name="°íÁ¤Ãâ·Â1" xfId="267" xr:uid="{00000000-0005-0000-0000-00002F040000}"/>
    <cellStyle name="°ia¤aa·a1_1.내역서" xfId="268" xr:uid="{00000000-0005-0000-0000-000030040000}"/>
    <cellStyle name="°iA¤Aa·A2" xfId="269" xr:uid="{00000000-0005-0000-0000-000031040000}"/>
    <cellStyle name="°íÁ¤Ãâ·Â2" xfId="270" xr:uid="{00000000-0005-0000-0000-000032040000}"/>
    <cellStyle name="°ia¤aa·a2_1.내역서" xfId="271" xr:uid="{00000000-0005-0000-0000-000033040000}"/>
    <cellStyle name="" xfId="272" xr:uid="{00000000-0005-0000-0000-000034040000}"/>
    <cellStyle name="_스튜디오 예산" xfId="273" xr:uid="{00000000-0005-0000-0000-000035040000}"/>
    <cellStyle name="_x0007__x0009__x000d__x000d_­­_x0007__x0009_­" xfId="274" xr:uid="{00000000-0005-0000-0000-000036040000}"/>
    <cellStyle name="0%" xfId="275" xr:uid="{00000000-0005-0000-0000-000037040000}"/>
    <cellStyle name="0,0_x000d__x000a_NA_x000d__x000a_" xfId="276" xr:uid="{00000000-0005-0000-0000-000038040000}"/>
    <cellStyle name="0.0" xfId="277" xr:uid="{00000000-0005-0000-0000-000039040000}"/>
    <cellStyle name="0.0%" xfId="278" xr:uid="{00000000-0005-0000-0000-00003A040000}"/>
    <cellStyle name="0.00" xfId="279" xr:uid="{00000000-0005-0000-0000-00003B040000}"/>
    <cellStyle name="0.00%" xfId="280" xr:uid="{00000000-0005-0000-0000-00003C040000}"/>
    <cellStyle name="0.000%" xfId="281" xr:uid="{00000000-0005-0000-0000-00003D040000}"/>
    <cellStyle name="0.0000%" xfId="282" xr:uid="{00000000-0005-0000-0000-00003E040000}"/>
    <cellStyle name="1" xfId="283" xr:uid="{00000000-0005-0000-0000-00003F040000}"/>
    <cellStyle name="1_1.내역서" xfId="284" xr:uid="{00000000-0005-0000-0000-000040040000}"/>
    <cellStyle name="1_CCTV 내역시작11.21" xfId="285" xr:uid="{00000000-0005-0000-0000-000041040000}"/>
    <cellStyle name="1_내역서" xfId="286" xr:uid="{00000000-0005-0000-0000-000042040000}"/>
    <cellStyle name="1_단가조사표" xfId="287" xr:uid="{00000000-0005-0000-0000-000043040000}"/>
    <cellStyle name="1_단가조사표_1011소각" xfId="288" xr:uid="{00000000-0005-0000-0000-000044040000}"/>
    <cellStyle name="1_단가조사표_121내역" xfId="289" xr:uid="{00000000-0005-0000-0000-000045040000}"/>
    <cellStyle name="1_단가조사표_객토량" xfId="290" xr:uid="{00000000-0005-0000-0000-000046040000}"/>
    <cellStyle name="1_단가조사표_교통센~1" xfId="291" xr:uid="{00000000-0005-0000-0000-000047040000}"/>
    <cellStyle name="1_단가조사표_구조물대가 (2)" xfId="292" xr:uid="{00000000-0005-0000-0000-000048040000}"/>
    <cellStyle name="1_단가조사표_내역서 (2)" xfId="293" xr:uid="{00000000-0005-0000-0000-000049040000}"/>
    <cellStyle name="1_단가조사표_부대시설" xfId="294" xr:uid="{00000000-0005-0000-0000-00004A040000}"/>
    <cellStyle name="1_단가조사표_소각수~1" xfId="295" xr:uid="{00000000-0005-0000-0000-00004B040000}"/>
    <cellStyle name="1_단가조사표_소각수내역서" xfId="296" xr:uid="{00000000-0005-0000-0000-00004C040000}"/>
    <cellStyle name="1_단가조사표_소각수목2" xfId="297" xr:uid="{00000000-0005-0000-0000-00004D040000}"/>
    <cellStyle name="1_단가조사표_수량산출서 (2)" xfId="298" xr:uid="{00000000-0005-0000-0000-00004E040000}"/>
    <cellStyle name="1_단가조사표_엑스포~1" xfId="299" xr:uid="{00000000-0005-0000-0000-00004F040000}"/>
    <cellStyle name="1_단가조사표_엑스포한빛1" xfId="300" xr:uid="{00000000-0005-0000-0000-000050040000}"/>
    <cellStyle name="1_단가조사표_원가계~1" xfId="301" xr:uid="{00000000-0005-0000-0000-000051040000}"/>
    <cellStyle name="1_단가조사표_유기질" xfId="302" xr:uid="{00000000-0005-0000-0000-000052040000}"/>
    <cellStyle name="1_단가조사표_자재조서 (2)" xfId="303" xr:uid="{00000000-0005-0000-0000-000053040000}"/>
    <cellStyle name="1_단가조사표_총괄내역" xfId="304" xr:uid="{00000000-0005-0000-0000-000054040000}"/>
    <cellStyle name="1_단가조사표_총괄내역 (2)" xfId="305" xr:uid="{00000000-0005-0000-0000-000055040000}"/>
    <cellStyle name="1_단가조사표_포장일위" xfId="306" xr:uid="{00000000-0005-0000-0000-000056040000}"/>
    <cellStyle name="1_별도1-1. 전기,소방 내역서" xfId="307" xr:uid="{00000000-0005-0000-0000-000057040000}"/>
    <cellStyle name="1_시민계략공사" xfId="308" xr:uid="{00000000-0005-0000-0000-000058040000}"/>
    <cellStyle name="1_시민계략공사_2002년도각종계산서너릿제터널등7개소" xfId="309" xr:uid="{00000000-0005-0000-0000-000059040000}"/>
    <cellStyle name="1_시민계략공사_2002년도각종계산서하반기원본" xfId="310" xr:uid="{00000000-0005-0000-0000-00005A040000}"/>
    <cellStyle name="1_시민계략공사_2002년도각종계산서하반기원본_CCTV 내역시작11.21" xfId="311" xr:uid="{00000000-0005-0000-0000-00005B040000}"/>
    <cellStyle name="1_시민계략공사_2002년도각종계산서하반기원본_내역서" xfId="312" xr:uid="{00000000-0005-0000-0000-00005C040000}"/>
    <cellStyle name="1_시민계략공사_2002년도각종계산서하반기원본_삼청로길(내역서04월07일)" xfId="313" xr:uid="{00000000-0005-0000-0000-00005D040000}"/>
    <cellStyle name="1_시민계략공사_2002년도각종계산서하반기원본_삼청로길(인공)" xfId="314" xr:uid="{00000000-0005-0000-0000-00005E040000}"/>
    <cellStyle name="1_시민계략공사_2002년도각종계산서하반기원본_삼청로길(최종 내역서)" xfId="315" xr:uid="{00000000-0005-0000-0000-00005F040000}"/>
    <cellStyle name="1_시민계략공사_2002년도각종계산서하반기원본_왕산로(최종 내역서)" xfId="316" xr:uid="{00000000-0005-0000-0000-000060040000}"/>
    <cellStyle name="1_시민계략공사_2002년도각종계산서하반기원본_율곡로(인공)" xfId="317" xr:uid="{00000000-0005-0000-0000-000061040000}"/>
    <cellStyle name="1_시민계략공사_2002년도각종계산서하반기원본_율곡로(최종)(1)" xfId="318" xr:uid="{00000000-0005-0000-0000-000062040000}"/>
    <cellStyle name="1_시민계략공사_2003년 각종계산서(읽기전용)" xfId="319" xr:uid="{00000000-0005-0000-0000-000063040000}"/>
    <cellStyle name="1_시민계략공사_2003년 각종계산서(읽기전용)_CCTV 내역시작11.21" xfId="320" xr:uid="{00000000-0005-0000-0000-000064040000}"/>
    <cellStyle name="1_시민계략공사_2003년 각종계산서(읽기전용)_내역서" xfId="321" xr:uid="{00000000-0005-0000-0000-000065040000}"/>
    <cellStyle name="1_시민계략공사_2003년 각종계산서(읽기전용)_내역서(전기)" xfId="322" xr:uid="{00000000-0005-0000-0000-000066040000}"/>
    <cellStyle name="1_시민계략공사_2003년 각종계산서(읽기전용)_내역서(전기)_CCTV 내역시작11.21" xfId="323" xr:uid="{00000000-0005-0000-0000-000067040000}"/>
    <cellStyle name="1_시민계략공사_2003년 각종계산서(읽기전용)_내역서(전기)_내역서" xfId="324" xr:uid="{00000000-0005-0000-0000-000068040000}"/>
    <cellStyle name="1_시민계략공사_2003년 각종계산서(읽기전용)_내역서(전기)_삼청로길(내역서04월07일)" xfId="325" xr:uid="{00000000-0005-0000-0000-000069040000}"/>
    <cellStyle name="1_시민계략공사_2003년 각종계산서(읽기전용)_내역서(전기)_삼청로길(인공)" xfId="326" xr:uid="{00000000-0005-0000-0000-00006A040000}"/>
    <cellStyle name="1_시민계략공사_2003년 각종계산서(읽기전용)_내역서(전기)_삼청로길(최종 내역서)" xfId="327" xr:uid="{00000000-0005-0000-0000-00006B040000}"/>
    <cellStyle name="1_시민계략공사_2003년 각종계산서(읽기전용)_내역서(전기)_왕산로(최종 내역서)" xfId="328" xr:uid="{00000000-0005-0000-0000-00006C040000}"/>
    <cellStyle name="1_시민계략공사_2003년 각종계산서(읽기전용)_내역서(전기)_율곡로(인공)" xfId="329" xr:uid="{00000000-0005-0000-0000-00006D040000}"/>
    <cellStyle name="1_시민계략공사_2003년 각종계산서(읽기전용)_내역서(전기)_율곡로(최종)(1)" xfId="330" xr:uid="{00000000-0005-0000-0000-00006E040000}"/>
    <cellStyle name="1_시민계략공사_2003년 각종계산서(읽기전용)_삼청로길(내역서04월07일)" xfId="331" xr:uid="{00000000-0005-0000-0000-00006F040000}"/>
    <cellStyle name="1_시민계략공사_2003년 각종계산서(읽기전용)_삼청로길(인공)" xfId="332" xr:uid="{00000000-0005-0000-0000-000070040000}"/>
    <cellStyle name="1_시민계략공사_2003년 각종계산서(읽기전용)_삼청로길(최종 내역서)" xfId="333" xr:uid="{00000000-0005-0000-0000-000071040000}"/>
    <cellStyle name="1_시민계략공사_2003년 각종계산서(읽기전용)_왕산로(최종 내역서)" xfId="334" xr:uid="{00000000-0005-0000-0000-000072040000}"/>
    <cellStyle name="1_시민계략공사_2003년 각종계산서(읽기전용)_율곡로(인공)" xfId="335" xr:uid="{00000000-0005-0000-0000-000073040000}"/>
    <cellStyle name="1_시민계략공사_2003년 각종계산서(읽기전용)_율곡로(최종)(1)" xfId="336" xr:uid="{00000000-0005-0000-0000-000074040000}"/>
    <cellStyle name="1_시민계략공사_Book2" xfId="337" xr:uid="{00000000-0005-0000-0000-000075040000}"/>
    <cellStyle name="1_시민계략공사_계산서" xfId="338" xr:uid="{00000000-0005-0000-0000-000076040000}"/>
    <cellStyle name="1_시민계략공사_계산서_CCTV 내역시작11.21" xfId="339" xr:uid="{00000000-0005-0000-0000-000077040000}"/>
    <cellStyle name="1_시민계략공사_계산서_내역서" xfId="340" xr:uid="{00000000-0005-0000-0000-000078040000}"/>
    <cellStyle name="1_시민계략공사_계산서_삼청로길(내역서04월07일)" xfId="341" xr:uid="{00000000-0005-0000-0000-000079040000}"/>
    <cellStyle name="1_시민계략공사_계산서_삼청로길(인공)" xfId="342" xr:uid="{00000000-0005-0000-0000-00007A040000}"/>
    <cellStyle name="1_시민계략공사_계산서_삼청로길(최종 내역서)" xfId="343" xr:uid="{00000000-0005-0000-0000-00007B040000}"/>
    <cellStyle name="1_시민계략공사_계산서_왕산로(최종 내역서)" xfId="344" xr:uid="{00000000-0005-0000-0000-00007C040000}"/>
    <cellStyle name="1_시민계략공사_계산서_율곡로(인공)" xfId="345" xr:uid="{00000000-0005-0000-0000-00007D040000}"/>
    <cellStyle name="1_시민계략공사_계산서_율곡로(최종)(1)" xfId="346" xr:uid="{00000000-0005-0000-0000-00007E040000}"/>
    <cellStyle name="1_시민계략공사_계산서및내역서5월15일변경" xfId="347" xr:uid="{00000000-0005-0000-0000-00007F040000}"/>
    <cellStyle name="1_시민계략공사_계산서및내역서5월9일변경" xfId="348" xr:uid="{00000000-0005-0000-0000-000080040000}"/>
    <cellStyle name="1_시민계략공사_광양중동중학교실증축공사(전기)-4월10일한번더" xfId="349" xr:uid="{00000000-0005-0000-0000-000081040000}"/>
    <cellStyle name="1_시민계략공사_무안연꽃방죽(4월9일)한번더" xfId="350" xr:uid="{00000000-0005-0000-0000-000082040000}"/>
    <cellStyle name="1_시민계략공사_보일약국~순국비간 도로개설 가로등설치공사" xfId="351" xr:uid="{00000000-0005-0000-0000-000083040000}"/>
    <cellStyle name="1_시민계략공사_복지관 부하계산서" xfId="352" xr:uid="{00000000-0005-0000-0000-000084040000}"/>
    <cellStyle name="1_시민계략공사_복지관 부하계산서_CCTV 내역시작11.21" xfId="353" xr:uid="{00000000-0005-0000-0000-000085040000}"/>
    <cellStyle name="1_시민계략공사_복지관 부하계산서_내역서" xfId="354" xr:uid="{00000000-0005-0000-0000-000086040000}"/>
    <cellStyle name="1_시민계략공사_복지관 부하계산서_내역서(전기)" xfId="355" xr:uid="{00000000-0005-0000-0000-000087040000}"/>
    <cellStyle name="1_시민계략공사_복지관 부하계산서_내역서(전기)_CCTV 내역시작11.21" xfId="356" xr:uid="{00000000-0005-0000-0000-000088040000}"/>
    <cellStyle name="1_시민계략공사_복지관 부하계산서_내역서(전기)_내역서" xfId="357" xr:uid="{00000000-0005-0000-0000-000089040000}"/>
    <cellStyle name="1_시민계략공사_복지관 부하계산서_내역서(전기)_삼청로길(내역서04월07일)" xfId="358" xr:uid="{00000000-0005-0000-0000-00008A040000}"/>
    <cellStyle name="1_시민계략공사_복지관 부하계산서_내역서(전기)_삼청로길(인공)" xfId="359" xr:uid="{00000000-0005-0000-0000-00008B040000}"/>
    <cellStyle name="1_시민계략공사_복지관 부하계산서_내역서(전기)_삼청로길(최종 내역서)" xfId="360" xr:uid="{00000000-0005-0000-0000-00008C040000}"/>
    <cellStyle name="1_시민계략공사_복지관 부하계산서_내역서(전기)_왕산로(최종 내역서)" xfId="361" xr:uid="{00000000-0005-0000-0000-00008D040000}"/>
    <cellStyle name="1_시민계략공사_복지관 부하계산서_내역서(전기)_율곡로(인공)" xfId="362" xr:uid="{00000000-0005-0000-0000-00008E040000}"/>
    <cellStyle name="1_시민계략공사_복지관 부하계산서_내역서(전기)_율곡로(최종)(1)" xfId="363" xr:uid="{00000000-0005-0000-0000-00008F040000}"/>
    <cellStyle name="1_시민계략공사_복지관 부하계산서_삼청로길(내역서04월07일)" xfId="364" xr:uid="{00000000-0005-0000-0000-000090040000}"/>
    <cellStyle name="1_시민계략공사_복지관 부하계산서_삼청로길(인공)" xfId="365" xr:uid="{00000000-0005-0000-0000-000091040000}"/>
    <cellStyle name="1_시민계략공사_복지관 부하계산서_삼청로길(최종 내역서)" xfId="366" xr:uid="{00000000-0005-0000-0000-000092040000}"/>
    <cellStyle name="1_시민계략공사_복지관 부하계산서_왕산로(최종 내역서)" xfId="367" xr:uid="{00000000-0005-0000-0000-000093040000}"/>
    <cellStyle name="1_시민계략공사_복지관 부하계산서_율곡로(인공)" xfId="368" xr:uid="{00000000-0005-0000-0000-000094040000}"/>
    <cellStyle name="1_시민계략공사_복지관 부하계산서_율곡로(최종)(1)" xfId="369" xr:uid="{00000000-0005-0000-0000-000095040000}"/>
    <cellStyle name="1_시민계략공사_봉산면보건지소신축공사(전기)11월30일변경" xfId="370" xr:uid="{00000000-0005-0000-0000-000096040000}"/>
    <cellStyle name="1_시민계략공사_북문로(팔마로)가로등설치공사(변경)3월11일" xfId="371" xr:uid="{00000000-0005-0000-0000-000097040000}"/>
    <cellStyle name="1_시민계략공사_북문팔마로확포장공사가로등" xfId="372" xr:uid="{00000000-0005-0000-0000-000098040000}"/>
    <cellStyle name="1_시민계략공사_비상부하,발전기용량 계산서" xfId="373" xr:uid="{00000000-0005-0000-0000-000099040000}"/>
    <cellStyle name="1_시민계략공사_비상부하,발전기용량 계산서_CCTV 내역시작11.21" xfId="374" xr:uid="{00000000-0005-0000-0000-00009A040000}"/>
    <cellStyle name="1_시민계략공사_비상부하,발전기용량 계산서_내역서" xfId="375" xr:uid="{00000000-0005-0000-0000-00009B040000}"/>
    <cellStyle name="1_시민계략공사_비상부하,발전기용량 계산서_내역서(전기)" xfId="376" xr:uid="{00000000-0005-0000-0000-00009C040000}"/>
    <cellStyle name="1_시민계략공사_비상부하,발전기용량 계산서_내역서(전기)_CCTV 내역시작11.21" xfId="377" xr:uid="{00000000-0005-0000-0000-00009D040000}"/>
    <cellStyle name="1_시민계략공사_비상부하,발전기용량 계산서_내역서(전기)_내역서" xfId="378" xr:uid="{00000000-0005-0000-0000-00009E040000}"/>
    <cellStyle name="1_시민계략공사_비상부하,발전기용량 계산서_내역서(전기)_삼청로길(내역서04월07일)" xfId="379" xr:uid="{00000000-0005-0000-0000-00009F040000}"/>
    <cellStyle name="1_시민계략공사_비상부하,발전기용량 계산서_내역서(전기)_삼청로길(인공)" xfId="380" xr:uid="{00000000-0005-0000-0000-0000A0040000}"/>
    <cellStyle name="1_시민계략공사_비상부하,발전기용량 계산서_내역서(전기)_삼청로길(최종 내역서)" xfId="381" xr:uid="{00000000-0005-0000-0000-0000A1040000}"/>
    <cellStyle name="1_시민계략공사_비상부하,발전기용량 계산서_내역서(전기)_왕산로(최종 내역서)" xfId="382" xr:uid="{00000000-0005-0000-0000-0000A2040000}"/>
    <cellStyle name="1_시민계략공사_비상부하,발전기용량 계산서_내역서(전기)_율곡로(인공)" xfId="383" xr:uid="{00000000-0005-0000-0000-0000A3040000}"/>
    <cellStyle name="1_시민계략공사_비상부하,발전기용량 계산서_내역서(전기)_율곡로(최종)(1)" xfId="384" xr:uid="{00000000-0005-0000-0000-0000A4040000}"/>
    <cellStyle name="1_시민계략공사_비상부하,발전기용량 계산서_삼청로길(내역서04월07일)" xfId="385" xr:uid="{00000000-0005-0000-0000-0000A5040000}"/>
    <cellStyle name="1_시민계략공사_비상부하,발전기용량 계산서_삼청로길(인공)" xfId="386" xr:uid="{00000000-0005-0000-0000-0000A6040000}"/>
    <cellStyle name="1_시민계략공사_비상부하,발전기용량 계산서_삼청로길(최종 내역서)" xfId="387" xr:uid="{00000000-0005-0000-0000-0000A7040000}"/>
    <cellStyle name="1_시민계략공사_비상부하,발전기용량 계산서_왕산로(최종 내역서)" xfId="388" xr:uid="{00000000-0005-0000-0000-0000A8040000}"/>
    <cellStyle name="1_시민계략공사_비상부하,발전기용량 계산서_율곡로(인공)" xfId="389" xr:uid="{00000000-0005-0000-0000-0000A9040000}"/>
    <cellStyle name="1_시민계략공사_비상부하,발전기용량 계산서_율곡로(최종)(1)" xfId="390" xr:uid="{00000000-0005-0000-0000-0000AA040000}"/>
    <cellStyle name="1_시민계략공사_율촌중학교심야전기" xfId="391" xr:uid="{00000000-0005-0000-0000-0000AB040000}"/>
    <cellStyle name="1_시민계략공사_전기-한남" xfId="392" xr:uid="{00000000-0005-0000-0000-0000AC040000}"/>
    <cellStyle name="1_시민계략공사_조도계산서" xfId="393" xr:uid="{00000000-0005-0000-0000-0000AD040000}"/>
    <cellStyle name="1_시민계략공사_조도계산서_CCTV 내역시작11.21" xfId="394" xr:uid="{00000000-0005-0000-0000-0000AE040000}"/>
    <cellStyle name="1_시민계략공사_조도계산서_내역서" xfId="395" xr:uid="{00000000-0005-0000-0000-0000AF040000}"/>
    <cellStyle name="1_시민계략공사_조도계산서_내역서(전기)" xfId="396" xr:uid="{00000000-0005-0000-0000-0000B0040000}"/>
    <cellStyle name="1_시민계략공사_조도계산서_내역서(전기)_CCTV 내역시작11.21" xfId="397" xr:uid="{00000000-0005-0000-0000-0000B1040000}"/>
    <cellStyle name="1_시민계략공사_조도계산서_내역서(전기)_내역서" xfId="398" xr:uid="{00000000-0005-0000-0000-0000B2040000}"/>
    <cellStyle name="1_시민계략공사_조도계산서_내역서(전기)_삼청로길(내역서04월07일)" xfId="399" xr:uid="{00000000-0005-0000-0000-0000B3040000}"/>
    <cellStyle name="1_시민계략공사_조도계산서_내역서(전기)_삼청로길(인공)" xfId="400" xr:uid="{00000000-0005-0000-0000-0000B4040000}"/>
    <cellStyle name="1_시민계략공사_조도계산서_내역서(전기)_삼청로길(최종 내역서)" xfId="401" xr:uid="{00000000-0005-0000-0000-0000B5040000}"/>
    <cellStyle name="1_시민계략공사_조도계산서_내역서(전기)_왕산로(최종 내역서)" xfId="402" xr:uid="{00000000-0005-0000-0000-0000B6040000}"/>
    <cellStyle name="1_시민계략공사_조도계산서_내역서(전기)_율곡로(인공)" xfId="403" xr:uid="{00000000-0005-0000-0000-0000B7040000}"/>
    <cellStyle name="1_시민계략공사_조도계산서_내역서(전기)_율곡로(최종)(1)" xfId="404" xr:uid="{00000000-0005-0000-0000-0000B8040000}"/>
    <cellStyle name="1_시민계략공사_조도계산서_삼청로길(내역서04월07일)" xfId="405" xr:uid="{00000000-0005-0000-0000-0000B9040000}"/>
    <cellStyle name="1_시민계략공사_조도계산서_삼청로길(인공)" xfId="406" xr:uid="{00000000-0005-0000-0000-0000BA040000}"/>
    <cellStyle name="1_시민계략공사_조도계산서_삼청로길(최종 내역서)" xfId="407" xr:uid="{00000000-0005-0000-0000-0000BB040000}"/>
    <cellStyle name="1_시민계략공사_조도계산서_왕산로(최종 내역서)" xfId="408" xr:uid="{00000000-0005-0000-0000-0000BC040000}"/>
    <cellStyle name="1_시민계략공사_조도계산서_율곡로(인공)" xfId="409" xr:uid="{00000000-0005-0000-0000-0000BD040000}"/>
    <cellStyle name="1_시민계략공사_조도계산서_율곡로(최종)(1)" xfId="410" xr:uid="{00000000-0005-0000-0000-0000BE040000}"/>
    <cellStyle name="1_전력,소방설비 내역서" xfId="411" xr:uid="{00000000-0005-0000-0000-0000BF040000}"/>
    <cellStyle name="10000" xfId="412" xr:uid="{00000000-0005-0000-0000-0000C0040000}"/>
    <cellStyle name="19990216" xfId="413" xr:uid="{00000000-0005-0000-0000-0000C1040000}"/>
    <cellStyle name="¹eºÐA² [0]" xfId="414" xr:uid="{00000000-0005-0000-0000-0000C2040000}"/>
    <cellStyle name="¹eºÐA² [2]" xfId="415" xr:uid="{00000000-0005-0000-0000-0000C3040000}"/>
    <cellStyle name="¹éºÐÀ²_¿îÀüÀÚ±Ý" xfId="416" xr:uid="{00000000-0005-0000-0000-0000C4040000}"/>
    <cellStyle name="¹eºÐA²_AIAIC°AuCoE² " xfId="417" xr:uid="{00000000-0005-0000-0000-0000C5040000}"/>
    <cellStyle name="1월" xfId="418" xr:uid="{00000000-0005-0000-0000-0000C6040000}"/>
    <cellStyle name="2" xfId="419" xr:uid="{00000000-0005-0000-0000-0000C7040000}"/>
    <cellStyle name="2_단가조사표" xfId="420" xr:uid="{00000000-0005-0000-0000-0000C8040000}"/>
    <cellStyle name="2_단가조사표_1011소각" xfId="421" xr:uid="{00000000-0005-0000-0000-0000C9040000}"/>
    <cellStyle name="2_단가조사표_121내역" xfId="422" xr:uid="{00000000-0005-0000-0000-0000CA040000}"/>
    <cellStyle name="2_단가조사표_객토량" xfId="423" xr:uid="{00000000-0005-0000-0000-0000CB040000}"/>
    <cellStyle name="2_단가조사표_교통센~1" xfId="424" xr:uid="{00000000-0005-0000-0000-0000CC040000}"/>
    <cellStyle name="2_단가조사표_구조물대가 (2)" xfId="425" xr:uid="{00000000-0005-0000-0000-0000CD040000}"/>
    <cellStyle name="2_단가조사표_내역서 (2)" xfId="426" xr:uid="{00000000-0005-0000-0000-0000CE040000}"/>
    <cellStyle name="2_단가조사표_부대시설" xfId="427" xr:uid="{00000000-0005-0000-0000-0000CF040000}"/>
    <cellStyle name="2_단가조사표_소각수~1" xfId="428" xr:uid="{00000000-0005-0000-0000-0000D0040000}"/>
    <cellStyle name="2_단가조사표_소각수내역서" xfId="429" xr:uid="{00000000-0005-0000-0000-0000D1040000}"/>
    <cellStyle name="2_단가조사표_소각수목2" xfId="430" xr:uid="{00000000-0005-0000-0000-0000D2040000}"/>
    <cellStyle name="2_단가조사표_수량산출서 (2)" xfId="431" xr:uid="{00000000-0005-0000-0000-0000D3040000}"/>
    <cellStyle name="2_단가조사표_엑스포~1" xfId="432" xr:uid="{00000000-0005-0000-0000-0000D4040000}"/>
    <cellStyle name="2_단가조사표_엑스포한빛1" xfId="433" xr:uid="{00000000-0005-0000-0000-0000D5040000}"/>
    <cellStyle name="2_단가조사표_원가계~1" xfId="434" xr:uid="{00000000-0005-0000-0000-0000D6040000}"/>
    <cellStyle name="2_단가조사표_유기질" xfId="435" xr:uid="{00000000-0005-0000-0000-0000D7040000}"/>
    <cellStyle name="2_단가조사표_자재조서 (2)" xfId="436" xr:uid="{00000000-0005-0000-0000-0000D8040000}"/>
    <cellStyle name="2_단가조사표_총괄내역" xfId="437" xr:uid="{00000000-0005-0000-0000-0000D9040000}"/>
    <cellStyle name="2_단가조사표_총괄내역 (2)" xfId="438" xr:uid="{00000000-0005-0000-0000-0000DA040000}"/>
    <cellStyle name="2_단가조사표_포장일위" xfId="439" xr:uid="{00000000-0005-0000-0000-0000DB040000}"/>
    <cellStyle name="³?A￥" xfId="440" xr:uid="{00000000-0005-0000-0000-0000DC040000}"/>
    <cellStyle name="³¯Â¥" xfId="441" xr:uid="{00000000-0005-0000-0000-0000DD040000}"/>
    <cellStyle name="၃urrency_OTD thru NOR " xfId="1906" xr:uid="{00000000-0005-0000-0000-0000DE040000}"/>
    <cellStyle name="60" xfId="442" xr:uid="{00000000-0005-0000-0000-0000DF040000}"/>
    <cellStyle name="82" xfId="443" xr:uid="{00000000-0005-0000-0000-0000E0040000}"/>
    <cellStyle name="90" xfId="444" xr:uid="{00000000-0005-0000-0000-0000E1040000}"/>
    <cellStyle name="A¡§¡ⓒ¡E¡þ¡EO [0]_¡§uc¡§oA " xfId="445" xr:uid="{00000000-0005-0000-0000-0000E2040000}"/>
    <cellStyle name="A¡§¡ⓒ¡E¡þ¡EO_¡§uc¡§oA " xfId="446" xr:uid="{00000000-0005-0000-0000-0000E3040000}"/>
    <cellStyle name="A¨­￠￢￠O [0]_ ¨￢n￠￢n¨￢¡Æ ￠?u¨￢¡Æ¡¾a¨uu " xfId="447" xr:uid="{00000000-0005-0000-0000-0000E4040000}"/>
    <cellStyle name="A¨­¢¬¢Ò [0]_¨úc¨öA " xfId="448" xr:uid="{00000000-0005-0000-0000-0000E5040000}"/>
    <cellStyle name="A¨­￠￢￠O [0]_￠?i¡ieE¡ⓒ¡¤A ¡¾a¡¾￠￢A￠OA¡AC¡I" xfId="449" xr:uid="{00000000-0005-0000-0000-0000E6040000}"/>
    <cellStyle name="A¨­¢¬¢Ò [0]_4PART " xfId="450" xr:uid="{00000000-0005-0000-0000-0000E7040000}"/>
    <cellStyle name="A¨­￠￢￠O [0]_A|A￠O1¨￢I1¡Æu CoEⓒ÷ " xfId="451" xr:uid="{00000000-0005-0000-0000-0000E8040000}"/>
    <cellStyle name="A¨­¢¬¢Ò [0]_C¡Æ¢¬n¨¬¡Æ " xfId="452" xr:uid="{00000000-0005-0000-0000-0000E9040000}"/>
    <cellStyle name="A¨­￠￢￠O [0]_ⓒoⓒ¡A¨o¨￢R " xfId="453" xr:uid="{00000000-0005-0000-0000-0000EA040000}"/>
    <cellStyle name="A¨­￠￢￠O_ ¨￢n￠￢n¨￢¡Æ ￠?u¨￢¡Æ¡¾a¨uu " xfId="454" xr:uid="{00000000-0005-0000-0000-0000EB040000}"/>
    <cellStyle name="A¨­¢¬¢Ò_¨úc¨öA " xfId="455" xr:uid="{00000000-0005-0000-0000-0000EC040000}"/>
    <cellStyle name="A¨­￠￢￠O_￠?i¡ieE¡ⓒ¡¤A ¡¾a¡¾￠￢A￠OA¡AC¡I" xfId="456" xr:uid="{00000000-0005-0000-0000-0000ED040000}"/>
    <cellStyle name="A¨­¢¬¢Ò_95©øaAN¡Æy¨ùo¡¤R " xfId="457" xr:uid="{00000000-0005-0000-0000-0000EE040000}"/>
    <cellStyle name="A¨­￠￢￠O_A|A￠O1¨￢I1¡Æu CoEⓒ÷ " xfId="458" xr:uid="{00000000-0005-0000-0000-0000EF040000}"/>
    <cellStyle name="A¨­¢¬¢Ò_C¡Æ¢¬n¨¬¡Æ " xfId="459" xr:uid="{00000000-0005-0000-0000-0000F0040000}"/>
    <cellStyle name="A¨­￠￢￠O_ⓒoⓒ¡A¨o¨￢R " xfId="460" xr:uid="{00000000-0005-0000-0000-0000F1040000}"/>
    <cellStyle name="A￠R¡×￠R¨I￠RE￠Rⓒ­￠REO [0]_INQUIRY ￠RE?￠RIi￠R¡×u¡ERAA¡§I￠Rⓒ­A¡§I¡§¡I " xfId="461" xr:uid="{00000000-0005-0000-0000-0000F2040000}"/>
    <cellStyle name="A￠R¡×￠R¨I￠RE￠Rⓒ­￠REO_INQUIRY ￠RE?￠RIi￠R¡×u¡ERAA¡§I￠Rⓒ­A¡§I¡§¡I " xfId="462" xr:uid="{00000000-0005-0000-0000-0000F3040000}"/>
    <cellStyle name="AA" xfId="463" xr:uid="{00000000-0005-0000-0000-0000F4040000}"/>
    <cellStyle name="ȂȃRMऌଃਁȋ⤭ࠀȄԂȂ(ȃRMऌଃਁȋ⤂Ā飰ˠ" xfId="464" xr:uid="{00000000-0005-0000-0000-0000F5040000}"/>
    <cellStyle name="Actual Date" xfId="465" xr:uid="{00000000-0005-0000-0000-0000F6040000}"/>
    <cellStyle name="Aee­ " xfId="1907" xr:uid="{00000000-0005-0000-0000-0000F7040000}"/>
    <cellStyle name="AeE­ [0]_  A¾  CO  " xfId="466" xr:uid="{00000000-0005-0000-0000-0000F8040000}"/>
    <cellStyle name="ÅëÈ­ [0]_¸ðÇü¸·" xfId="467" xr:uid="{00000000-0005-0000-0000-0000F9040000}"/>
    <cellStyle name="AeE­ [0]_¸n·I-±a°e" xfId="468" xr:uid="{00000000-0005-0000-0000-0000FA040000}"/>
    <cellStyle name="ÅëÈ­ [0]_¸ñ·Ï-±â°è" xfId="469" xr:uid="{00000000-0005-0000-0000-0000FB040000}"/>
    <cellStyle name="AeE­ [0]_¸n·I-±a°e_AIA§-es2A÷" xfId="470" xr:uid="{00000000-0005-0000-0000-0000FC040000}"/>
    <cellStyle name="ÅëÈ­ [0]_¸ñ·Ï-±â°è_ÀÏÀ§-es2Â÷" xfId="471" xr:uid="{00000000-0005-0000-0000-0000FD040000}"/>
    <cellStyle name="AeE­ [0]_¸n-E?" xfId="472" xr:uid="{00000000-0005-0000-0000-0000FE040000}"/>
    <cellStyle name="ÅëÈ­ [0]_¸ñ-È¯" xfId="473" xr:uid="{00000000-0005-0000-0000-0000FF040000}"/>
    <cellStyle name="AeE­ [0]_±a°e-¸n·I" xfId="474" xr:uid="{00000000-0005-0000-0000-000000050000}"/>
    <cellStyle name="ÅëÈ­ [0]_±â°è-¸ñ·Ï" xfId="475" xr:uid="{00000000-0005-0000-0000-000001050000}"/>
    <cellStyle name="AeE­ [0]_±a°e¼³ºn-AIA§¸n·I " xfId="476" xr:uid="{00000000-0005-0000-0000-000002050000}"/>
    <cellStyle name="ÅëÈ­ [0]_±â°è¼³ºñ-ÀÏÀ§¸ñ·Ï " xfId="477" xr:uid="{00000000-0005-0000-0000-000003050000}"/>
    <cellStyle name="AeE­ [0]_°æºn¹eºI¾×" xfId="478" xr:uid="{00000000-0005-0000-0000-000004050000}"/>
    <cellStyle name="ÅëÈ­ [0]_°ü¸®Ç×¸ñ_¾÷Á¾º° " xfId="479" xr:uid="{00000000-0005-0000-0000-000005050000}"/>
    <cellStyle name="AeE­ [0]_¼oAI¼º " xfId="480" xr:uid="{00000000-0005-0000-0000-000006050000}"/>
    <cellStyle name="ÅëÈ­ [0]_¹æÀ½º® " xfId="481" xr:uid="{00000000-0005-0000-0000-000007050000}"/>
    <cellStyle name="AeE­ [0]_¹y¸eº¸E￡ " xfId="1908" xr:uid="{00000000-0005-0000-0000-000008050000}"/>
    <cellStyle name="ÅëÈ­ [0]_Á¾ÇÕ½Å¼³ " xfId="482" xr:uid="{00000000-0005-0000-0000-000009050000}"/>
    <cellStyle name="AeE­ [0]_A¾COA¶°AºÐ " xfId="483" xr:uid="{00000000-0005-0000-0000-00000A050000}"/>
    <cellStyle name="ÅëÈ­ [0]_Á¾ÇÕÃ¶°ÅºÐ " xfId="484" xr:uid="{00000000-0005-0000-0000-00000B050000}"/>
    <cellStyle name="AeE­ [0]_AIA§-es2A÷" xfId="485" xr:uid="{00000000-0005-0000-0000-00000C050000}"/>
    <cellStyle name="ÅëÈ­ [0]_ÀÏÀ§-es2Â÷" xfId="486" xr:uid="{00000000-0005-0000-0000-00000D050000}"/>
    <cellStyle name="AeE­ [0]_AMT " xfId="487" xr:uid="{00000000-0005-0000-0000-00000E050000}"/>
    <cellStyle name="ÅëÈ­ [0]_Áý°èÇ¥°ÇÃàºÐ" xfId="488" xr:uid="{00000000-0005-0000-0000-00000F050000}"/>
    <cellStyle name="AeE­ [0]_BOM°eAa" xfId="489" xr:uid="{00000000-0005-0000-0000-000010050000}"/>
    <cellStyle name="ÅëÈ­ [0]_BOM°èÀå" xfId="490" xr:uid="{00000000-0005-0000-0000-000011050000}"/>
    <cellStyle name="AeE­ [0]_INQUIRY ¿μ¾÷AßAø " xfId="491" xr:uid="{00000000-0005-0000-0000-000012050000}"/>
    <cellStyle name="ÅëÈ­ [0]_laroux" xfId="492" xr:uid="{00000000-0005-0000-0000-000013050000}"/>
    <cellStyle name="AeE­ [0]_laroux_1" xfId="493" xr:uid="{00000000-0005-0000-0000-000014050000}"/>
    <cellStyle name="ÅëÈ­ [0]_laroux_1" xfId="494" xr:uid="{00000000-0005-0000-0000-000015050000}"/>
    <cellStyle name="AeE­ [0]_laroux_2" xfId="495" xr:uid="{00000000-0005-0000-0000-000016050000}"/>
    <cellStyle name="ÅëÈ­ [0]_laroux_2" xfId="496" xr:uid="{00000000-0005-0000-0000-000017050000}"/>
    <cellStyle name="AeE­ [0]_º≫¼± ±æ¾i±uºI ¼o·R Ay°eC￥ " xfId="1909" xr:uid="{00000000-0005-0000-0000-000018050000}"/>
    <cellStyle name="ÅëÈ­ [0]_Sheet1" xfId="497" xr:uid="{00000000-0005-0000-0000-000019050000}"/>
    <cellStyle name="Aee­ _021029여천여수실행" xfId="1910" xr:uid="{00000000-0005-0000-0000-00001A050000}"/>
    <cellStyle name="AeE­_  A¾  CO  " xfId="498" xr:uid="{00000000-0005-0000-0000-00001B050000}"/>
    <cellStyle name="ÅëÈ­_¸ðÇü¸·" xfId="499" xr:uid="{00000000-0005-0000-0000-00001C050000}"/>
    <cellStyle name="AeE­_¸n·I-±a°e" xfId="500" xr:uid="{00000000-0005-0000-0000-00001D050000}"/>
    <cellStyle name="ÅëÈ­_¸ñ·Ï-±â°è" xfId="501" xr:uid="{00000000-0005-0000-0000-00001E050000}"/>
    <cellStyle name="AeE­_¸n·I-±a°e_AIA§-es2A÷" xfId="502" xr:uid="{00000000-0005-0000-0000-00001F050000}"/>
    <cellStyle name="ÅëÈ­_¸ñ·Ï-±â°è_ÀÏÀ§-es2Â÷" xfId="503" xr:uid="{00000000-0005-0000-0000-000020050000}"/>
    <cellStyle name="AeE­_¸n-E?" xfId="504" xr:uid="{00000000-0005-0000-0000-000021050000}"/>
    <cellStyle name="ÅëÈ­_¸ñ-È¯" xfId="505" xr:uid="{00000000-0005-0000-0000-000022050000}"/>
    <cellStyle name="AeE­_±a°e-¸n·I" xfId="506" xr:uid="{00000000-0005-0000-0000-000023050000}"/>
    <cellStyle name="ÅëÈ­_±â°è-¸ñ·Ï" xfId="507" xr:uid="{00000000-0005-0000-0000-000024050000}"/>
    <cellStyle name="AeE­_±a°e¼³ºn-AIA§¸n·I " xfId="508" xr:uid="{00000000-0005-0000-0000-000025050000}"/>
    <cellStyle name="ÅëÈ­_±â°è¼³ºñ-ÀÏÀ§¸ñ·Ï " xfId="509" xr:uid="{00000000-0005-0000-0000-000026050000}"/>
    <cellStyle name="AeE­_°æºn¹eºI¾×" xfId="510" xr:uid="{00000000-0005-0000-0000-000027050000}"/>
    <cellStyle name="ÅëÈ­_°ü¸®Ç×¸ñ_¾÷Á¾º° " xfId="511" xr:uid="{00000000-0005-0000-0000-000028050000}"/>
    <cellStyle name="AeE­_¼oAI¼º " xfId="512" xr:uid="{00000000-0005-0000-0000-000029050000}"/>
    <cellStyle name="ÅëÈ­_¹æÀ½º® " xfId="513" xr:uid="{00000000-0005-0000-0000-00002A050000}"/>
    <cellStyle name="AeE­_¹y¸eº¸E￡ " xfId="1911" xr:uid="{00000000-0005-0000-0000-00002B050000}"/>
    <cellStyle name="ÅëÈ­_Á¾ÇÕ½Å¼³ " xfId="514" xr:uid="{00000000-0005-0000-0000-00002C050000}"/>
    <cellStyle name="AeE­_A¾COA¶°AºÐ " xfId="515" xr:uid="{00000000-0005-0000-0000-00002D050000}"/>
    <cellStyle name="ÅëÈ­_Á¾ÇÕÃ¶°ÅºÐ " xfId="516" xr:uid="{00000000-0005-0000-0000-00002E050000}"/>
    <cellStyle name="AeE­_AIA§-es2A÷" xfId="517" xr:uid="{00000000-0005-0000-0000-00002F050000}"/>
    <cellStyle name="ÅëÈ­_ÀÏÀ§-es2Â÷" xfId="518" xr:uid="{00000000-0005-0000-0000-000030050000}"/>
    <cellStyle name="AeE­_AMT " xfId="519" xr:uid="{00000000-0005-0000-0000-000031050000}"/>
    <cellStyle name="ÅëÈ­_Áý°èÇ¥°ÇÃàºÐ" xfId="520" xr:uid="{00000000-0005-0000-0000-000032050000}"/>
    <cellStyle name="AeE­_BOM°eAa" xfId="521" xr:uid="{00000000-0005-0000-0000-000033050000}"/>
    <cellStyle name="ÅëÈ­_BOM°èÀå" xfId="522" xr:uid="{00000000-0005-0000-0000-000034050000}"/>
    <cellStyle name="AeE­_INQUIRY ¿μ¾÷AßAø " xfId="523" xr:uid="{00000000-0005-0000-0000-000035050000}"/>
    <cellStyle name="ÅëÈ­_laroux" xfId="524" xr:uid="{00000000-0005-0000-0000-000036050000}"/>
    <cellStyle name="AeE­_laroux_1" xfId="525" xr:uid="{00000000-0005-0000-0000-000037050000}"/>
    <cellStyle name="ÅëÈ­_laroux_1" xfId="526" xr:uid="{00000000-0005-0000-0000-000038050000}"/>
    <cellStyle name="AeE­_laroux_2" xfId="527" xr:uid="{00000000-0005-0000-0000-000039050000}"/>
    <cellStyle name="ÅëÈ­_laroux_2" xfId="528" xr:uid="{00000000-0005-0000-0000-00003A050000}"/>
    <cellStyle name="AeE­_º≫¼± ±æ¾i±uºI ¼o·R Ay°eC￥ " xfId="1912" xr:uid="{00000000-0005-0000-0000-00003B050000}"/>
    <cellStyle name="ÅëÈ­_Sheet1" xfId="529" xr:uid="{00000000-0005-0000-0000-00003C050000}"/>
    <cellStyle name="AeE¡© [0]_¨úc¨öA " xfId="530" xr:uid="{00000000-0005-0000-0000-00003D050000}"/>
    <cellStyle name="AeE¡©_¨úc¨öA " xfId="531" xr:uid="{00000000-0005-0000-0000-00003E050000}"/>
    <cellStyle name="AeE¡ⓒ [0]_ ¨￢n￠￢n¨￢¡Æ ￠?u¨￢¡Æ¡¾a¨uu " xfId="532" xr:uid="{00000000-0005-0000-0000-00003F050000}"/>
    <cellStyle name="AeE¡ⓒ_ ¨￢n￠￢n¨￢¡Æ ￠?u¨￢¡Æ¡¾a¨uu " xfId="533" xr:uid="{00000000-0005-0000-0000-000040050000}"/>
    <cellStyle name="AeE¡ER¡§I [0]_INQUIRY ￠RE?￠RIi￠R¡×u¡ERAA¡§I￠Rⓒ­A¡§I¡§¡I " xfId="534" xr:uid="{00000000-0005-0000-0000-000041050000}"/>
    <cellStyle name="AeE¡ER¡§I_INQUIRY ￠RE?￠RIi￠R¡×u¡ERAA¡§I￠Rⓒ­A¡§I¡§¡I " xfId="535" xr:uid="{00000000-0005-0000-0000-000042050000}"/>
    <cellStyle name="AeE￠R¨I [0]_¡§uc¡§oA " xfId="536" xr:uid="{00000000-0005-0000-0000-000043050000}"/>
    <cellStyle name="AeE￠R¨I_¡§uc¡§oA " xfId="537" xr:uid="{00000000-0005-0000-0000-000044050000}"/>
    <cellStyle name="ÆÛ¼¾Æ®" xfId="538" xr:uid="{00000000-0005-0000-0000-000045050000}"/>
    <cellStyle name="ÆU¼¾ÆR" xfId="539" xr:uid="{00000000-0005-0000-0000-000046050000}"/>
    <cellStyle name="Afrundet valuta_PLDT" xfId="540" xr:uid="{00000000-0005-0000-0000-000047050000}"/>
    <cellStyle name="ALIGNMENT" xfId="541" xr:uid="{00000000-0005-0000-0000-000048050000}"/>
    <cellStyle name="AÞ¸¶ [0]_  A¾  CO  " xfId="542" xr:uid="{00000000-0005-0000-0000-000049050000}"/>
    <cellStyle name="ÄÞ¸¶ [0]_¸ðÇü¸·" xfId="543" xr:uid="{00000000-0005-0000-0000-00004A050000}"/>
    <cellStyle name="AÞ¸¶ [0]_¸n·I-±a°e" xfId="544" xr:uid="{00000000-0005-0000-0000-00004B050000}"/>
    <cellStyle name="ÄÞ¸¶ [0]_¸ñ·Ï-±â°è" xfId="545" xr:uid="{00000000-0005-0000-0000-00004C050000}"/>
    <cellStyle name="AÞ¸¶ [0]_¸n·I-±a°e_AIA§-es2A÷" xfId="546" xr:uid="{00000000-0005-0000-0000-00004D050000}"/>
    <cellStyle name="ÄÞ¸¶ [0]_¸ñ·Ï-±â°è_ÀÏÀ§-es2Â÷" xfId="547" xr:uid="{00000000-0005-0000-0000-00004E050000}"/>
    <cellStyle name="AÞ¸¶ [0]_¸n-E?" xfId="548" xr:uid="{00000000-0005-0000-0000-00004F050000}"/>
    <cellStyle name="ÄÞ¸¶ [0]_¸ñ-È¯" xfId="549" xr:uid="{00000000-0005-0000-0000-000050050000}"/>
    <cellStyle name="AÞ¸¶ [0]_±a°e-¸n·I" xfId="550" xr:uid="{00000000-0005-0000-0000-000051050000}"/>
    <cellStyle name="ÄÞ¸¶ [0]_±â°è-¸ñ·Ï" xfId="551" xr:uid="{00000000-0005-0000-0000-000052050000}"/>
    <cellStyle name="AÞ¸¶ [0]_±a°e¼³ºn-AIA§¸n·I " xfId="552" xr:uid="{00000000-0005-0000-0000-000053050000}"/>
    <cellStyle name="ÄÞ¸¶ [0]_±â°è¼³ºñ-ÀÏÀ§¸ñ·Ï " xfId="553" xr:uid="{00000000-0005-0000-0000-000054050000}"/>
    <cellStyle name="AÞ¸¶ [0]_°æºn¹eºI¾×" xfId="554" xr:uid="{00000000-0005-0000-0000-000055050000}"/>
    <cellStyle name="ÄÞ¸¶ [0]_°ü¸®BS('98) " xfId="555" xr:uid="{00000000-0005-0000-0000-000056050000}"/>
    <cellStyle name="AÞ¸¶ [0]_¼oAI¼º " xfId="556" xr:uid="{00000000-0005-0000-0000-000057050000}"/>
    <cellStyle name="ÄÞ¸¶ [0]_¾÷Á¾º° " xfId="557" xr:uid="{00000000-0005-0000-0000-000058050000}"/>
    <cellStyle name="AÞ¸¶ [0]_¾c½A " xfId="558" xr:uid="{00000000-0005-0000-0000-000059050000}"/>
    <cellStyle name="ÄÞ¸¶ [0]_¹æÀ½º® " xfId="559" xr:uid="{00000000-0005-0000-0000-00005A050000}"/>
    <cellStyle name="AÞ¸¶ [0]_¹y¸eº¸E￡ " xfId="1913" xr:uid="{00000000-0005-0000-0000-00005B050000}"/>
    <cellStyle name="ÄÞ¸¶ [0]_Á¦Á¶1ºÎ1°ú ÇöÈ² " xfId="560" xr:uid="{00000000-0005-0000-0000-00005C050000}"/>
    <cellStyle name="AÞ¸¶ [0]_A¾CO½A¼³ " xfId="561" xr:uid="{00000000-0005-0000-0000-00005D050000}"/>
    <cellStyle name="ÄÞ¸¶ [0]_Á¾ÇÕ½Å¼³ " xfId="562" xr:uid="{00000000-0005-0000-0000-00005E050000}"/>
    <cellStyle name="AÞ¸¶ [0]_A¾COA¶°AºÐ " xfId="563" xr:uid="{00000000-0005-0000-0000-00005F050000}"/>
    <cellStyle name="ÄÞ¸¶ [0]_Á¾ÇÕÃ¶°ÅºÐ " xfId="564" xr:uid="{00000000-0005-0000-0000-000060050000}"/>
    <cellStyle name="AÞ¸¶ [0]_AIA§-es2A÷" xfId="565" xr:uid="{00000000-0005-0000-0000-000061050000}"/>
    <cellStyle name="ÄÞ¸¶ [0]_ÀÏÀ§-es2Â÷" xfId="566" xr:uid="{00000000-0005-0000-0000-000062050000}"/>
    <cellStyle name="AÞ¸¶ [0]_AN°y(1.25) " xfId="567" xr:uid="{00000000-0005-0000-0000-000063050000}"/>
    <cellStyle name="ÄÞ¸¶ [0]_Áý°èÇ¥°ÇÃàºÐ" xfId="568" xr:uid="{00000000-0005-0000-0000-000064050000}"/>
    <cellStyle name="AÞ¸¶ [0]_BOM°eAa" xfId="569" xr:uid="{00000000-0005-0000-0000-000065050000}"/>
    <cellStyle name="ÄÞ¸¶ [0]_BOM°èÀå" xfId="570" xr:uid="{00000000-0005-0000-0000-000066050000}"/>
    <cellStyle name="AÞ¸¶ [0]_INQUIRY ¿μ¾÷AßAø " xfId="571" xr:uid="{00000000-0005-0000-0000-000067050000}"/>
    <cellStyle name="ÄÞ¸¶ [0]_laroux" xfId="572" xr:uid="{00000000-0005-0000-0000-000068050000}"/>
    <cellStyle name="AÞ¸¶ [0]_laroux_도담차량공작실설계서" xfId="573" xr:uid="{00000000-0005-0000-0000-000069050000}"/>
    <cellStyle name="ÄÞ¸¶ [0]_laroux_도담차량공작실설계서" xfId="574" xr:uid="{00000000-0005-0000-0000-00006A050000}"/>
    <cellStyle name="AÞ¸¶ [0]_laroux_도담차량공작실신설공사" xfId="575" xr:uid="{00000000-0005-0000-0000-00006B050000}"/>
    <cellStyle name="ÄÞ¸¶ [0]_laroux_도담차량공작실신설공사" xfId="576" xr:uid="{00000000-0005-0000-0000-00006C050000}"/>
    <cellStyle name="AÞ¸¶ [0]_laroux_상장가도교설계서" xfId="577" xr:uid="{00000000-0005-0000-0000-00006D050000}"/>
    <cellStyle name="ÄÞ¸¶ [0]_laroux_상장가도교수량산출" xfId="578" xr:uid="{00000000-0005-0000-0000-00006E050000}"/>
    <cellStyle name="AÞ¸¶ [0]_º≫¼± ±æ¾i±uºI ¼o·R Ay°eC￥ " xfId="1914" xr:uid="{00000000-0005-0000-0000-00006F050000}"/>
    <cellStyle name="ÄÞ¸¶ [0]_Sheet1" xfId="579" xr:uid="{00000000-0005-0000-0000-000070050000}"/>
    <cellStyle name="AÞ¸¶ [2]" xfId="580" xr:uid="{00000000-0005-0000-0000-000071050000}"/>
    <cellStyle name="AÞ¸¶_  A¾  CO  " xfId="581" xr:uid="{00000000-0005-0000-0000-000072050000}"/>
    <cellStyle name="ÄÞ¸¶_¸ðÇü¸·" xfId="582" xr:uid="{00000000-0005-0000-0000-000073050000}"/>
    <cellStyle name="AÞ¸¶_¸n·I-±a°e" xfId="583" xr:uid="{00000000-0005-0000-0000-000074050000}"/>
    <cellStyle name="ÄÞ¸¶_¸ñ·Ï-±â°è" xfId="584" xr:uid="{00000000-0005-0000-0000-000075050000}"/>
    <cellStyle name="AÞ¸¶_¸n·I-±a°e_AIA§-es2A÷" xfId="585" xr:uid="{00000000-0005-0000-0000-000076050000}"/>
    <cellStyle name="ÄÞ¸¶_¸ñ·Ï-±â°è_ÀÏÀ§-es2Â÷" xfId="586" xr:uid="{00000000-0005-0000-0000-000077050000}"/>
    <cellStyle name="AÞ¸¶_¸n-E?" xfId="587" xr:uid="{00000000-0005-0000-0000-000078050000}"/>
    <cellStyle name="ÄÞ¸¶_¸ñ-È¯" xfId="588" xr:uid="{00000000-0005-0000-0000-000079050000}"/>
    <cellStyle name="AÞ¸¶_±a°e-¸n·I" xfId="589" xr:uid="{00000000-0005-0000-0000-00007A050000}"/>
    <cellStyle name="ÄÞ¸¶_±â°è-¸ñ·Ï" xfId="590" xr:uid="{00000000-0005-0000-0000-00007B050000}"/>
    <cellStyle name="AÞ¸¶_±a°e¼³ºn-AIA§¸n·I " xfId="591" xr:uid="{00000000-0005-0000-0000-00007C050000}"/>
    <cellStyle name="ÄÞ¸¶_±â°è¼³ºñ-ÀÏÀ§¸ñ·Ï " xfId="592" xr:uid="{00000000-0005-0000-0000-00007D050000}"/>
    <cellStyle name="AÞ¸¶_°æºn¹eºI¾×" xfId="593" xr:uid="{00000000-0005-0000-0000-00007E050000}"/>
    <cellStyle name="ÄÞ¸¶_°ü¸®Ç×¸ñ_¾÷Á¾º° " xfId="594" xr:uid="{00000000-0005-0000-0000-00007F050000}"/>
    <cellStyle name="AÞ¸¶_¼oAI¼º " xfId="595" xr:uid="{00000000-0005-0000-0000-000080050000}"/>
    <cellStyle name="ÄÞ¸¶_¹æÀ½º® " xfId="596" xr:uid="{00000000-0005-0000-0000-000081050000}"/>
    <cellStyle name="AÞ¸¶_¹y¸eº¸E￡ " xfId="1915" xr:uid="{00000000-0005-0000-0000-000082050000}"/>
    <cellStyle name="ÄÞ¸¶_Á¾ÇÕ½Å¼³ " xfId="597" xr:uid="{00000000-0005-0000-0000-000083050000}"/>
    <cellStyle name="AÞ¸¶_A¾COA¶°AºÐ " xfId="598" xr:uid="{00000000-0005-0000-0000-000084050000}"/>
    <cellStyle name="ÄÞ¸¶_Á¾ÇÕÃ¶°ÅºÐ " xfId="599" xr:uid="{00000000-0005-0000-0000-000085050000}"/>
    <cellStyle name="AÞ¸¶_AIA§-es2A÷" xfId="600" xr:uid="{00000000-0005-0000-0000-000086050000}"/>
    <cellStyle name="ÄÞ¸¶_ÀÏÀ§-es2Â÷" xfId="601" xr:uid="{00000000-0005-0000-0000-000087050000}"/>
    <cellStyle name="AÞ¸¶_AN°y(1.25) " xfId="602" xr:uid="{00000000-0005-0000-0000-000088050000}"/>
    <cellStyle name="ÄÞ¸¶_Áý°èÇ¥°ÇÃàºÐ" xfId="603" xr:uid="{00000000-0005-0000-0000-000089050000}"/>
    <cellStyle name="AÞ¸¶_BOM°eAa" xfId="604" xr:uid="{00000000-0005-0000-0000-00008A050000}"/>
    <cellStyle name="ÄÞ¸¶_BOM°èÀå" xfId="605" xr:uid="{00000000-0005-0000-0000-00008B050000}"/>
    <cellStyle name="AÞ¸¶_INQUIRY ¿μ¾÷AßAø " xfId="606" xr:uid="{00000000-0005-0000-0000-00008C050000}"/>
    <cellStyle name="ÄÞ¸¶_laroux" xfId="607" xr:uid="{00000000-0005-0000-0000-00008D050000}"/>
    <cellStyle name="AÞ¸¶_º≫¼± ±æ¾i±uºI ¼o·R Ay°eC￥ " xfId="1916" xr:uid="{00000000-0005-0000-0000-00008E050000}"/>
    <cellStyle name="ÄÞ¸¶_Sheet1" xfId="608" xr:uid="{00000000-0005-0000-0000-00008F050000}"/>
    <cellStyle name="ÀÚ¸®¼ö" xfId="609" xr:uid="{00000000-0005-0000-0000-000090050000}"/>
    <cellStyle name="ÀÚ¸®¼ö0" xfId="610" xr:uid="{00000000-0005-0000-0000-000091050000}"/>
    <cellStyle name="AU¸R¼o" xfId="611" xr:uid="{00000000-0005-0000-0000-000092050000}"/>
    <cellStyle name="AU¸R¼o0" xfId="612" xr:uid="{00000000-0005-0000-0000-000093050000}"/>
    <cellStyle name="_x0001_b" xfId="613" xr:uid="{00000000-0005-0000-0000-000094050000}"/>
    <cellStyle name="body" xfId="614" xr:uid="{00000000-0005-0000-0000-000095050000}"/>
    <cellStyle name="C¡ERIA￠R¡×¡§¡I_¡ERic￠R¡×u¡ERA￠R¡×￠Rⓒ­I￠R¡×￠Rⓒ­¡ER¡§￠R AN¡ER¡§￠Re " xfId="615" xr:uid="{00000000-0005-0000-0000-000096050000}"/>
    <cellStyle name="C¡ÍA¨ª_  FAB AIA¢´  " xfId="616" xr:uid="{00000000-0005-0000-0000-000097050000}"/>
    <cellStyle name="C¡IA¨ª_ 1-3 " xfId="617" xr:uid="{00000000-0005-0000-0000-000098050000}"/>
    <cellStyle name="C¡ÍA¨ª_¡Æ©øAI OXIDE " xfId="618" xr:uid="{00000000-0005-0000-0000-000099050000}"/>
    <cellStyle name="C¡IA¨ª_¡Æu￠￢RBS('98) " xfId="619" xr:uid="{00000000-0005-0000-0000-00009A050000}"/>
    <cellStyle name="C¡ÍA¨ª_¡íoE©÷¡¾a¡¤IAo " xfId="620" xr:uid="{00000000-0005-0000-0000-00009B050000}"/>
    <cellStyle name="C¡IA¨ª_¡ioEⓒ÷¡¾a¡¤IAo " xfId="621" xr:uid="{00000000-0005-0000-0000-00009C050000}"/>
    <cellStyle name="C¡ÍA¨ª_03 " xfId="622" xr:uid="{00000000-0005-0000-0000-00009D050000}"/>
    <cellStyle name="C¡IA¨ª_12￠?u " xfId="623" xr:uid="{00000000-0005-0000-0000-00009E050000}"/>
    <cellStyle name="C¡ÍA¨ª_12AO " xfId="624" xr:uid="{00000000-0005-0000-0000-00009F050000}"/>
    <cellStyle name="C¡IA¨ª_Ac¡Æi¡Æu￠￢R " xfId="625" xr:uid="{00000000-0005-0000-0000-0000A0050000}"/>
    <cellStyle name="C¡ÍA¨ª_C¡ÍAo " xfId="626" xr:uid="{00000000-0005-0000-0000-0000A1050000}"/>
    <cellStyle name="C¡IA¨ª_CD-ROM " xfId="627" xr:uid="{00000000-0005-0000-0000-0000A2050000}"/>
    <cellStyle name="C¡ÍA¨ª_Sheet1_4PART " xfId="628" xr:uid="{00000000-0005-0000-0000-0000A3050000}"/>
    <cellStyle name="C￠RIA¡§¨￡_  FAB AIA¡E￠￥  " xfId="629" xr:uid="{00000000-0005-0000-0000-0000A4050000}"/>
    <cellStyle name="C￥AØ_  A¾  CO  " xfId="630" xr:uid="{00000000-0005-0000-0000-0000A5050000}"/>
    <cellStyle name="Ç¥ÁØ_(%)ºñ¸ñ±ººÐ·ùÇ¥" xfId="631" xr:uid="{00000000-0005-0000-0000-0000A6050000}"/>
    <cellStyle name="C￥AØ_(%)ºn¸n±ººÐ·uC￥_1" xfId="632" xr:uid="{00000000-0005-0000-0000-0000A7050000}"/>
    <cellStyle name="Ç¥ÁØ_(%)ºñ¸ñ±ººÐ·ùÇ¥_1" xfId="633" xr:uid="{00000000-0005-0000-0000-0000A8050000}"/>
    <cellStyle name="C￥AØ_(%)ºn¸n±ººÐ·uC￥_1_일-토목" xfId="634" xr:uid="{00000000-0005-0000-0000-0000A9050000}"/>
    <cellStyle name="Ç¥ÁØ_¸ðÇü¸·" xfId="635" xr:uid="{00000000-0005-0000-0000-0000AA050000}"/>
    <cellStyle name="C￥AØ_¸n·I-±a°e_1" xfId="636" xr:uid="{00000000-0005-0000-0000-0000AB050000}"/>
    <cellStyle name="Ç¥ÁØ_¸ñ·Ï-±â°è_1" xfId="637" xr:uid="{00000000-0005-0000-0000-0000AC050000}"/>
    <cellStyle name="C￥AØ_¸n·I-±a°e_1_일-토목" xfId="638" xr:uid="{00000000-0005-0000-0000-0000AD050000}"/>
    <cellStyle name="Ç¥ÁØ_¸ñ·Ï-±â°è_ÀÏÀ§-es2Â÷" xfId="639" xr:uid="{00000000-0005-0000-0000-0000AE050000}"/>
    <cellStyle name="C￥AØ_¸n·I-±a°e_AIA§-es2A÷_목록-조경 (2)" xfId="640" xr:uid="{00000000-0005-0000-0000-0000AF050000}"/>
    <cellStyle name="Ç¥ÁØ_¸ñ-È¯" xfId="641" xr:uid="{00000000-0005-0000-0000-0000B0050000}"/>
    <cellStyle name="C￥AØ_¿ø°¡ºÐ¼R" xfId="642" xr:uid="{00000000-0005-0000-0000-0000B1050000}"/>
    <cellStyle name="Ç¥ÁØ_¿ù°£¿ä¾àº¸°í" xfId="643" xr:uid="{00000000-0005-0000-0000-0000B2050000}"/>
    <cellStyle name="C￥AØ_¿μ¾÷CoE² " xfId="644" xr:uid="{00000000-0005-0000-0000-0000B3050000}"/>
    <cellStyle name="Ç¥ÁØ_±â°è(4)" xfId="645" xr:uid="{00000000-0005-0000-0000-0000B4050000}"/>
    <cellStyle name="C￥AØ_±a°e(4)_목록-조경 (2)" xfId="646" xr:uid="{00000000-0005-0000-0000-0000B5050000}"/>
    <cellStyle name="Ç¥ÁØ_±â°è(5)" xfId="647" xr:uid="{00000000-0005-0000-0000-0000B6050000}"/>
    <cellStyle name="C￥AØ_±a°e(5)_HY-단산출" xfId="648" xr:uid="{00000000-0005-0000-0000-0000B7050000}"/>
    <cellStyle name="Ç¥ÁØ_±â°è-¸ñ·Ï" xfId="649" xr:uid="{00000000-0005-0000-0000-0000B8050000}"/>
    <cellStyle name="C￥AØ_±a°e-¸n·I_목록-조경 (2)" xfId="650" xr:uid="{00000000-0005-0000-0000-0000B9050000}"/>
    <cellStyle name="Ç¥ÁØ_±â°è¼³ºñ-ÀÏÀ§¸ñ·Ï " xfId="651" xr:uid="{00000000-0005-0000-0000-0000BA050000}"/>
    <cellStyle name="C￥AØ_±a°e¼³ºn-AIA§¸n·I _일-토목" xfId="652" xr:uid="{00000000-0005-0000-0000-0000BB050000}"/>
    <cellStyle name="Ç¥ÁØ_±âÅ¸ºñ¸ñ±ºÁö¼ö»êÃâ¼­ (2)" xfId="653" xr:uid="{00000000-0005-0000-0000-0000BC050000}"/>
    <cellStyle name="C￥AØ_±aA¸ºn¸n±ºAo¼o≫eAa¼­ (2)" xfId="654" xr:uid="{00000000-0005-0000-0000-0000BD050000}"/>
    <cellStyle name="Ç¥ÁØ_»ç¾÷ºÎº° ÃÑ°è " xfId="655" xr:uid="{00000000-0005-0000-0000-0000BE050000}"/>
    <cellStyle name="C￥AØ_≫c¾÷ºIº° AN°e " xfId="656" xr:uid="{00000000-0005-0000-0000-0000BF050000}"/>
    <cellStyle name="Ç¥ÁØ_°¡¼³" xfId="657" xr:uid="{00000000-0005-0000-0000-0000C0050000}"/>
    <cellStyle name="C￥AØ_°­´c (2)_광명견적대비1010" xfId="658" xr:uid="{00000000-0005-0000-0000-0000C1050000}"/>
    <cellStyle name="Ç¥ÁØ_°­´ç (2)_광명견적대비1010" xfId="659" xr:uid="{00000000-0005-0000-0000-0000C2050000}"/>
    <cellStyle name="C￥AØ_°­´c (2)_광명견적대비1010_2953-01L" xfId="660" xr:uid="{00000000-0005-0000-0000-0000C3050000}"/>
    <cellStyle name="Ç¥ÁØ_°­´ç (2)_광명견적대비1010_2953-01L" xfId="661" xr:uid="{00000000-0005-0000-0000-0000C4050000}"/>
    <cellStyle name="C￥AØ_°­´c (2)_광명견적대비1010_견적서" xfId="662" xr:uid="{00000000-0005-0000-0000-0000C5050000}"/>
    <cellStyle name="Ç¥ÁØ_°­´ç (2)_광명견적대비1010_견적서" xfId="663" xr:uid="{00000000-0005-0000-0000-0000C6050000}"/>
    <cellStyle name="C￥AØ_°­´c (2)_광명견적대비1010_경기예고(수정)" xfId="664" xr:uid="{00000000-0005-0000-0000-0000C7050000}"/>
    <cellStyle name="Ç¥ÁØ_°­´ç (2)_광명견적대비1010_경기예고(수정)" xfId="665" xr:uid="{00000000-0005-0000-0000-0000C8050000}"/>
    <cellStyle name="C￥AØ_°­´c (2)_광명견적대비1010_경기예고내역서" xfId="666" xr:uid="{00000000-0005-0000-0000-0000C9050000}"/>
    <cellStyle name="Ç¥ÁØ_°­´ç (2)_광명견적대비1010_경기예고내역서" xfId="667" xr:uid="{00000000-0005-0000-0000-0000CA050000}"/>
    <cellStyle name="C￥AØ_°­´c (2)_광명견적대비1010_복사본 상부기계(수정)kjs" xfId="668" xr:uid="{00000000-0005-0000-0000-0000CB050000}"/>
    <cellStyle name="Ç¥ÁØ_°­´ç (2)_광명견적대비1010_복사본 상부기계(수정)kjs" xfId="669" xr:uid="{00000000-0005-0000-0000-0000CC050000}"/>
    <cellStyle name="C￥AØ_°­´c (2)_광명견적대비1010_상부기계(수정)" xfId="670" xr:uid="{00000000-0005-0000-0000-0000CD050000}"/>
    <cellStyle name="Ç¥ÁØ_°­´ç (2)_광명견적대비1010_상부기계(수정)" xfId="671" xr:uid="{00000000-0005-0000-0000-0000CE050000}"/>
    <cellStyle name="C￥AØ_°­´c (2)_광명견적대비1010_일위대가(2005년12월)" xfId="672" xr:uid="{00000000-0005-0000-0000-0000CF050000}"/>
    <cellStyle name="Ç¥ÁØ_°­´ç (2)_광명견적대비1010_일위대가(2005년12월)" xfId="673" xr:uid="{00000000-0005-0000-0000-0000D0050000}"/>
    <cellStyle name="C￥AØ_°­´c (2)_광명관급" xfId="674" xr:uid="{00000000-0005-0000-0000-0000D1050000}"/>
    <cellStyle name="Ç¥ÁØ_°­´ç (2)_광명관급" xfId="675" xr:uid="{00000000-0005-0000-0000-0000D2050000}"/>
    <cellStyle name="C￥AØ_°­´c (2)_금광" xfId="676" xr:uid="{00000000-0005-0000-0000-0000D3050000}"/>
    <cellStyle name="Ç¥ÁØ_°­´ç (2)_금광" xfId="677" xr:uid="{00000000-0005-0000-0000-0000D4050000}"/>
    <cellStyle name="C￥AØ_°­´c (2)_금광_복사본 상부기계(수정)kjs" xfId="678" xr:uid="{00000000-0005-0000-0000-0000D5050000}"/>
    <cellStyle name="Ç¥ÁØ_°­´ç (2)_금광_복사본 상부기계(수정)kjs" xfId="679" xr:uid="{00000000-0005-0000-0000-0000D6050000}"/>
    <cellStyle name="C￥AØ_°­´c (2)_금광_상부기계(수정)" xfId="680" xr:uid="{00000000-0005-0000-0000-0000D7050000}"/>
    <cellStyle name="Ç¥ÁØ_°­´ç (2)_금광_상부기계(수정)" xfId="681" xr:uid="{00000000-0005-0000-0000-0000D8050000}"/>
    <cellStyle name="C￥AØ_°­´c (2)_삼사" xfId="682" xr:uid="{00000000-0005-0000-0000-0000D9050000}"/>
    <cellStyle name="Ç¥ÁØ_°­´ç (2)_삼사" xfId="683" xr:uid="{00000000-0005-0000-0000-0000DA050000}"/>
    <cellStyle name="C￥AØ_°­´c (2)_삼사_복사본 상부기계(수정)kjs" xfId="684" xr:uid="{00000000-0005-0000-0000-0000DB050000}"/>
    <cellStyle name="Ç¥ÁØ_°­´ç (2)_삼사_복사본 상부기계(수정)kjs" xfId="685" xr:uid="{00000000-0005-0000-0000-0000DC050000}"/>
    <cellStyle name="C￥AØ_°­´c (2)_삼사_상부기계(수정)" xfId="686" xr:uid="{00000000-0005-0000-0000-0000DD050000}"/>
    <cellStyle name="Ç¥ÁØ_°­´ç (2)_삼사_상부기계(수정)" xfId="687" xr:uid="{00000000-0005-0000-0000-0000DE050000}"/>
    <cellStyle name="C￥AØ_°³AI OXIDE " xfId="688" xr:uid="{00000000-0005-0000-0000-0000DF050000}"/>
    <cellStyle name="Ç¥ÁØ_°ÇÃà(1)" xfId="689" xr:uid="{00000000-0005-0000-0000-0000E0050000}"/>
    <cellStyle name="C￥AØ_°CAa(1)_IL-건축" xfId="690" xr:uid="{00000000-0005-0000-0000-0000E1050000}"/>
    <cellStyle name="Ç¥ÁØ_°ÇÃà(4)" xfId="691" xr:uid="{00000000-0005-0000-0000-0000E2050000}"/>
    <cellStyle name="C￥AØ_°CAa(4)_목록-조경 (2)" xfId="692" xr:uid="{00000000-0005-0000-0000-0000E3050000}"/>
    <cellStyle name="Ç¥ÁØ_°ÇÃà(5)" xfId="693" xr:uid="{00000000-0005-0000-0000-0000E4050000}"/>
    <cellStyle name="C￥AØ_°CAa(5)_목록-조경 (2)" xfId="694" xr:uid="{00000000-0005-0000-0000-0000E5050000}"/>
    <cellStyle name="Ç¥ÁØ_°ÇÃà(6)" xfId="695" xr:uid="{00000000-0005-0000-0000-0000E6050000}"/>
    <cellStyle name="C￥AØ_°CAa(6)_일-토목" xfId="696" xr:uid="{00000000-0005-0000-0000-0000E7050000}"/>
    <cellStyle name="Ç¥ÁØ_°ÇÃàµµ±Þ" xfId="697" xr:uid="{00000000-0005-0000-0000-0000E8050000}"/>
    <cellStyle name="C￥AØ_°CAa-1" xfId="698" xr:uid="{00000000-0005-0000-0000-0000E9050000}"/>
    <cellStyle name="Ç¥ÁØ_°ÇÃà-1" xfId="699" xr:uid="{00000000-0005-0000-0000-0000EA050000}"/>
    <cellStyle name="C￥AØ_°CAa-1_일-토목" xfId="700" xr:uid="{00000000-0005-0000-0000-0000EB050000}"/>
    <cellStyle name="Ç¥ÁØ_°èÀå" xfId="701" xr:uid="{00000000-0005-0000-0000-0000EC050000}"/>
    <cellStyle name="C￥AØ_°eAa_목록-조경 (2)" xfId="702" xr:uid="{00000000-0005-0000-0000-0000ED050000}"/>
    <cellStyle name="Ç¥ÁØ_°ø»çºñ¸ñ±ººÐ·ùÇ¥" xfId="703" xr:uid="{00000000-0005-0000-0000-0000EE050000}"/>
    <cellStyle name="C￥AØ_°ø≫cºn¸n±ººÐ·uC￥" xfId="704" xr:uid="{00000000-0005-0000-0000-0000EF050000}"/>
    <cellStyle name="Ç¥ÁØ_°ü¸®BS('98) " xfId="705" xr:uid="{00000000-0005-0000-0000-0000F0050000}"/>
    <cellStyle name="C￥AØ_03 " xfId="706" xr:uid="{00000000-0005-0000-0000-0000F1050000}"/>
    <cellStyle name="Ç¥ÁØ_0N-HANDLING " xfId="707" xr:uid="{00000000-0005-0000-0000-0000F2050000}"/>
    <cellStyle name="C￥AØ_¼³ºnAIA§_HY-단산출" xfId="708" xr:uid="{00000000-0005-0000-0000-0000F3050000}"/>
    <cellStyle name="Ç¥ÁØ_¼ÒÈ­" xfId="709" xr:uid="{00000000-0005-0000-0000-0000F4050000}"/>
    <cellStyle name="C￥AØ_¼OE­_일-토목" xfId="710" xr:uid="{00000000-0005-0000-0000-0000F5050000}"/>
    <cellStyle name="Ç¥ÁØ_½ÃÁß³ëÀÓ´Ü°¡Ç¥" xfId="711" xr:uid="{00000000-0005-0000-0000-0000F6050000}"/>
    <cellStyle name="C￥AØ_½AAß³eAOÆo±O_목록-조경 (2)" xfId="712" xr:uid="{00000000-0005-0000-0000-0000F7050000}"/>
    <cellStyle name="Ç¥ÁØ_1" xfId="713" xr:uid="{00000000-0005-0000-0000-0000F8050000}"/>
    <cellStyle name="C￥AØ_1_일-토목" xfId="714" xr:uid="{00000000-0005-0000-0000-0000F9050000}"/>
    <cellStyle name="Ç¥ÁØ_¹®Á¥¿ª»ç" xfId="715" xr:uid="{00000000-0005-0000-0000-0000FA050000}"/>
    <cellStyle name="C￥AØ_¹°°¡º?μ¿(±a°e)" xfId="716" xr:uid="{00000000-0005-0000-0000-0000FB050000}"/>
    <cellStyle name="Ç¥ÁØ_¹°°¡º¯µ¿(±â°è)" xfId="717" xr:uid="{00000000-0005-0000-0000-0000FC050000}"/>
    <cellStyle name="C￥AØ_¹RA￥¿ª≫c" xfId="718" xr:uid="{00000000-0005-0000-0000-0000FD050000}"/>
    <cellStyle name="Ç¥ÁØ_2" xfId="719" xr:uid="{00000000-0005-0000-0000-0000FE050000}"/>
    <cellStyle name="C￥AØ_2_일-토목" xfId="720" xr:uid="{00000000-0005-0000-0000-0000FF050000}"/>
    <cellStyle name="Ç¥ÁØ_³»¿ª¼­" xfId="721" xr:uid="{00000000-0005-0000-0000-000000060000}"/>
    <cellStyle name="C￥AØ_³≫¿ª¼­" xfId="722" xr:uid="{00000000-0005-0000-0000-000001060000}"/>
    <cellStyle name="Ç¥ÁØ_95010" xfId="723" xr:uid="{00000000-0005-0000-0000-000002060000}"/>
    <cellStyle name="C￥AØ_95010 (2)" xfId="724" xr:uid="{00000000-0005-0000-0000-000003060000}"/>
    <cellStyle name="Ç¥ÁØ_95010 (2)" xfId="725" xr:uid="{00000000-0005-0000-0000-000004060000}"/>
    <cellStyle name="C￥AØ_95010 (2)_일-토목" xfId="726" xr:uid="{00000000-0005-0000-0000-000005060000}"/>
    <cellStyle name="Ç¥ÁØ_95020" xfId="727" xr:uid="{00000000-0005-0000-0000-000006060000}"/>
    <cellStyle name="C￥AØ_95020 (2)" xfId="728" xr:uid="{00000000-0005-0000-0000-000007060000}"/>
    <cellStyle name="Ç¥ÁØ_95020 (2)" xfId="729" xr:uid="{00000000-0005-0000-0000-000008060000}"/>
    <cellStyle name="C￥AØ_95020 (2)_일-토목" xfId="730" xr:uid="{00000000-0005-0000-0000-000009060000}"/>
    <cellStyle name="Ç¥ÁØ_95030" xfId="731" xr:uid="{00000000-0005-0000-0000-00000A060000}"/>
    <cellStyle name="C￥AØ_95030 (2)" xfId="732" xr:uid="{00000000-0005-0000-0000-00000B060000}"/>
    <cellStyle name="Ç¥ÁØ_95030 (2)" xfId="733" xr:uid="{00000000-0005-0000-0000-00000C060000}"/>
    <cellStyle name="C￥AØ_95030 (2)_일-토목" xfId="734" xr:uid="{00000000-0005-0000-0000-00000D060000}"/>
    <cellStyle name="Ç¥ÁØ_95050" xfId="735" xr:uid="{00000000-0005-0000-0000-00000E060000}"/>
    <cellStyle name="C￥AØ_95050_목록-조경 (2)" xfId="736" xr:uid="{00000000-0005-0000-0000-00000F060000}"/>
    <cellStyle name="Ç¥ÁØ_95060" xfId="737" xr:uid="{00000000-0005-0000-0000-000010060000}"/>
    <cellStyle name="C￥AØ_95060_목록-조경 (2)" xfId="738" xr:uid="{00000000-0005-0000-0000-000011060000}"/>
    <cellStyle name="Ç¥ÁØ_95070" xfId="739" xr:uid="{00000000-0005-0000-0000-000012060000}"/>
    <cellStyle name="C￥AØ_95070_일-토목" xfId="740" xr:uid="{00000000-0005-0000-0000-000013060000}"/>
    <cellStyle name="Ç¥ÁØ_À§»ý" xfId="741" xr:uid="{00000000-0005-0000-0000-000014060000}"/>
    <cellStyle name="C￥AØ_A§≫y" xfId="742" xr:uid="{00000000-0005-0000-0000-000015060000}"/>
    <cellStyle name="Ç¥ÁØ_Á¾ÇÕ½Å¼³ " xfId="743" xr:uid="{00000000-0005-0000-0000-000016060000}"/>
    <cellStyle name="C￥AØ_A¾COA¶°AºÐ " xfId="744" xr:uid="{00000000-0005-0000-0000-000017060000}"/>
    <cellStyle name="Ç¥ÁØ_Á¾ÇÕÃ¶°ÅºÐ " xfId="745" xr:uid="{00000000-0005-0000-0000-000018060000}"/>
    <cellStyle name="C￥AØ_Aa¸n(5)_목록-조경 (2)" xfId="746" xr:uid="{00000000-0005-0000-0000-000019060000}"/>
    <cellStyle name="Ç¥ÁØ_Àå-1" xfId="747" xr:uid="{00000000-0005-0000-0000-00001A060000}"/>
    <cellStyle name="C￥AØ_Aa-1_목록-조경 (2)" xfId="748" xr:uid="{00000000-0005-0000-0000-00001B060000}"/>
    <cellStyle name="Ç¥ÁØ_ÀåÁö¿ª»ç" xfId="749" xr:uid="{00000000-0005-0000-0000-00001C060000}"/>
    <cellStyle name="C￥AØ_AaAo¿ª≫c" xfId="750" xr:uid="{00000000-0005-0000-0000-00001D060000}"/>
    <cellStyle name="Ç¥ÁØ_ÀåÁö-2" xfId="751" xr:uid="{00000000-0005-0000-0000-00001E060000}"/>
    <cellStyle name="C￥AØ_AaAo-2_일-토목" xfId="752" xr:uid="{00000000-0005-0000-0000-00001F060000}"/>
    <cellStyle name="Ç¥ÁØ_ÀåÁö-3" xfId="753" xr:uid="{00000000-0005-0000-0000-000020060000}"/>
    <cellStyle name="C￥AØ_AaAo-3_일-토목" xfId="754" xr:uid="{00000000-0005-0000-0000-000021060000}"/>
    <cellStyle name="Ç¥ÁØ_ÀåÁö-4" xfId="755" xr:uid="{00000000-0005-0000-0000-000022060000}"/>
    <cellStyle name="C￥AØ_AaAo-4_일-토목" xfId="756" xr:uid="{00000000-0005-0000-0000-000023060000}"/>
    <cellStyle name="Ç¥ÁØ_ÀåÁö-5" xfId="757" xr:uid="{00000000-0005-0000-0000-000024060000}"/>
    <cellStyle name="C￥AØ_AaAo-5_일-토목" xfId="758" xr:uid="{00000000-0005-0000-0000-000025060000}"/>
    <cellStyle name="Ç¥ÁØ_ÀåÁöÁý°è" xfId="759" xr:uid="{00000000-0005-0000-0000-000026060000}"/>
    <cellStyle name="C￥AØ_AaAoAy°e_일-토목" xfId="760" xr:uid="{00000000-0005-0000-0000-000027060000}"/>
    <cellStyle name="Ç¥ÁØ_Àç°í°ü¸® " xfId="761" xr:uid="{00000000-0005-0000-0000-000028060000}"/>
    <cellStyle name="C￥AØ_AI-±a" xfId="762" xr:uid="{00000000-0005-0000-0000-000029060000}"/>
    <cellStyle name="Ç¥ÁØ_ÀÏ-±â" xfId="763" xr:uid="{00000000-0005-0000-0000-00002A060000}"/>
    <cellStyle name="C￥AØ_AI-±a_목록-조경 (2)" xfId="764" xr:uid="{00000000-0005-0000-0000-00002B060000}"/>
    <cellStyle name="Ç¥ÁØ_ÀÏÀ§-es2Â÷" xfId="765" xr:uid="{00000000-0005-0000-0000-00002C060000}"/>
    <cellStyle name="C￥AØ_AIA§-es2A÷_일-토목" xfId="766" xr:uid="{00000000-0005-0000-0000-00002D060000}"/>
    <cellStyle name="Ç¥ÁØ_Áö¼öÁ¶Á¤À²" xfId="767" xr:uid="{00000000-0005-0000-0000-00002E060000}"/>
    <cellStyle name="C￥AØ_Ao¼oA¶A¤A²(±Øμ¿)" xfId="768" xr:uid="{00000000-0005-0000-0000-00002F060000}"/>
    <cellStyle name="Ç¥ÁØ_Áö¼öÁ¶Á¤À²_±âÅ¸ºñ¸ñ±ºÁö¼ö»êÃâ¼­" xfId="769" xr:uid="{00000000-0005-0000-0000-000030060000}"/>
    <cellStyle name="C￥AØ_Ao¼oA¶A¤A²_±aA¸ºn¸n±ºAo¼o≫eAa¼­" xfId="770" xr:uid="{00000000-0005-0000-0000-000031060000}"/>
    <cellStyle name="Ç¥ÁØ_Áö¼öÁ¶Á¤À²_1" xfId="771" xr:uid="{00000000-0005-0000-0000-000032060000}"/>
    <cellStyle name="C￥AØ_Ao¼oA¶A¤A²_1_목록-조경 (2)" xfId="772" xr:uid="{00000000-0005-0000-0000-000033060000}"/>
    <cellStyle name="Ç¥ÁØ_Áö¼öÁ¶Á¤À²_Àç·áºñºñ¸ñº¯µ¿À²" xfId="773" xr:uid="{00000000-0005-0000-0000-000034060000}"/>
    <cellStyle name="C￥AØ_Ao¼oA¶A¤A²_HY-단산출" xfId="774" xr:uid="{00000000-0005-0000-0000-000035060000}"/>
    <cellStyle name="Ç¥ÁØ_Áö¼öÁ¶Á¤À²_KIM" xfId="775" xr:uid="{00000000-0005-0000-0000-000036060000}"/>
    <cellStyle name="C￥AØ_Ao¼oA¶A¤A²_KIM_il-건축" xfId="776" xr:uid="{00000000-0005-0000-0000-000037060000}"/>
    <cellStyle name="Ç¥ÁØ_Áö¼öÁ¶Á¤À²_ºñ¸ñ±ºÆò±ÕÁö¼ö" xfId="777" xr:uid="{00000000-0005-0000-0000-000038060000}"/>
    <cellStyle name="C￥AØ_Ao¼oA¶A¤A²_ºn¸n±ºÆo±OAo¼o_일-토목" xfId="778" xr:uid="{00000000-0005-0000-0000-000039060000}"/>
    <cellStyle name="Ç¥ÁØ_Áö¼öÁ¶Á¤À²2" xfId="779" xr:uid="{00000000-0005-0000-0000-00003A060000}"/>
    <cellStyle name="C￥AØ_Ao¼oA¶A¤A²2_HY-단산출" xfId="780" xr:uid="{00000000-0005-0000-0000-00003B060000}"/>
    <cellStyle name="Ç¥ÁØ_Àü±â»êÃâ" xfId="781" xr:uid="{00000000-0005-0000-0000-00003C060000}"/>
    <cellStyle name="C￥AØ_Ay°eC￥°CAaºÐ_일-토목" xfId="782" xr:uid="{00000000-0005-0000-0000-00003D060000}"/>
    <cellStyle name="Ç¥ÁØ_B" xfId="783" xr:uid="{00000000-0005-0000-0000-00003E060000}"/>
    <cellStyle name="C￥AØ_B_목록-조경 (2)" xfId="784" xr:uid="{00000000-0005-0000-0000-00003F060000}"/>
    <cellStyle name="Ç¥ÁØ_BOB-1" xfId="785" xr:uid="{00000000-0005-0000-0000-000040060000}"/>
    <cellStyle name="C￥AØ_BOB-1_목록-조경 (2)" xfId="786" xr:uid="{00000000-0005-0000-0000-000041060000}"/>
    <cellStyle name="Ç¥ÁØ_BOB-2" xfId="787" xr:uid="{00000000-0005-0000-0000-000042060000}"/>
    <cellStyle name="C￥AØ_BOB-2_목록-조경 (2)" xfId="788" xr:uid="{00000000-0005-0000-0000-000043060000}"/>
    <cellStyle name="Ç¥ÁØ_BOM°èÀå" xfId="789" xr:uid="{00000000-0005-0000-0000-000044060000}"/>
    <cellStyle name="C￥AØ_BOM°eAa_일-토목" xfId="790" xr:uid="{00000000-0005-0000-0000-000045060000}"/>
    <cellStyle name="Ç¥ÁØ_CD-ROM " xfId="791" xr:uid="{00000000-0005-0000-0000-000046060000}"/>
    <cellStyle name="C￥AØ_HHHH001_HY-단산출" xfId="792" xr:uid="{00000000-0005-0000-0000-000047060000}"/>
    <cellStyle name="Ç¥ÁØ_HHHHH002" xfId="793" xr:uid="{00000000-0005-0000-0000-000048060000}"/>
    <cellStyle name="C￥AØ_HHHHH002_일-토목" xfId="794" xr:uid="{00000000-0005-0000-0000-000049060000}"/>
    <cellStyle name="Ç¥ÁØ_JENAE01" xfId="795" xr:uid="{00000000-0005-0000-0000-00004A060000}"/>
    <cellStyle name="C￥AØ_JENAE01_일-토목" xfId="796" xr:uid="{00000000-0005-0000-0000-00004B060000}"/>
    <cellStyle name="Ç¥ÁØ_JUN-MS05" xfId="797" xr:uid="{00000000-0005-0000-0000-00004C060000}"/>
    <cellStyle name="C￥AØ_JUN-MS05_일-토목" xfId="798" xr:uid="{00000000-0005-0000-0000-00004D060000}"/>
    <cellStyle name="Ç¥ÁØ_JUN-MS06" xfId="799" xr:uid="{00000000-0005-0000-0000-00004E060000}"/>
    <cellStyle name="C￥AØ_JUN-MS06_일-토목" xfId="800" xr:uid="{00000000-0005-0000-0000-00004F060000}"/>
    <cellStyle name="Ç¥ÁØ_KANG" xfId="801" xr:uid="{00000000-0005-0000-0000-000050060000}"/>
    <cellStyle name="C￥AØ_KANG_일-토목" xfId="802" xr:uid="{00000000-0005-0000-0000-000051060000}"/>
    <cellStyle name="Ç¥ÁØ_KUN" xfId="803" xr:uid="{00000000-0005-0000-0000-000052060000}"/>
    <cellStyle name="C￥AØ_KUN_il-건축" xfId="804" xr:uid="{00000000-0005-0000-0000-000053060000}"/>
    <cellStyle name="Ç¥ÁØ_laroux" xfId="805" xr:uid="{00000000-0005-0000-0000-000054060000}"/>
    <cellStyle name="C￥AØ_laroux_°ø≫cºn¿¹≫e¼­" xfId="806" xr:uid="{00000000-0005-0000-0000-000055060000}"/>
    <cellStyle name="Ç¥ÁØ_laroux_1" xfId="807" xr:uid="{00000000-0005-0000-0000-000056060000}"/>
    <cellStyle name="C￥AØ_laroux_1_°ø≫cºn¿¹≫e¼­" xfId="808" xr:uid="{00000000-0005-0000-0000-000057060000}"/>
    <cellStyle name="Ç¥ÁØ_laroux_1_Áý°èÇ¥°ÇÃàºÐ" xfId="809" xr:uid="{00000000-0005-0000-0000-000058060000}"/>
    <cellStyle name="C￥AØ_laroux_1_Ay°eC￥°CAaºÐ_HY-단산출" xfId="810" xr:uid="{00000000-0005-0000-0000-000059060000}"/>
    <cellStyle name="Ç¥ÁØ_laroux_1_laroux" xfId="811" xr:uid="{00000000-0005-0000-0000-00005A060000}"/>
    <cellStyle name="C￥AØ_laroux_1_laroux_일-토목" xfId="812" xr:uid="{00000000-0005-0000-0000-00005B060000}"/>
    <cellStyle name="Ç¥ÁØ_laroux_2" xfId="813" xr:uid="{00000000-0005-0000-0000-00005C060000}"/>
    <cellStyle name="C￥AØ_laroux_2_일-토목" xfId="814" xr:uid="{00000000-0005-0000-0000-00005D060000}"/>
    <cellStyle name="Ç¥ÁØ_laroux_3" xfId="815" xr:uid="{00000000-0005-0000-0000-00005E060000}"/>
    <cellStyle name="C￥AØ_laroux_3_목록-조경 (2)" xfId="816" xr:uid="{00000000-0005-0000-0000-00005F060000}"/>
    <cellStyle name="Ç¥ÁØ_laroux_4" xfId="817" xr:uid="{00000000-0005-0000-0000-000060060000}"/>
    <cellStyle name="C￥AØ_laroux_5" xfId="818" xr:uid="{00000000-0005-0000-0000-000061060000}"/>
    <cellStyle name="Ç¥ÁØ_laroux_5" xfId="819" xr:uid="{00000000-0005-0000-0000-000062060000}"/>
    <cellStyle name="C￥AØ_laroux_5_목록-조경 (2)" xfId="820" xr:uid="{00000000-0005-0000-0000-000063060000}"/>
    <cellStyle name="Ç¥ÁØ_laroux_내역서 및 설계참고자료" xfId="821" xr:uid="{00000000-0005-0000-0000-000064060000}"/>
    <cellStyle name="C￥AØ_LIST03_일-토목" xfId="822" xr:uid="{00000000-0005-0000-0000-000065060000}"/>
    <cellStyle name="Ç¥ÁØ_NAE101" xfId="823" xr:uid="{00000000-0005-0000-0000-000066060000}"/>
    <cellStyle name="C￥AØ_NAE101 (2)" xfId="824" xr:uid="{00000000-0005-0000-0000-000067060000}"/>
    <cellStyle name="Ç¥ÁØ_NAE101 (2)" xfId="825" xr:uid="{00000000-0005-0000-0000-000068060000}"/>
    <cellStyle name="C￥AØ_NAE101 (2)_일-토목" xfId="826" xr:uid="{00000000-0005-0000-0000-000069060000}"/>
    <cellStyle name="Ç¥ÁØ_NAE201" xfId="827" xr:uid="{00000000-0005-0000-0000-00006A060000}"/>
    <cellStyle name="C￥AØ_NAE201_일-토목" xfId="828" xr:uid="{00000000-0005-0000-0000-00006B060000}"/>
    <cellStyle name="Ç¥ÁØ_NAE202" xfId="829" xr:uid="{00000000-0005-0000-0000-00006C060000}"/>
    <cellStyle name="C￥AØ_NAE202_목록-조경 (2)" xfId="830" xr:uid="{00000000-0005-0000-0000-00006D060000}"/>
    <cellStyle name="Ç¥ÁØ_NAE203" xfId="831" xr:uid="{00000000-0005-0000-0000-00006E060000}"/>
    <cellStyle name="C￥AØ_NAE203_HY-단산출" xfId="832" xr:uid="{00000000-0005-0000-0000-00006F060000}"/>
    <cellStyle name="Ç¥ÁØ_NAE204" xfId="833" xr:uid="{00000000-0005-0000-0000-000070060000}"/>
    <cellStyle name="C￥AØ_NAE204_일-토목" xfId="834" xr:uid="{00000000-0005-0000-0000-000071060000}"/>
    <cellStyle name="Ç¥ÁØ_NAE301" xfId="835" xr:uid="{00000000-0005-0000-0000-000072060000}"/>
    <cellStyle name="C￥AØ_NAE301_목록-조경 (2)" xfId="836" xr:uid="{00000000-0005-0000-0000-000073060000}"/>
    <cellStyle name="Ç¥ÁØ_º»¼±" xfId="837" xr:uid="{00000000-0005-0000-0000-000074060000}"/>
    <cellStyle name="C￥AØ_º≫¼±" xfId="838" xr:uid="{00000000-0005-0000-0000-000075060000}"/>
    <cellStyle name="Ç¥ÁØ_ºñ¸ñ±º(±â°è)" xfId="839" xr:uid="{00000000-0005-0000-0000-000076060000}"/>
    <cellStyle name="C￥AØ_ºn¸n±º(±a°e)_목록-조경 (2)" xfId="840" xr:uid="{00000000-0005-0000-0000-000077060000}"/>
    <cellStyle name="Ç¥ÁØ_ºñ¸ñ±º(°ÇÃà)" xfId="841" xr:uid="{00000000-0005-0000-0000-000078060000}"/>
    <cellStyle name="C￥AØ_ºn¸n±º(°CAa)_목록-조경 (2)" xfId="842" xr:uid="{00000000-0005-0000-0000-000079060000}"/>
    <cellStyle name="Ç¥ÁØ_ºñ¸ñ±ºÆò±ÕÁö¼ö" xfId="843" xr:uid="{00000000-0005-0000-0000-00007A060000}"/>
    <cellStyle name="C￥AØ_ºn¸n±ºÆo±OAo¼o_HY-단산출" xfId="844" xr:uid="{00000000-0005-0000-0000-00007B060000}"/>
    <cellStyle name="Ç¥ÁØ_Sheet1" xfId="845" xr:uid="{00000000-0005-0000-0000-00007C060000}"/>
    <cellStyle name="C￥AØ_Sheet1_일-토목" xfId="846" xr:uid="{00000000-0005-0000-0000-00007D060000}"/>
    <cellStyle name="Calc Currency (0)" xfId="5" xr:uid="{00000000-0005-0000-0000-00007E060000}"/>
    <cellStyle name="Calc Currency (0) 2" xfId="1917" xr:uid="{00000000-0005-0000-0000-00007F060000}"/>
    <cellStyle name="category" xfId="847" xr:uid="{00000000-0005-0000-0000-000080060000}"/>
    <cellStyle name="CIAIÆU¸μAⓒ" xfId="848" xr:uid="{00000000-0005-0000-0000-000081060000}"/>
    <cellStyle name="Cmma_을지 (2)_갑지 (2)_집계표 (2)_집계표 (3)_견적서 (2)" xfId="849" xr:uid="{00000000-0005-0000-0000-000082060000}"/>
    <cellStyle name="ÇÕ»ê" xfId="850" xr:uid="{00000000-0005-0000-0000-000083060000}"/>
    <cellStyle name="CO≫e" xfId="851" xr:uid="{00000000-0005-0000-0000-000084060000}"/>
    <cellStyle name="columns_array" xfId="852" xr:uid="{00000000-0005-0000-0000-000085060000}"/>
    <cellStyle name="Comma" xfId="853" xr:uid="{00000000-0005-0000-0000-000086060000}"/>
    <cellStyle name="Comma [0]" xfId="854" xr:uid="{00000000-0005-0000-0000-000087060000}"/>
    <cellStyle name="Comma [0] 2" xfId="1992" xr:uid="{00000000-0005-0000-0000-000088060000}"/>
    <cellStyle name="Comma [0] 3" xfId="1919" xr:uid="{00000000-0005-0000-0000-000089060000}"/>
    <cellStyle name="Comma [0]_ SG&amp;A Bridge " xfId="1993" xr:uid="{00000000-0005-0000-0000-00008A060000}"/>
    <cellStyle name="Comma 2" xfId="1918" xr:uid="{00000000-0005-0000-0000-00008B060000}"/>
    <cellStyle name="Comma 3" xfId="2184" xr:uid="{00000000-0005-0000-0000-00008C060000}"/>
    <cellStyle name="Comma 4" xfId="2180" xr:uid="{00000000-0005-0000-0000-00008D060000}"/>
    <cellStyle name="Comma 5" xfId="2183" xr:uid="{00000000-0005-0000-0000-00008E060000}"/>
    <cellStyle name="Comma 6" xfId="2182" xr:uid="{00000000-0005-0000-0000-00008F060000}"/>
    <cellStyle name="Comma 7" xfId="2198" xr:uid="{00000000-0005-0000-0000-000090060000}"/>
    <cellStyle name="comma zerodec" xfId="855" xr:uid="{00000000-0005-0000-0000-000091060000}"/>
    <cellStyle name="comma zerodec 2" xfId="1921" xr:uid="{00000000-0005-0000-0000-000092060000}"/>
    <cellStyle name="comma zerodec 3" xfId="1920" xr:uid="{00000000-0005-0000-0000-000093060000}"/>
    <cellStyle name="Comma_ SG&amp;A Bridge" xfId="856" xr:uid="{00000000-0005-0000-0000-000094060000}"/>
    <cellStyle name="Comma0" xfId="857" xr:uid="{00000000-0005-0000-0000-000095060000}"/>
    <cellStyle name="Comma0 2" xfId="1994" xr:uid="{00000000-0005-0000-0000-000096060000}"/>
    <cellStyle name="Copied" xfId="858" xr:uid="{00000000-0005-0000-0000-000097060000}"/>
    <cellStyle name="Curren?_x0012_퐀_x0017_?" xfId="859" xr:uid="{00000000-0005-0000-0000-000098060000}"/>
    <cellStyle name="Currency" xfId="860" xr:uid="{00000000-0005-0000-0000-000099060000}"/>
    <cellStyle name="Currency [0]" xfId="861" xr:uid="{00000000-0005-0000-0000-00009A060000}"/>
    <cellStyle name="Currency [0] 2" xfId="1995" xr:uid="{00000000-0005-0000-0000-00009B060000}"/>
    <cellStyle name="Currency [0] 3" xfId="1923" xr:uid="{00000000-0005-0000-0000-00009C060000}"/>
    <cellStyle name="Currency [0]_ SG&amp;A Bridge " xfId="1996" xr:uid="{00000000-0005-0000-0000-00009D060000}"/>
    <cellStyle name="Currency 2" xfId="1922" xr:uid="{00000000-0005-0000-0000-00009E060000}"/>
    <cellStyle name="Currency 3" xfId="2186" xr:uid="{00000000-0005-0000-0000-00009F060000}"/>
    <cellStyle name="Currency 4" xfId="2179" xr:uid="{00000000-0005-0000-0000-0000A0060000}"/>
    <cellStyle name="Currency 5" xfId="2196" xr:uid="{00000000-0005-0000-0000-0000A1060000}"/>
    <cellStyle name="Currency 6" xfId="2181" xr:uid="{00000000-0005-0000-0000-0000A2060000}"/>
    <cellStyle name="Currency 7" xfId="2199" xr:uid="{00000000-0005-0000-0000-0000A3060000}"/>
    <cellStyle name="currency-$" xfId="862" xr:uid="{00000000-0005-0000-0000-0000A4060000}"/>
    <cellStyle name="Currency_ SG&amp;A Bridge " xfId="6" xr:uid="{00000000-0005-0000-0000-0000A5060000}"/>
    <cellStyle name="Currency0" xfId="863" xr:uid="{00000000-0005-0000-0000-0000A6060000}"/>
    <cellStyle name="Currency0 2" xfId="1997" xr:uid="{00000000-0005-0000-0000-0000A7060000}"/>
    <cellStyle name="Currency0 3" xfId="1924" xr:uid="{00000000-0005-0000-0000-0000A8060000}"/>
    <cellStyle name="Currency1" xfId="864" xr:uid="{00000000-0005-0000-0000-0000A9060000}"/>
    <cellStyle name="Currency1 2" xfId="1926" xr:uid="{00000000-0005-0000-0000-0000AA060000}"/>
    <cellStyle name="Currency1 3" xfId="1925" xr:uid="{00000000-0005-0000-0000-0000AB060000}"/>
    <cellStyle name="Date" xfId="865" xr:uid="{00000000-0005-0000-0000-0000AC060000}"/>
    <cellStyle name="Date 2" xfId="1998" xr:uid="{00000000-0005-0000-0000-0000AD060000}"/>
    <cellStyle name="Date 3" xfId="1927" xr:uid="{00000000-0005-0000-0000-0000AE060000}"/>
    <cellStyle name="Dezimal [0]_Ausdruck RUND (D)" xfId="866" xr:uid="{00000000-0005-0000-0000-0000AF060000}"/>
    <cellStyle name="Dezimal_Ausdruck RUND (D)" xfId="867" xr:uid="{00000000-0005-0000-0000-0000B0060000}"/>
    <cellStyle name="Dollar (zero dec)" xfId="868" xr:uid="{00000000-0005-0000-0000-0000B1060000}"/>
    <cellStyle name="Dollar (zero dec) 2" xfId="1929" xr:uid="{00000000-0005-0000-0000-0000B2060000}"/>
    <cellStyle name="Dollar (zero dec) 3" xfId="1928" xr:uid="{00000000-0005-0000-0000-0000B3060000}"/>
    <cellStyle name="E­Æo±aE￡" xfId="869" xr:uid="{00000000-0005-0000-0000-0000B4060000}"/>
    <cellStyle name="È­Æó±âÈ£" xfId="870" xr:uid="{00000000-0005-0000-0000-0000B5060000}"/>
    <cellStyle name="E­æo±ae￡_1.내역서" xfId="871" xr:uid="{00000000-0005-0000-0000-0000B6060000}"/>
    <cellStyle name="E­Æo±aE￡0" xfId="872" xr:uid="{00000000-0005-0000-0000-0000B7060000}"/>
    <cellStyle name="È­Æó±âÈ£0" xfId="873" xr:uid="{00000000-0005-0000-0000-0000B8060000}"/>
    <cellStyle name="E­æo±ae￡0_1.내역서" xfId="874" xr:uid="{00000000-0005-0000-0000-0000B9060000}"/>
    <cellStyle name="Entered" xfId="875" xr:uid="{00000000-0005-0000-0000-0000BA060000}"/>
    <cellStyle name="Euro" xfId="876" xr:uid="{00000000-0005-0000-0000-0000BB060000}"/>
    <cellStyle name="F2" xfId="877" xr:uid="{00000000-0005-0000-0000-0000BC060000}"/>
    <cellStyle name="F3" xfId="878" xr:uid="{00000000-0005-0000-0000-0000BD060000}"/>
    <cellStyle name="F4" xfId="879" xr:uid="{00000000-0005-0000-0000-0000BE060000}"/>
    <cellStyle name="F5" xfId="880" xr:uid="{00000000-0005-0000-0000-0000BF060000}"/>
    <cellStyle name="F6" xfId="881" xr:uid="{00000000-0005-0000-0000-0000C0060000}"/>
    <cellStyle name="F7" xfId="882" xr:uid="{00000000-0005-0000-0000-0000C1060000}"/>
    <cellStyle name="F8" xfId="883" xr:uid="{00000000-0005-0000-0000-0000C2060000}"/>
    <cellStyle name="Fixed" xfId="884" xr:uid="{00000000-0005-0000-0000-0000C3060000}"/>
    <cellStyle name="Fixed 2" xfId="1999" xr:uid="{00000000-0005-0000-0000-0000C4060000}"/>
    <cellStyle name="Fixed 3" xfId="1930" xr:uid="{00000000-0005-0000-0000-0000C5060000}"/>
    <cellStyle name="Followed Hyperlink" xfId="885" xr:uid="{00000000-0005-0000-0000-0000C6060000}"/>
    <cellStyle name="ǦǦ_x0003_" xfId="886" xr:uid="{00000000-0005-0000-0000-0000C7060000}"/>
    <cellStyle name="Grey" xfId="7" xr:uid="{00000000-0005-0000-0000-0000C8060000}"/>
    <cellStyle name="H1" xfId="887" xr:uid="{00000000-0005-0000-0000-0000C9060000}"/>
    <cellStyle name="H2" xfId="888" xr:uid="{00000000-0005-0000-0000-0000CA060000}"/>
    <cellStyle name="head" xfId="889" xr:uid="{00000000-0005-0000-0000-0000CB060000}"/>
    <cellStyle name="HEADER" xfId="890" xr:uid="{00000000-0005-0000-0000-0000CC060000}"/>
    <cellStyle name="Header1" xfId="8" xr:uid="{00000000-0005-0000-0000-0000CD060000}"/>
    <cellStyle name="Header2" xfId="9" xr:uid="{00000000-0005-0000-0000-0000CE060000}"/>
    <cellStyle name="Heading 1" xfId="891" xr:uid="{00000000-0005-0000-0000-0000CF060000}"/>
    <cellStyle name="Heading 1 2" xfId="2000" xr:uid="{00000000-0005-0000-0000-0000D0060000}"/>
    <cellStyle name="Heading 2" xfId="892" xr:uid="{00000000-0005-0000-0000-0000D1060000}"/>
    <cellStyle name="Heading 2 2" xfId="2001" xr:uid="{00000000-0005-0000-0000-0000D2060000}"/>
    <cellStyle name="Heading1" xfId="893" xr:uid="{00000000-0005-0000-0000-0000D3060000}"/>
    <cellStyle name="Heading1 2" xfId="1931" xr:uid="{00000000-0005-0000-0000-0000D4060000}"/>
    <cellStyle name="Heading2" xfId="894" xr:uid="{00000000-0005-0000-0000-0000D5060000}"/>
    <cellStyle name="Heading2 2" xfId="1932" xr:uid="{00000000-0005-0000-0000-0000D6060000}"/>
    <cellStyle name="Helv8_PFD4.XLS" xfId="895" xr:uid="{00000000-0005-0000-0000-0000D7060000}"/>
    <cellStyle name="HIGHLIGHT" xfId="896" xr:uid="{00000000-0005-0000-0000-0000D8060000}"/>
    <cellStyle name="Hyperlink" xfId="897" xr:uid="{00000000-0005-0000-0000-0000D9060000}"/>
    <cellStyle name="Input [yellow]" xfId="10" xr:uid="{00000000-0005-0000-0000-0000DA060000}"/>
    <cellStyle name="_x0001__x0002_ĵĵ_x0007__x0009_ĵĵ_x000d__x000d_ƨƬ_x0001__x0002_ƨƬ_x0007__x000d_ǒǓ_x0009__x000d_ǜǜ_x000d__x000d_ǪǪ_x0007__x0007__x0005__x0005__x0010__x0001_ဠ" xfId="898" xr:uid="{00000000-0005-0000-0000-0000DB060000}"/>
    <cellStyle name="L`" xfId="1933" xr:uid="{00000000-0005-0000-0000-0000DC060000}"/>
    <cellStyle name="LongDesc" xfId="899" xr:uid="{00000000-0005-0000-0000-0000DD060000}"/>
    <cellStyle name="M3" xfId="1934" xr:uid="{00000000-0005-0000-0000-0000DE060000}"/>
    <cellStyle name="Midtitle" xfId="1935" xr:uid="{00000000-0005-0000-0000-0000DF060000}"/>
    <cellStyle name="Miglia - Stile1" xfId="900" xr:uid="{00000000-0005-0000-0000-0000E0060000}"/>
    <cellStyle name="Miglia - Stile2" xfId="901" xr:uid="{00000000-0005-0000-0000-0000E1060000}"/>
    <cellStyle name="Miglia - Stile3" xfId="902" xr:uid="{00000000-0005-0000-0000-0000E2060000}"/>
    <cellStyle name="Miglia - Stile4" xfId="903" xr:uid="{00000000-0005-0000-0000-0000E3060000}"/>
    <cellStyle name="Miglia - Stile5" xfId="904" xr:uid="{00000000-0005-0000-0000-0000E4060000}"/>
    <cellStyle name="Milliers [0]_Arabian Spec" xfId="905" xr:uid="{00000000-0005-0000-0000-0000E5060000}"/>
    <cellStyle name="Milliers_Arabian Spec" xfId="906" xr:uid="{00000000-0005-0000-0000-0000E6060000}"/>
    <cellStyle name="Model" xfId="907" xr:uid="{00000000-0005-0000-0000-0000E7060000}"/>
    <cellStyle name="Mon?aire [0]_Arabian Spec" xfId="908" xr:uid="{00000000-0005-0000-0000-0000E8060000}"/>
    <cellStyle name="Mon?aire_Arabian Spec" xfId="909" xr:uid="{00000000-0005-0000-0000-0000E9060000}"/>
    <cellStyle name="MS Proofing Tools" xfId="910" xr:uid="{00000000-0005-0000-0000-0000EA060000}"/>
    <cellStyle name="no dec" xfId="911" xr:uid="{00000000-0005-0000-0000-0000EB060000}"/>
    <cellStyle name="nohs" xfId="912" xr:uid="{00000000-0005-0000-0000-0000EC060000}"/>
    <cellStyle name="normal" xfId="913" xr:uid="{00000000-0005-0000-0000-0000ED060000}"/>
    <cellStyle name="Normal - Stile6" xfId="914" xr:uid="{00000000-0005-0000-0000-0000EE060000}"/>
    <cellStyle name="Normal - Stile7" xfId="915" xr:uid="{00000000-0005-0000-0000-0000EF060000}"/>
    <cellStyle name="Normal - Stile8" xfId="916" xr:uid="{00000000-0005-0000-0000-0000F0060000}"/>
    <cellStyle name="Normal - Style1" xfId="11" xr:uid="{00000000-0005-0000-0000-0000F1060000}"/>
    <cellStyle name="Normal - Style1 10" xfId="1937" xr:uid="{00000000-0005-0000-0000-0000F2060000}"/>
    <cellStyle name="Normal - Style1 2" xfId="1938" xr:uid="{00000000-0005-0000-0000-0000F3060000}"/>
    <cellStyle name="Normal - Style1 2 2" xfId="1939" xr:uid="{00000000-0005-0000-0000-0000F4060000}"/>
    <cellStyle name="Normal - Style1 3" xfId="1940" xr:uid="{00000000-0005-0000-0000-0000F5060000}"/>
    <cellStyle name="Normal - Style1 3 2" xfId="2002" xr:uid="{00000000-0005-0000-0000-0000F6060000}"/>
    <cellStyle name="Normal - Style1 3 3" xfId="2003" xr:uid="{00000000-0005-0000-0000-0000F7060000}"/>
    <cellStyle name="Normal - Style1 4" xfId="1941" xr:uid="{00000000-0005-0000-0000-0000F8060000}"/>
    <cellStyle name="Normal - Style1 5" xfId="1942" xr:uid="{00000000-0005-0000-0000-0000F9060000}"/>
    <cellStyle name="Normal - Style1 6" xfId="2004" xr:uid="{00000000-0005-0000-0000-0000FA060000}"/>
    <cellStyle name="Normal - Style1 7" xfId="2005" xr:uid="{00000000-0005-0000-0000-0000FB060000}"/>
    <cellStyle name="Normal - Style1 8" xfId="2006" xr:uid="{00000000-0005-0000-0000-0000FC060000}"/>
    <cellStyle name="Normal - Style1 9" xfId="2007" xr:uid="{00000000-0005-0000-0000-0000FD060000}"/>
    <cellStyle name="Normal - Style2" xfId="917" xr:uid="{00000000-0005-0000-0000-0000FE060000}"/>
    <cellStyle name="Normal - Style3" xfId="918" xr:uid="{00000000-0005-0000-0000-0000FF060000}"/>
    <cellStyle name="Normal - Style4" xfId="919" xr:uid="{00000000-0005-0000-0000-000000070000}"/>
    <cellStyle name="Normal - Style5" xfId="920" xr:uid="{00000000-0005-0000-0000-000001070000}"/>
    <cellStyle name="Normal - Style6" xfId="921" xr:uid="{00000000-0005-0000-0000-000002070000}"/>
    <cellStyle name="Normal - Style7" xfId="922" xr:uid="{00000000-0005-0000-0000-000003070000}"/>
    <cellStyle name="Normal - Style8" xfId="923" xr:uid="{00000000-0005-0000-0000-000004070000}"/>
    <cellStyle name="Normal - 유형1" xfId="924" xr:uid="{00000000-0005-0000-0000-000005070000}"/>
    <cellStyle name="Normal 2" xfId="1936" xr:uid="{00000000-0005-0000-0000-000006070000}"/>
    <cellStyle name="Normal 3" xfId="2191" xr:uid="{00000000-0005-0000-0000-000007070000}"/>
    <cellStyle name="Normal 4" xfId="2175" xr:uid="{00000000-0005-0000-0000-000008070000}"/>
    <cellStyle name="Normal 5" xfId="2197" xr:uid="{00000000-0005-0000-0000-000009070000}"/>
    <cellStyle name="Normal 6" xfId="2178" xr:uid="{00000000-0005-0000-0000-00000A070000}"/>
    <cellStyle name="Normal 7" xfId="2185" xr:uid="{00000000-0005-0000-0000-00000B070000}"/>
    <cellStyle name="Normal_ SG&amp;A Bridge " xfId="12" xr:uid="{00000000-0005-0000-0000-00000C070000}"/>
    <cellStyle name="Œ…?æ맖?e [0.00]_laroux" xfId="925" xr:uid="{00000000-0005-0000-0000-00000D070000}"/>
    <cellStyle name="Œ…?æ맖?e_laroux" xfId="926" xr:uid="{00000000-0005-0000-0000-00000E070000}"/>
    <cellStyle name="oft Excel]_x000d__x000a_Comment=The open=/f lines load custom functions into the Paste Function list._x000d__x000a_Maximized=3_x000d__x000a_AutoFormat=" xfId="927" xr:uid="{00000000-0005-0000-0000-00000F070000}"/>
    <cellStyle name="oh" xfId="928" xr:uid="{00000000-0005-0000-0000-000010070000}"/>
    <cellStyle name="Over1" xfId="929" xr:uid="{00000000-0005-0000-0000-000011070000}"/>
    <cellStyle name="Percent" xfId="930" xr:uid="{00000000-0005-0000-0000-000012070000}"/>
    <cellStyle name="Percent [2]" xfId="13" xr:uid="{00000000-0005-0000-0000-000013070000}"/>
    <cellStyle name="Percent 2" xfId="1943" xr:uid="{00000000-0005-0000-0000-000014070000}"/>
    <cellStyle name="Percent 3" xfId="2192" xr:uid="{00000000-0005-0000-0000-000015070000}"/>
    <cellStyle name="Percent 4" xfId="2174" xr:uid="{00000000-0005-0000-0000-000016070000}"/>
    <cellStyle name="Percent 5" xfId="2188" xr:uid="{00000000-0005-0000-0000-000017070000}"/>
    <cellStyle name="Percent 6" xfId="2177" xr:uid="{00000000-0005-0000-0000-000018070000}"/>
    <cellStyle name="Percent 7" xfId="2170" xr:uid="{00000000-0005-0000-0000-000019070000}"/>
    <cellStyle name="Percent_(jad_전기)STX 임원ZONE(03.09)" xfId="931" xr:uid="{00000000-0005-0000-0000-00001A070000}"/>
    <cellStyle name="PRICE2" xfId="932" xr:uid="{00000000-0005-0000-0000-00001B070000}"/>
    <cellStyle name="Produkt oversk." xfId="933" xr:uid="{00000000-0005-0000-0000-00001C070000}"/>
    <cellStyle name="Released" xfId="934" xr:uid="{00000000-0005-0000-0000-00001D070000}"/>
    <cellStyle name="RevList" xfId="935" xr:uid="{00000000-0005-0000-0000-00001E070000}"/>
    <cellStyle name="RevList 2" xfId="1944" xr:uid="{00000000-0005-0000-0000-00001F070000}"/>
    <cellStyle name="setup" xfId="936" xr:uid="{00000000-0005-0000-0000-000020070000}"/>
    <cellStyle name="_x0001__x0002_ƨƬ_x0007__x000d_ǒǓ_x0009__x000d_ǜǜ_x000d__x000d_ǪǪ_x0007__x0007__x0005__x0005__x0010__x0001_ဠ" xfId="937" xr:uid="{00000000-0005-0000-0000-000021070000}"/>
    <cellStyle name="STANDARD" xfId="938" xr:uid="{00000000-0005-0000-0000-000022070000}"/>
    <cellStyle name="STD" xfId="939" xr:uid="{00000000-0005-0000-0000-000023070000}"/>
    <cellStyle name="Sub" xfId="940" xr:uid="{00000000-0005-0000-0000-000024070000}"/>
    <cellStyle name="subhead" xfId="941" xr:uid="{00000000-0005-0000-0000-000025070000}"/>
    <cellStyle name="Subtotal" xfId="942" xr:uid="{00000000-0005-0000-0000-000026070000}"/>
    <cellStyle name="testtitle" xfId="1945" xr:uid="{00000000-0005-0000-0000-000027070000}"/>
    <cellStyle name="Title" xfId="943" xr:uid="{00000000-0005-0000-0000-000028070000}"/>
    <cellStyle name="title [1]" xfId="944" xr:uid="{00000000-0005-0000-0000-000029070000}"/>
    <cellStyle name="title [2]" xfId="945" xr:uid="{00000000-0005-0000-0000-00002A070000}"/>
    <cellStyle name="Title 2" xfId="1946" xr:uid="{00000000-0005-0000-0000-00002B070000}"/>
    <cellStyle name="Title 3" xfId="2194" xr:uid="{00000000-0005-0000-0000-00002C070000}"/>
    <cellStyle name="Title 4" xfId="2173" xr:uid="{00000000-0005-0000-0000-00002D070000}"/>
    <cellStyle name="Title 5" xfId="2189" xr:uid="{00000000-0005-0000-0000-00002E070000}"/>
    <cellStyle name="Title 6" xfId="2176" xr:uid="{00000000-0005-0000-0000-00002F070000}"/>
    <cellStyle name="Title 7" xfId="2187" xr:uid="{00000000-0005-0000-0000-000030070000}"/>
    <cellStyle name="Title_1.내역서" xfId="946" xr:uid="{00000000-0005-0000-0000-000031070000}"/>
    <cellStyle name="Title2" xfId="947" xr:uid="{00000000-0005-0000-0000-000032070000}"/>
    <cellStyle name="TON" xfId="1947" xr:uid="{00000000-0005-0000-0000-000033070000}"/>
    <cellStyle name="Total" xfId="948" xr:uid="{00000000-0005-0000-0000-000034070000}"/>
    <cellStyle name="Total 2" xfId="2008" xr:uid="{00000000-0005-0000-0000-000035070000}"/>
    <cellStyle name="Total 3" xfId="1948" xr:uid="{00000000-0005-0000-0000-000036070000}"/>
    <cellStyle name="UM" xfId="949" xr:uid="{00000000-0005-0000-0000-000037070000}"/>
    <cellStyle name="under overskrft" xfId="950" xr:uid="{00000000-0005-0000-0000-000038070000}"/>
    <cellStyle name="Unprot" xfId="951" xr:uid="{00000000-0005-0000-0000-000039070000}"/>
    <cellStyle name="Unprot$" xfId="952" xr:uid="{00000000-0005-0000-0000-00003A070000}"/>
    <cellStyle name="Unprotect" xfId="953" xr:uid="{00000000-0005-0000-0000-00003B070000}"/>
    <cellStyle name="Valuta_PLDT" xfId="954" xr:uid="{00000000-0005-0000-0000-00003C070000}"/>
    <cellStyle name="W?rung [0]_Ausdruck RUND (D)" xfId="955" xr:uid="{00000000-0005-0000-0000-00003D070000}"/>
    <cellStyle name="W?rung_Ausdruck RUND (D)" xfId="956" xr:uid="{00000000-0005-0000-0000-00003E070000}"/>
    <cellStyle name="μU¿¡ ¿A´A CIAIÆU¸μAⓒ" xfId="957" xr:uid="{00000000-0005-0000-0000-00003F070000}"/>
    <cellStyle name="パーセント_技計ｾﾝﾀ" xfId="958" xr:uid="{00000000-0005-0000-0000-000040070000}"/>
    <cellStyle name="ハイパーリンク" xfId="959" xr:uid="{00000000-0005-0000-0000-000041070000}"/>
    <cellStyle name="ଃਁȋ⤂Ā飰ˠ" xfId="960" xr:uid="{00000000-0005-0000-0000-000042070000}"/>
    <cellStyle name="_x0010__x0001_ဠ" xfId="961" xr:uid="{00000000-0005-0000-0000-000043070000}"/>
    <cellStyle name="|?ドE" xfId="1949" xr:uid="{00000000-0005-0000-0000-000044070000}"/>
    <cellStyle name="고정소숫점" xfId="962" xr:uid="{00000000-0005-0000-0000-000045070000}"/>
    <cellStyle name="고정소숫점 2" xfId="1951" xr:uid="{00000000-0005-0000-0000-000046070000}"/>
    <cellStyle name="고정소숫점 3" xfId="1950" xr:uid="{00000000-0005-0000-0000-000047070000}"/>
    <cellStyle name="고정출력1" xfId="963" xr:uid="{00000000-0005-0000-0000-000048070000}"/>
    <cellStyle name="고정출력1 2" xfId="1953" xr:uid="{00000000-0005-0000-0000-000049070000}"/>
    <cellStyle name="고정출력1 3" xfId="1952" xr:uid="{00000000-0005-0000-0000-00004A070000}"/>
    <cellStyle name="고정출력2" xfId="964" xr:uid="{00000000-0005-0000-0000-00004B070000}"/>
    <cellStyle name="고정출력2 2" xfId="1955" xr:uid="{00000000-0005-0000-0000-00004C070000}"/>
    <cellStyle name="고정출력2 3" xfId="1954" xr:uid="{00000000-0005-0000-0000-00004D070000}"/>
    <cellStyle name="공사원가계산서(조경)" xfId="965" xr:uid="{00000000-0005-0000-0000-00004E070000}"/>
    <cellStyle name="공정제목" xfId="966" xr:uid="{00000000-0005-0000-0000-00004F070000}"/>
    <cellStyle name="咬訌裝?INCOM1" xfId="967" xr:uid="{00000000-0005-0000-0000-000050070000}"/>
    <cellStyle name="咬訌裝?INCOM10" xfId="968" xr:uid="{00000000-0005-0000-0000-000051070000}"/>
    <cellStyle name="咬訌裝?INCOM2" xfId="969" xr:uid="{00000000-0005-0000-0000-000052070000}"/>
    <cellStyle name="咬訌裝?INCOM3" xfId="970" xr:uid="{00000000-0005-0000-0000-000053070000}"/>
    <cellStyle name="咬訌裝?INCOM4" xfId="971" xr:uid="{00000000-0005-0000-0000-000054070000}"/>
    <cellStyle name="咬訌裝?INCOM5" xfId="972" xr:uid="{00000000-0005-0000-0000-000055070000}"/>
    <cellStyle name="咬訌裝?INCOM6" xfId="973" xr:uid="{00000000-0005-0000-0000-000056070000}"/>
    <cellStyle name="咬訌裝?INCOM7" xfId="974" xr:uid="{00000000-0005-0000-0000-000057070000}"/>
    <cellStyle name="咬訌裝?INCOM8" xfId="975" xr:uid="{00000000-0005-0000-0000-000058070000}"/>
    <cellStyle name="咬訌裝?INCOM9" xfId="976" xr:uid="{00000000-0005-0000-0000-000059070000}"/>
    <cellStyle name="咬訌裝?PRIB11" xfId="977" xr:uid="{00000000-0005-0000-0000-00005A070000}"/>
    <cellStyle name="금액" xfId="978" xr:uid="{00000000-0005-0000-0000-00005B070000}"/>
    <cellStyle name="기계" xfId="979" xr:uid="{00000000-0005-0000-0000-00005C070000}"/>
    <cellStyle name="기본내역서" xfId="980" xr:uid="{00000000-0005-0000-0000-00005D070000}"/>
    <cellStyle name="기본숫자" xfId="981" xr:uid="{00000000-0005-0000-0000-00005E070000}"/>
    <cellStyle name="김해전기" xfId="982" xr:uid="{00000000-0005-0000-0000-00005F070000}"/>
    <cellStyle name="김호(E4전환)" xfId="983" xr:uid="{00000000-0005-0000-0000-000060070000}"/>
    <cellStyle name="끼_x0001_?" xfId="1956" xr:uid="{00000000-0005-0000-0000-000061070000}"/>
    <cellStyle name="날짜" xfId="984" xr:uid="{00000000-0005-0000-0000-000062070000}"/>
    <cellStyle name="날짜 2" xfId="1957" xr:uid="{00000000-0005-0000-0000-000063070000}"/>
    <cellStyle name="내역" xfId="985" xr:uid="{00000000-0005-0000-0000-000064070000}"/>
    <cellStyle name="내역서" xfId="986" xr:uid="{00000000-0005-0000-0000-000065070000}"/>
    <cellStyle name="단위" xfId="987" xr:uid="{00000000-0005-0000-0000-000066070000}"/>
    <cellStyle name="단위(원)" xfId="988" xr:uid="{00000000-0005-0000-0000-000067070000}"/>
    <cellStyle name="달러" xfId="989" xr:uid="{00000000-0005-0000-0000-000068070000}"/>
    <cellStyle name="달러 2" xfId="1958" xr:uid="{00000000-0005-0000-0000-000069070000}"/>
    <cellStyle name="대기" xfId="990" xr:uid="{00000000-0005-0000-0000-00006A070000}"/>
    <cellStyle name="뒤에 오는 하이퍼링크" xfId="991" xr:uid="{00000000-0005-0000-0000-00006B070000}"/>
    <cellStyle name="똿뗦먛귟 [0.00]_laroux" xfId="992" xr:uid="{00000000-0005-0000-0000-00006C070000}"/>
    <cellStyle name="똿뗦먛귟_laroux" xfId="993" xr:uid="{00000000-0005-0000-0000-00006D070000}"/>
    <cellStyle name="믅됞 [0.00]_laroux" xfId="994" xr:uid="{00000000-0005-0000-0000-00006E070000}"/>
    <cellStyle name="믅됞_laroux" xfId="995" xr:uid="{00000000-0005-0000-0000-00006F070000}"/>
    <cellStyle name="未定義" xfId="996" xr:uid="{00000000-0005-0000-0000-000070070000}"/>
    <cellStyle name="배분" xfId="1959" xr:uid="{00000000-0005-0000-0000-000071070000}"/>
    <cellStyle name="백분율" xfId="1" builtinId="5"/>
    <cellStyle name="백분율 [△1]" xfId="1960" xr:uid="{00000000-0005-0000-0000-000073070000}"/>
    <cellStyle name="백분율 [△2]" xfId="1961" xr:uid="{00000000-0005-0000-0000-000074070000}"/>
    <cellStyle name="백분율 [0]" xfId="997" xr:uid="{00000000-0005-0000-0000-000075070000}"/>
    <cellStyle name="백분율 [2]" xfId="998" xr:uid="{00000000-0005-0000-0000-000076070000}"/>
    <cellStyle name="백분율 10" xfId="2009" xr:uid="{00000000-0005-0000-0000-000077070000}"/>
    <cellStyle name="백분율 10 2" xfId="2210" xr:uid="{00000000-0005-0000-0000-000078070000}"/>
    <cellStyle name="백분율 2" xfId="14" xr:uid="{00000000-0005-0000-0000-000079070000}"/>
    <cellStyle name="백분율 2 2" xfId="999" xr:uid="{00000000-0005-0000-0000-00007A070000}"/>
    <cellStyle name="백분율 2 2 2" xfId="1962" xr:uid="{00000000-0005-0000-0000-00007B070000}"/>
    <cellStyle name="백분율 2 2 3" xfId="2224" xr:uid="{00000000-0005-0000-0000-00007C070000}"/>
    <cellStyle name="백분율 2 2 3 2" xfId="2237" xr:uid="{00000000-0005-0000-0000-00007D070000}"/>
    <cellStyle name="백분율 2 2 3 3" xfId="2242" xr:uid="{00000000-0005-0000-0000-00007E070000}"/>
    <cellStyle name="백분율 2 2 4" xfId="2228" xr:uid="{00000000-0005-0000-0000-00007F070000}"/>
    <cellStyle name="백분율 2 2 4 2" xfId="2239" xr:uid="{00000000-0005-0000-0000-000080070000}"/>
    <cellStyle name="백분율 2 3" xfId="2011" xr:uid="{00000000-0005-0000-0000-000081070000}"/>
    <cellStyle name="백분율 2 4" xfId="2010" xr:uid="{00000000-0005-0000-0000-000082070000}"/>
    <cellStyle name="백분율 3" xfId="2012" xr:uid="{00000000-0005-0000-0000-000083070000}"/>
    <cellStyle name="백분율 4" xfId="2013" xr:uid="{00000000-0005-0000-0000-000084070000}"/>
    <cellStyle name="백분율 5" xfId="2014" xr:uid="{00000000-0005-0000-0000-000085070000}"/>
    <cellStyle name="백분율 6" xfId="2015" xr:uid="{00000000-0005-0000-0000-000086070000}"/>
    <cellStyle name="백분율 7" xfId="2016" xr:uid="{00000000-0005-0000-0000-000087070000}"/>
    <cellStyle name="백분율 8" xfId="2017" xr:uid="{00000000-0005-0000-0000-000088070000}"/>
    <cellStyle name="백분율 9" xfId="2018" xr:uid="{00000000-0005-0000-0000-000089070000}"/>
    <cellStyle name="백분율［△1］" xfId="1963" xr:uid="{00000000-0005-0000-0000-00008A070000}"/>
    <cellStyle name="백분율［△2］" xfId="1964" xr:uid="{00000000-0005-0000-0000-00008B070000}"/>
    <cellStyle name="병합 후 가운데 맞춤" xfId="1000" xr:uid="{00000000-0005-0000-0000-00008C070000}"/>
    <cellStyle name="병합 후 가운데 정열" xfId="1001" xr:uid="{00000000-0005-0000-0000-00008D070000}"/>
    <cellStyle name="분수" xfId="1002" xr:uid="{00000000-0005-0000-0000-00008E070000}"/>
    <cellStyle name="뷭?" xfId="1003" xr:uid="{00000000-0005-0000-0000-00008F070000}"/>
    <cellStyle name="常规_cs802" xfId="1004" xr:uid="{00000000-0005-0000-0000-000090070000}"/>
    <cellStyle name="선택영역의 가운데로" xfId="1965" xr:uid="{00000000-0005-0000-0000-000091070000}"/>
    <cellStyle name="설계서" xfId="1005" xr:uid="{00000000-0005-0000-0000-000092070000}"/>
    <cellStyle name="설계서-내용" xfId="1006" xr:uid="{00000000-0005-0000-0000-000093070000}"/>
    <cellStyle name="설계서-내용-소수점" xfId="1007" xr:uid="{00000000-0005-0000-0000-000094070000}"/>
    <cellStyle name="설계서-내용-우" xfId="1008" xr:uid="{00000000-0005-0000-0000-000095070000}"/>
    <cellStyle name="설계서-내용-좌" xfId="1009" xr:uid="{00000000-0005-0000-0000-000096070000}"/>
    <cellStyle name="설계서-소제목" xfId="1010" xr:uid="{00000000-0005-0000-0000-000097070000}"/>
    <cellStyle name="설계서-타이틀" xfId="1011" xr:uid="{00000000-0005-0000-0000-000098070000}"/>
    <cellStyle name="설계서-항목" xfId="1012" xr:uid="{00000000-0005-0000-0000-000099070000}"/>
    <cellStyle name="수당" xfId="1013" xr:uid="{00000000-0005-0000-0000-00009A070000}"/>
    <cellStyle name="수당2" xfId="1014" xr:uid="{00000000-0005-0000-0000-00009B070000}"/>
    <cellStyle name="수량" xfId="1015" xr:uid="{00000000-0005-0000-0000-00009C070000}"/>
    <cellStyle name="숫자" xfId="1016" xr:uid="{00000000-0005-0000-0000-00009D070000}"/>
    <cellStyle name="숫자(R)" xfId="1017" xr:uid="{00000000-0005-0000-0000-00009E070000}"/>
    <cellStyle name="숫자(R) 2" xfId="2019" xr:uid="{00000000-0005-0000-0000-00009F070000}"/>
    <cellStyle name="쉼표 [0]" xfId="2" builtinId="6"/>
    <cellStyle name="쉼표 [0] 10" xfId="1075" xr:uid="{00000000-0005-0000-0000-0000A1070000}"/>
    <cellStyle name="쉼표 [0] 10 2" xfId="2205" xr:uid="{00000000-0005-0000-0000-0000A2070000}"/>
    <cellStyle name="쉼표 [0] 11" xfId="2217" xr:uid="{00000000-0005-0000-0000-0000A3070000}"/>
    <cellStyle name="쉼표 [0] 2" xfId="15" xr:uid="{00000000-0005-0000-0000-0000A4070000}"/>
    <cellStyle name="쉼표 [0] 2 10" xfId="1076" xr:uid="{00000000-0005-0000-0000-0000A5070000}"/>
    <cellStyle name="쉼표 [0] 2 2" xfId="1018" xr:uid="{00000000-0005-0000-0000-0000A6070000}"/>
    <cellStyle name="쉼표 [0] 2 2 10" xfId="2020" xr:uid="{00000000-0005-0000-0000-0000A7070000}"/>
    <cellStyle name="쉼표 [0] 2 2 11" xfId="1966" xr:uid="{00000000-0005-0000-0000-0000A8070000}"/>
    <cellStyle name="쉼표 [0] 2 2 11 2" xfId="2206" xr:uid="{00000000-0005-0000-0000-0000A9070000}"/>
    <cellStyle name="쉼표 [0] 2 2 2" xfId="1967" xr:uid="{00000000-0005-0000-0000-0000AA070000}"/>
    <cellStyle name="쉼표 [0] 2 2 2 2" xfId="2207" xr:uid="{00000000-0005-0000-0000-0000AB070000}"/>
    <cellStyle name="쉼표 [0] 2 2 3" xfId="2021" xr:uid="{00000000-0005-0000-0000-0000AC070000}"/>
    <cellStyle name="쉼표 [0] 2 2 4" xfId="2022" xr:uid="{00000000-0005-0000-0000-0000AD070000}"/>
    <cellStyle name="쉼표 [0] 2 2 5" xfId="2023" xr:uid="{00000000-0005-0000-0000-0000AE070000}"/>
    <cellStyle name="쉼표 [0] 2 2 6" xfId="2024" xr:uid="{00000000-0005-0000-0000-0000AF070000}"/>
    <cellStyle name="쉼표 [0] 2 2 7" xfId="2025" xr:uid="{00000000-0005-0000-0000-0000B0070000}"/>
    <cellStyle name="쉼표 [0] 2 2 8" xfId="2026" xr:uid="{00000000-0005-0000-0000-0000B1070000}"/>
    <cellStyle name="쉼표 [0] 2 2 9" xfId="2027" xr:uid="{00000000-0005-0000-0000-0000B2070000}"/>
    <cellStyle name="쉼표 [0] 2 3" xfId="2028" xr:uid="{00000000-0005-0000-0000-0000B3070000}"/>
    <cellStyle name="쉼표 [0] 2 3 2" xfId="2029" xr:uid="{00000000-0005-0000-0000-0000B4070000}"/>
    <cellStyle name="쉼표 [0] 2 3 3" xfId="2030" xr:uid="{00000000-0005-0000-0000-0000B5070000}"/>
    <cellStyle name="쉼표 [0] 2 3 4" xfId="2223" xr:uid="{00000000-0005-0000-0000-0000B6070000}"/>
    <cellStyle name="쉼표 [0] 2 4" xfId="2031" xr:uid="{00000000-0005-0000-0000-0000B7070000}"/>
    <cellStyle name="쉼표 [0] 2 4 2" xfId="2032" xr:uid="{00000000-0005-0000-0000-0000B8070000}"/>
    <cellStyle name="쉼표 [0] 2 4 3" xfId="2033" xr:uid="{00000000-0005-0000-0000-0000B9070000}"/>
    <cellStyle name="쉼표 [0] 2 4 4" xfId="2034" xr:uid="{00000000-0005-0000-0000-0000BA070000}"/>
    <cellStyle name="쉼표 [0] 2 5" xfId="2035" xr:uid="{00000000-0005-0000-0000-0000BB070000}"/>
    <cellStyle name="쉼표 [0] 2 6" xfId="2036" xr:uid="{00000000-0005-0000-0000-0000BC070000}"/>
    <cellStyle name="쉼표 [0] 2 7" xfId="2037" xr:uid="{00000000-0005-0000-0000-0000BD070000}"/>
    <cellStyle name="쉼표 [0] 2 8" xfId="2038" xr:uid="{00000000-0005-0000-0000-0000BE070000}"/>
    <cellStyle name="쉼표 [0] 2 9" xfId="2039" xr:uid="{00000000-0005-0000-0000-0000BF070000}"/>
    <cellStyle name="쉼표 [0] 3" xfId="1019" xr:uid="{00000000-0005-0000-0000-0000C0070000}"/>
    <cellStyle name="쉼표 [0] 3 2" xfId="2040" xr:uid="{00000000-0005-0000-0000-0000C1070000}"/>
    <cellStyle name="쉼표 [0] 3 2 2" xfId="2227" xr:uid="{00000000-0005-0000-0000-0000C2070000}"/>
    <cellStyle name="쉼표 [0] 3 3" xfId="2041" xr:uid="{00000000-0005-0000-0000-0000C3070000}"/>
    <cellStyle name="쉼표 [0] 3 4" xfId="2168" xr:uid="{00000000-0005-0000-0000-0000C4070000}"/>
    <cellStyle name="쉼표 [0] 3 5" xfId="2167" xr:uid="{00000000-0005-0000-0000-0000C5070000}"/>
    <cellStyle name="쉼표 [0] 3 6" xfId="2169" xr:uid="{00000000-0005-0000-0000-0000C6070000}"/>
    <cellStyle name="쉼표 [0] 3 7" xfId="1077" xr:uid="{00000000-0005-0000-0000-0000C7070000}"/>
    <cellStyle name="쉼표 [0] 4" xfId="2042" xr:uid="{00000000-0005-0000-0000-0000C8070000}"/>
    <cellStyle name="쉼표 [0] 4 2" xfId="2043" xr:uid="{00000000-0005-0000-0000-0000C9070000}"/>
    <cellStyle name="쉼표 [0] 4 3" xfId="2044" xr:uid="{00000000-0005-0000-0000-0000CA070000}"/>
    <cellStyle name="쉼표 [0] 5" xfId="2045" xr:uid="{00000000-0005-0000-0000-0000CB070000}"/>
    <cellStyle name="쉼표 [0] 5 2" xfId="2225" xr:uid="{00000000-0005-0000-0000-0000CC070000}"/>
    <cellStyle name="쉼표 [0] 5 2 2" xfId="2238" xr:uid="{00000000-0005-0000-0000-0000CD070000}"/>
    <cellStyle name="쉼표 [0] 5 2 3" xfId="2241" xr:uid="{00000000-0005-0000-0000-0000CE070000}"/>
    <cellStyle name="쉼표 [0] 6" xfId="2046" xr:uid="{00000000-0005-0000-0000-0000CF070000}"/>
    <cellStyle name="쉼표 [0] 7" xfId="2047" xr:uid="{00000000-0005-0000-0000-0000D0070000}"/>
    <cellStyle name="쉼표 [0] 8" xfId="2048" xr:uid="{00000000-0005-0000-0000-0000D1070000}"/>
    <cellStyle name="쉼표 [0] 9" xfId="2049" xr:uid="{00000000-0005-0000-0000-0000D2070000}"/>
    <cellStyle name="쉼표 [0] 9 2" xfId="2211" xr:uid="{00000000-0005-0000-0000-0000D3070000}"/>
    <cellStyle name="쉼표 10" xfId="2050" xr:uid="{00000000-0005-0000-0000-0000D4070000}"/>
    <cellStyle name="쉼표 11" xfId="2051" xr:uid="{00000000-0005-0000-0000-0000D5070000}"/>
    <cellStyle name="쉼표 12" xfId="2052" xr:uid="{00000000-0005-0000-0000-0000D6070000}"/>
    <cellStyle name="쉼표 13" xfId="2053" xr:uid="{00000000-0005-0000-0000-0000D7070000}"/>
    <cellStyle name="쉼표 14" xfId="2054" xr:uid="{00000000-0005-0000-0000-0000D8070000}"/>
    <cellStyle name="쉼표 15" xfId="2055" xr:uid="{00000000-0005-0000-0000-0000D9070000}"/>
    <cellStyle name="쉼표 16" xfId="2056" xr:uid="{00000000-0005-0000-0000-0000DA070000}"/>
    <cellStyle name="쉼표 17" xfId="2057" xr:uid="{00000000-0005-0000-0000-0000DB070000}"/>
    <cellStyle name="쉼표 18" xfId="2058" xr:uid="{00000000-0005-0000-0000-0000DC070000}"/>
    <cellStyle name="쉼표 19" xfId="2059" xr:uid="{00000000-0005-0000-0000-0000DD070000}"/>
    <cellStyle name="쉼표 2" xfId="1020" xr:uid="{00000000-0005-0000-0000-0000DE070000}"/>
    <cellStyle name="쉼표 2 2" xfId="2061" xr:uid="{00000000-0005-0000-0000-0000DF070000}"/>
    <cellStyle name="쉼표 2 3" xfId="2060" xr:uid="{00000000-0005-0000-0000-0000E0070000}"/>
    <cellStyle name="쉼표 20" xfId="2062" xr:uid="{00000000-0005-0000-0000-0000E1070000}"/>
    <cellStyle name="쉼표 21" xfId="2063" xr:uid="{00000000-0005-0000-0000-0000E2070000}"/>
    <cellStyle name="쉼표 22" xfId="2064" xr:uid="{00000000-0005-0000-0000-0000E3070000}"/>
    <cellStyle name="쉼표 23" xfId="2065" xr:uid="{00000000-0005-0000-0000-0000E4070000}"/>
    <cellStyle name="쉼표 24" xfId="2066" xr:uid="{00000000-0005-0000-0000-0000E5070000}"/>
    <cellStyle name="쉼표 3" xfId="2067" xr:uid="{00000000-0005-0000-0000-0000E6070000}"/>
    <cellStyle name="쉼표 4" xfId="2068" xr:uid="{00000000-0005-0000-0000-0000E7070000}"/>
    <cellStyle name="쉼표 5" xfId="2069" xr:uid="{00000000-0005-0000-0000-0000E8070000}"/>
    <cellStyle name="쉼표 6" xfId="2070" xr:uid="{00000000-0005-0000-0000-0000E9070000}"/>
    <cellStyle name="쉼표 7" xfId="2071" xr:uid="{00000000-0005-0000-0000-0000EA070000}"/>
    <cellStyle name="쉼표 8" xfId="2072" xr:uid="{00000000-0005-0000-0000-0000EB070000}"/>
    <cellStyle name="쉼표 9" xfId="2073" xr:uid="{00000000-0005-0000-0000-0000EC070000}"/>
    <cellStyle name="스타일 1" xfId="1021" xr:uid="{00000000-0005-0000-0000-0000ED070000}"/>
    <cellStyle name="스타일 1 2" xfId="2074" xr:uid="{00000000-0005-0000-0000-0000EE070000}"/>
    <cellStyle name="스타일 1 3" xfId="1968" xr:uid="{00000000-0005-0000-0000-0000EF070000}"/>
    <cellStyle name="스타일 2" xfId="1022" xr:uid="{00000000-0005-0000-0000-0000F0070000}"/>
    <cellStyle name="스타일 3" xfId="1023" xr:uid="{00000000-0005-0000-0000-0000F1070000}"/>
    <cellStyle name="스타일 4" xfId="1024" xr:uid="{00000000-0005-0000-0000-0000F2070000}"/>
    <cellStyle name="스타일 5" xfId="1025" xr:uid="{00000000-0005-0000-0000-0000F3070000}"/>
    <cellStyle name="스타일 6" xfId="1026" xr:uid="{00000000-0005-0000-0000-0000F4070000}"/>
    <cellStyle name="스타일 7" xfId="1027" xr:uid="{00000000-0005-0000-0000-0000F5070000}"/>
    <cellStyle name="안건회계법인" xfId="3" xr:uid="{00000000-0005-0000-0000-0000F6070000}"/>
    <cellStyle name="열어본 하이퍼링크" xfId="1028" xr:uid="{00000000-0005-0000-0000-0000F7070000}"/>
    <cellStyle name="원" xfId="1029" xr:uid="{00000000-0005-0000-0000-0000F8070000}"/>
    <cellStyle name="유1" xfId="1030" xr:uid="{00000000-0005-0000-0000-0000F9070000}"/>
    <cellStyle name="유영" xfId="1031" xr:uid="{00000000-0005-0000-0000-0000FA070000}"/>
    <cellStyle name="일위대가" xfId="1032" xr:uid="{00000000-0005-0000-0000-0000FB070000}"/>
    <cellStyle name="자리수" xfId="1033" xr:uid="{00000000-0005-0000-0000-0000FC070000}"/>
    <cellStyle name="자리수 - 유형1" xfId="1034" xr:uid="{00000000-0005-0000-0000-0000FD070000}"/>
    <cellStyle name="자리수 2" xfId="1969" xr:uid="{00000000-0005-0000-0000-0000FE070000}"/>
    <cellStyle name="자리수 3" xfId="2195" xr:uid="{00000000-0005-0000-0000-0000FF070000}"/>
    <cellStyle name="자리수 4" xfId="2172" xr:uid="{00000000-0005-0000-0000-000000080000}"/>
    <cellStyle name="자리수 5" xfId="2193" xr:uid="{00000000-0005-0000-0000-000001080000}"/>
    <cellStyle name="자리수 6" xfId="2171" xr:uid="{00000000-0005-0000-0000-000002080000}"/>
    <cellStyle name="자리수 7" xfId="2190" xr:uid="{00000000-0005-0000-0000-000003080000}"/>
    <cellStyle name="자리수_090928_내역서(전시부문)" xfId="1035" xr:uid="{00000000-0005-0000-0000-000004080000}"/>
    <cellStyle name="자리수0" xfId="1036" xr:uid="{00000000-0005-0000-0000-000005080000}"/>
    <cellStyle name="자리수0 2" xfId="2075" xr:uid="{00000000-0005-0000-0000-000006080000}"/>
    <cellStyle name="제목[1 줄]" xfId="1037" xr:uid="{00000000-0005-0000-0000-000007080000}"/>
    <cellStyle name="제목[2줄 아래]" xfId="1038" xr:uid="{00000000-0005-0000-0000-000008080000}"/>
    <cellStyle name="제목[2줄 위]" xfId="1039" xr:uid="{00000000-0005-0000-0000-000009080000}"/>
    <cellStyle name="제목1" xfId="1040" xr:uid="{00000000-0005-0000-0000-00000A080000}"/>
    <cellStyle name="지정되지 않음" xfId="1041" xr:uid="{00000000-0005-0000-0000-00000B080000}"/>
    <cellStyle name="지하철정렬" xfId="1970" xr:uid="{00000000-0005-0000-0000-00000C080000}"/>
    <cellStyle name="코드" xfId="1042" xr:uid="{00000000-0005-0000-0000-00000D080000}"/>
    <cellStyle name="콤마 [#]" xfId="1971" xr:uid="{00000000-0005-0000-0000-00000E080000}"/>
    <cellStyle name="콤마 []" xfId="1043" xr:uid="{00000000-0005-0000-0000-00000F080000}"/>
    <cellStyle name="콤마 [] 2" xfId="1972" xr:uid="{00000000-0005-0000-0000-000010080000}"/>
    <cellStyle name="콤마 [0]" xfId="1044" xr:uid="{00000000-0005-0000-0000-000011080000}"/>
    <cellStyle name="콤마 [0] 2" xfId="2076" xr:uid="{00000000-0005-0000-0000-000012080000}"/>
    <cellStyle name="콤마 [0]기기자재비" xfId="1045" xr:uid="{00000000-0005-0000-0000-000013080000}"/>
    <cellStyle name="콤마 [2]" xfId="1046" xr:uid="{00000000-0005-0000-0000-000014080000}"/>
    <cellStyle name="콤마 [2] 2" xfId="1973" xr:uid="{00000000-0005-0000-0000-000015080000}"/>
    <cellStyle name="콤마 [3]" xfId="1047" xr:uid="{00000000-0005-0000-0000-000016080000}"/>
    <cellStyle name="콤마 [금액]" xfId="1974" xr:uid="{00000000-0005-0000-0000-000017080000}"/>
    <cellStyle name="콤마 [소수]" xfId="1975" xr:uid="{00000000-0005-0000-0000-000018080000}"/>
    <cellStyle name="콤마 [수량]" xfId="1976" xr:uid="{00000000-0005-0000-0000-000019080000}"/>
    <cellStyle name="콤마[ ]" xfId="1977" xr:uid="{00000000-0005-0000-0000-00001A080000}"/>
    <cellStyle name="콤마[*]" xfId="1978" xr:uid="{00000000-0005-0000-0000-00001B080000}"/>
    <cellStyle name="콤마[.]" xfId="1979" xr:uid="{00000000-0005-0000-0000-00001C080000}"/>
    <cellStyle name="콤마[0]" xfId="1048" xr:uid="{00000000-0005-0000-0000-00001D080000}"/>
    <cellStyle name="콤마[0] 2" xfId="1980" xr:uid="{00000000-0005-0000-0000-00001E080000}"/>
    <cellStyle name="콤마_  종  합  " xfId="1049" xr:uid="{00000000-0005-0000-0000-00001F080000}"/>
    <cellStyle name="콤마宛 " xfId="1050" xr:uid="{00000000-0005-0000-0000-000020080000}"/>
    <cellStyle name="콤마桓?琉?업종별 " xfId="1051" xr:uid="{00000000-0005-0000-0000-000021080000}"/>
    <cellStyle name="콤마쇔[0]_대총괄표 " xfId="1052" xr:uid="{00000000-0005-0000-0000-000022080000}"/>
    <cellStyle name="콤막 [0]_수출실적 _양식98" xfId="1053" xr:uid="{00000000-0005-0000-0000-000023080000}"/>
    <cellStyle name="턂화 [0]_투자재원" xfId="1054" xr:uid="{00000000-0005-0000-0000-000024080000}"/>
    <cellStyle name="通貨 [0.00]_laroux" xfId="1055" xr:uid="{00000000-0005-0000-0000-000025080000}"/>
    <cellStyle name="통화 [0] 2" xfId="20" xr:uid="{00000000-0005-0000-0000-000026080000}"/>
    <cellStyle name="通貨_laroux" xfId="1056" xr:uid="{00000000-0005-0000-0000-000027080000}"/>
    <cellStyle name="퍼센트" xfId="1057" xr:uid="{00000000-0005-0000-0000-000028080000}"/>
    <cellStyle name="퍼센트 2" xfId="1982" xr:uid="{00000000-0005-0000-0000-000029080000}"/>
    <cellStyle name="퍼센트 3" xfId="1981" xr:uid="{00000000-0005-0000-0000-00002A080000}"/>
    <cellStyle name="표(가는선,가운데,중앙)" xfId="1058" xr:uid="{00000000-0005-0000-0000-00002B080000}"/>
    <cellStyle name="표(가는선,왼쪽,중앙)" xfId="1059" xr:uid="{00000000-0005-0000-0000-00002C080000}"/>
    <cellStyle name="표(세로쓰기)" xfId="1060" xr:uid="{00000000-0005-0000-0000-00002D080000}"/>
    <cellStyle name="表示済みのハイパーリンク" xfId="1061" xr:uid="{00000000-0005-0000-0000-00002E080000}"/>
    <cellStyle name="표준" xfId="0" builtinId="0"/>
    <cellStyle name="표준 10" xfId="2077" xr:uid="{00000000-0005-0000-0000-000030080000}"/>
    <cellStyle name="표준 11" xfId="2078" xr:uid="{00000000-0005-0000-0000-000031080000}"/>
    <cellStyle name="표준 12" xfId="2079" xr:uid="{00000000-0005-0000-0000-000032080000}"/>
    <cellStyle name="표준 12 2" xfId="2080" xr:uid="{00000000-0005-0000-0000-000033080000}"/>
    <cellStyle name="표준 12 3" xfId="2081" xr:uid="{00000000-0005-0000-0000-000034080000}"/>
    <cellStyle name="표준 13" xfId="2082" xr:uid="{00000000-0005-0000-0000-000035080000}"/>
    <cellStyle name="표준 14" xfId="2083" xr:uid="{00000000-0005-0000-0000-000036080000}"/>
    <cellStyle name="표준 15" xfId="2084" xr:uid="{00000000-0005-0000-0000-000037080000}"/>
    <cellStyle name="표준 16" xfId="2085" xr:uid="{00000000-0005-0000-0000-000038080000}"/>
    <cellStyle name="표준 17" xfId="2086" xr:uid="{00000000-0005-0000-0000-000039080000}"/>
    <cellStyle name="표준 18" xfId="2087" xr:uid="{00000000-0005-0000-0000-00003A080000}"/>
    <cellStyle name="표준 19" xfId="2088" xr:uid="{00000000-0005-0000-0000-00003B080000}"/>
    <cellStyle name="표준 2" xfId="16" xr:uid="{00000000-0005-0000-0000-00003C080000}"/>
    <cellStyle name="표준 2 2" xfId="23" xr:uid="{00000000-0005-0000-0000-00003D080000}"/>
    <cellStyle name="표준 2 2 2" xfId="2089" xr:uid="{00000000-0005-0000-0000-00003E080000}"/>
    <cellStyle name="표준 2 2 2 2" xfId="2220" xr:uid="{00000000-0005-0000-0000-00003F080000}"/>
    <cellStyle name="표준 2 2 3" xfId="2090" xr:uid="{00000000-0005-0000-0000-000040080000}"/>
    <cellStyle name="표준 2 2 3 2 3" xfId="2215" xr:uid="{00000000-0005-0000-0000-000041080000}"/>
    <cellStyle name="표준 2 2 4" xfId="2091" xr:uid="{00000000-0005-0000-0000-000042080000}"/>
    <cellStyle name="표준 2 2 4 2" xfId="2222" xr:uid="{00000000-0005-0000-0000-000043080000}"/>
    <cellStyle name="표준 2 2 4 2 2" xfId="2236" xr:uid="{00000000-0005-0000-0000-000044080000}"/>
    <cellStyle name="표준 2 2 4 2 3" xfId="2243" xr:uid="{00000000-0005-0000-0000-000045080000}"/>
    <cellStyle name="표준 2 2 5" xfId="1983" xr:uid="{00000000-0005-0000-0000-000046080000}"/>
    <cellStyle name="표준 2 3" xfId="1062" xr:uid="{00000000-0005-0000-0000-000047080000}"/>
    <cellStyle name="표준 2 4" xfId="2092" xr:uid="{00000000-0005-0000-0000-000048080000}"/>
    <cellStyle name="표준 2 5" xfId="2158" xr:uid="{00000000-0005-0000-0000-000049080000}"/>
    <cellStyle name="표준 2 6" xfId="2161" xr:uid="{00000000-0005-0000-0000-00004A080000}"/>
    <cellStyle name="표준 2 7" xfId="2164" xr:uid="{00000000-0005-0000-0000-00004B080000}"/>
    <cellStyle name="표준 20" xfId="2093" xr:uid="{00000000-0005-0000-0000-00004C080000}"/>
    <cellStyle name="표준 21" xfId="2094" xr:uid="{00000000-0005-0000-0000-00004D080000}"/>
    <cellStyle name="표준 22" xfId="2095" xr:uid="{00000000-0005-0000-0000-00004E080000}"/>
    <cellStyle name="표준 23" xfId="2096" xr:uid="{00000000-0005-0000-0000-00004F080000}"/>
    <cellStyle name="표준 24" xfId="2097" xr:uid="{00000000-0005-0000-0000-000050080000}"/>
    <cellStyle name="표준 25" xfId="2098" xr:uid="{00000000-0005-0000-0000-000051080000}"/>
    <cellStyle name="표준 26" xfId="2099" xr:uid="{00000000-0005-0000-0000-000052080000}"/>
    <cellStyle name="표준 27" xfId="2100" xr:uid="{00000000-0005-0000-0000-000053080000}"/>
    <cellStyle name="표준 28" xfId="2101" xr:uid="{00000000-0005-0000-0000-000054080000}"/>
    <cellStyle name="표준 29" xfId="2102" xr:uid="{00000000-0005-0000-0000-000055080000}"/>
    <cellStyle name="표준 3" xfId="17" xr:uid="{00000000-0005-0000-0000-000056080000}"/>
    <cellStyle name="표준 3 10" xfId="2103" xr:uid="{00000000-0005-0000-0000-000057080000}"/>
    <cellStyle name="표준 3 11" xfId="2104" xr:uid="{00000000-0005-0000-0000-000058080000}"/>
    <cellStyle name="표준 3 12" xfId="2105" xr:uid="{00000000-0005-0000-0000-000059080000}"/>
    <cellStyle name="표준 3 13" xfId="2106" xr:uid="{00000000-0005-0000-0000-00005A080000}"/>
    <cellStyle name="표준 3 14" xfId="2107" xr:uid="{00000000-0005-0000-0000-00005B080000}"/>
    <cellStyle name="표준 3 15" xfId="2159" xr:uid="{00000000-0005-0000-0000-00005C080000}"/>
    <cellStyle name="표준 3 16" xfId="2162" xr:uid="{00000000-0005-0000-0000-00005D080000}"/>
    <cellStyle name="표준 3 17" xfId="2165" xr:uid="{00000000-0005-0000-0000-00005E080000}"/>
    <cellStyle name="표준 3 2" xfId="1984" xr:uid="{00000000-0005-0000-0000-00005F080000}"/>
    <cellStyle name="표준 3 2 10" xfId="2208" xr:uid="{00000000-0005-0000-0000-000060080000}"/>
    <cellStyle name="표준 3 2 2" xfId="1985" xr:uid="{00000000-0005-0000-0000-000061080000}"/>
    <cellStyle name="표준 3 2 2 2" xfId="2209" xr:uid="{00000000-0005-0000-0000-000062080000}"/>
    <cellStyle name="표준 3 2 3" xfId="2108" xr:uid="{00000000-0005-0000-0000-000063080000}"/>
    <cellStyle name="표준 3 2 4" xfId="2109" xr:uid="{00000000-0005-0000-0000-000064080000}"/>
    <cellStyle name="표준 3 2 5" xfId="2110" xr:uid="{00000000-0005-0000-0000-000065080000}"/>
    <cellStyle name="표준 3 2 6" xfId="2111" xr:uid="{00000000-0005-0000-0000-000066080000}"/>
    <cellStyle name="표준 3 2 7" xfId="2112" xr:uid="{00000000-0005-0000-0000-000067080000}"/>
    <cellStyle name="표준 3 2 8" xfId="2113" xr:uid="{00000000-0005-0000-0000-000068080000}"/>
    <cellStyle name="표준 3 2 9" xfId="2200" xr:uid="{00000000-0005-0000-0000-000069080000}"/>
    <cellStyle name="표준 3 2 9 2" xfId="2213" xr:uid="{00000000-0005-0000-0000-00006A080000}"/>
    <cellStyle name="표준 3 3" xfId="2114" xr:uid="{00000000-0005-0000-0000-00006B080000}"/>
    <cellStyle name="표준 3 3 2" xfId="2115" xr:uid="{00000000-0005-0000-0000-00006C080000}"/>
    <cellStyle name="표준 3 3 3" xfId="2116" xr:uid="{00000000-0005-0000-0000-00006D080000}"/>
    <cellStyle name="표준 3 3 4" xfId="2117" xr:uid="{00000000-0005-0000-0000-00006E080000}"/>
    <cellStyle name="표준 3 3 5" xfId="2118" xr:uid="{00000000-0005-0000-0000-00006F080000}"/>
    <cellStyle name="표준 3 3 6" xfId="2119" xr:uid="{00000000-0005-0000-0000-000070080000}"/>
    <cellStyle name="표준 3 3 7" xfId="2120" xr:uid="{00000000-0005-0000-0000-000071080000}"/>
    <cellStyle name="표준 3 4" xfId="2121" xr:uid="{00000000-0005-0000-0000-000072080000}"/>
    <cellStyle name="표준 3 5" xfId="2122" xr:uid="{00000000-0005-0000-0000-000073080000}"/>
    <cellStyle name="표준 3 6" xfId="2123" xr:uid="{00000000-0005-0000-0000-000074080000}"/>
    <cellStyle name="표준 3 7" xfId="2124" xr:uid="{00000000-0005-0000-0000-000075080000}"/>
    <cellStyle name="표준 3 8" xfId="2125" xr:uid="{00000000-0005-0000-0000-000076080000}"/>
    <cellStyle name="표준 3 9" xfId="2126" xr:uid="{00000000-0005-0000-0000-000077080000}"/>
    <cellStyle name="표준 30" xfId="2127" xr:uid="{00000000-0005-0000-0000-000078080000}"/>
    <cellStyle name="표준 31" xfId="2128" xr:uid="{00000000-0005-0000-0000-000079080000}"/>
    <cellStyle name="표준 31 2" xfId="2212" xr:uid="{00000000-0005-0000-0000-00007A080000}"/>
    <cellStyle name="표준 32" xfId="2157" xr:uid="{00000000-0005-0000-0000-00007B080000}"/>
    <cellStyle name="표준 33" xfId="1074" xr:uid="{00000000-0005-0000-0000-00007C080000}"/>
    <cellStyle name="표준 33 2" xfId="2204" xr:uid="{00000000-0005-0000-0000-00007D080000}"/>
    <cellStyle name="표준 33 2 2" xfId="2221" xr:uid="{00000000-0005-0000-0000-00007E080000}"/>
    <cellStyle name="표준 33 2 2 2" xfId="2235" xr:uid="{00000000-0005-0000-0000-00007F080000}"/>
    <cellStyle name="표준 33 2 2 3" xfId="2240" xr:uid="{00000000-0005-0000-0000-000080080000}"/>
    <cellStyle name="표준 34" xfId="2201" xr:uid="{00000000-0005-0000-0000-000081080000}"/>
    <cellStyle name="표준 34 2" xfId="2214" xr:uid="{00000000-0005-0000-0000-000082080000}"/>
    <cellStyle name="표준 35" xfId="2216" xr:uid="{00000000-0005-0000-0000-000083080000}"/>
    <cellStyle name="표준 36" xfId="2226" xr:uid="{00000000-0005-0000-0000-000084080000}"/>
    <cellStyle name="표준 37" xfId="2229" xr:uid="{00000000-0005-0000-0000-000085080000}"/>
    <cellStyle name="표준 38" xfId="2230" xr:uid="{00000000-0005-0000-0000-000086080000}"/>
    <cellStyle name="표준 39" xfId="2231" xr:uid="{00000000-0005-0000-0000-000087080000}"/>
    <cellStyle name="표준 4" xfId="19" xr:uid="{00000000-0005-0000-0000-000088080000}"/>
    <cellStyle name="표준 4 10" xfId="2129" xr:uid="{00000000-0005-0000-0000-000089080000}"/>
    <cellStyle name="표준 4 11" xfId="2130" xr:uid="{00000000-0005-0000-0000-00008A080000}"/>
    <cellStyle name="표준 4 12" xfId="2131" xr:uid="{00000000-0005-0000-0000-00008B080000}"/>
    <cellStyle name="표준 4 13" xfId="2132" xr:uid="{00000000-0005-0000-0000-00008C080000}"/>
    <cellStyle name="표준 4 14" xfId="2160" xr:uid="{00000000-0005-0000-0000-00008D080000}"/>
    <cellStyle name="표준 4 15" xfId="2163" xr:uid="{00000000-0005-0000-0000-00008E080000}"/>
    <cellStyle name="표준 4 16" xfId="2166" xr:uid="{00000000-0005-0000-0000-00008F080000}"/>
    <cellStyle name="표준 4 2" xfId="2133" xr:uid="{00000000-0005-0000-0000-000090080000}"/>
    <cellStyle name="표준 4 2 2" xfId="2134" xr:uid="{00000000-0005-0000-0000-000091080000}"/>
    <cellStyle name="표준 4 2 3" xfId="2135" xr:uid="{00000000-0005-0000-0000-000092080000}"/>
    <cellStyle name="표준 4 2 4" xfId="2136" xr:uid="{00000000-0005-0000-0000-000093080000}"/>
    <cellStyle name="표준 4 2 5" xfId="2137" xr:uid="{00000000-0005-0000-0000-000094080000}"/>
    <cellStyle name="표준 4 2 6" xfId="2138" xr:uid="{00000000-0005-0000-0000-000095080000}"/>
    <cellStyle name="표준 4 3" xfId="2139" xr:uid="{00000000-0005-0000-0000-000096080000}"/>
    <cellStyle name="표준 4 4" xfId="2140" xr:uid="{00000000-0005-0000-0000-000097080000}"/>
    <cellStyle name="표준 4 5" xfId="2141" xr:uid="{00000000-0005-0000-0000-000098080000}"/>
    <cellStyle name="표준 4 6" xfId="2142" xr:uid="{00000000-0005-0000-0000-000099080000}"/>
    <cellStyle name="표준 4 7" xfId="2143" xr:uid="{00000000-0005-0000-0000-00009A080000}"/>
    <cellStyle name="표준 4 8" xfId="2144" xr:uid="{00000000-0005-0000-0000-00009B080000}"/>
    <cellStyle name="표준 4 9" xfId="2145" xr:uid="{00000000-0005-0000-0000-00009C080000}"/>
    <cellStyle name="표준 40" xfId="2232" xr:uid="{00000000-0005-0000-0000-00009D080000}"/>
    <cellStyle name="표준 41" xfId="2233" xr:uid="{00000000-0005-0000-0000-00009E080000}"/>
    <cellStyle name="표준 42" xfId="2234" xr:uid="{00000000-0005-0000-0000-00009F080000}"/>
    <cellStyle name="표준 5" xfId="21" xr:uid="{00000000-0005-0000-0000-0000A0080000}"/>
    <cellStyle name="표준 5 2" xfId="2146" xr:uid="{00000000-0005-0000-0000-0000A1080000}"/>
    <cellStyle name="표준 5 3" xfId="1073" xr:uid="{00000000-0005-0000-0000-0000A2080000}"/>
    <cellStyle name="표준 5 3 2" xfId="2203" xr:uid="{00000000-0005-0000-0000-0000A3080000}"/>
    <cellStyle name="표준 5 4" xfId="2202" xr:uid="{00000000-0005-0000-0000-0000A4080000}"/>
    <cellStyle name="표준 6" xfId="2147" xr:uid="{00000000-0005-0000-0000-0000A5080000}"/>
    <cellStyle name="표준 7" xfId="2148" xr:uid="{00000000-0005-0000-0000-0000A6080000}"/>
    <cellStyle name="표준 8" xfId="2149" xr:uid="{00000000-0005-0000-0000-0000A7080000}"/>
    <cellStyle name="표준 8 2" xfId="2150" xr:uid="{00000000-0005-0000-0000-0000A8080000}"/>
    <cellStyle name="표준 8 3" xfId="2151" xr:uid="{00000000-0005-0000-0000-0000A9080000}"/>
    <cellStyle name="표준 8 4" xfId="2152" xr:uid="{00000000-0005-0000-0000-0000AA080000}"/>
    <cellStyle name="표준 9" xfId="2153" xr:uid="{00000000-0005-0000-0000-0000AB080000}"/>
    <cellStyle name="표준 9 2" xfId="2154" xr:uid="{00000000-0005-0000-0000-0000AC080000}"/>
    <cellStyle name="표준 9 3" xfId="2155" xr:uid="{00000000-0005-0000-0000-0000AD080000}"/>
    <cellStyle name="표준 9 4" xfId="2156" xr:uid="{00000000-0005-0000-0000-0000AE080000}"/>
    <cellStyle name="標準_ ｹ-ﾌﾞﾙ物量(B)" xfId="1063" xr:uid="{00000000-0005-0000-0000-0000AF080000}"/>
    <cellStyle name="표준_1) 총괄및원가계산(2007년부터적용)" xfId="4" xr:uid="{00000000-0005-0000-0000-0000B0080000}"/>
    <cellStyle name="표준_1) 총괄및원가계산(2007년부터적용)-관급유" xfId="2218" xr:uid="{00000000-0005-0000-0000-0000B1080000}"/>
    <cellStyle name="표준_2) 총괄및원가계산(2007년부터적용)-관급무" xfId="18" xr:uid="{00000000-0005-0000-0000-0000B2080000}"/>
    <cellStyle name="標準_Akia(F）-8" xfId="1986" xr:uid="{00000000-0005-0000-0000-0000B3080000}"/>
    <cellStyle name="표준_원가계산" xfId="22" xr:uid="{00000000-0005-0000-0000-0000B5080000}"/>
    <cellStyle name="표준_팔마건축내역(10(1).29)-실행금액" xfId="2219" xr:uid="{00000000-0005-0000-0000-0000B7080000}"/>
    <cellStyle name="표준1" xfId="1064" xr:uid="{00000000-0005-0000-0000-0000B8080000}"/>
    <cellStyle name="표준2" xfId="1065" xr:uid="{00000000-0005-0000-0000-0000B9080000}"/>
    <cellStyle name="표쥰" xfId="1066" xr:uid="{00000000-0005-0000-0000-0000BA080000}"/>
    <cellStyle name="합계" xfId="1067" xr:uid="{00000000-0005-0000-0000-0000BB080000}"/>
    <cellStyle name="합산" xfId="1068" xr:uid="{00000000-0005-0000-0000-0000BC080000}"/>
    <cellStyle name="합산 2" xfId="1987" xr:uid="{00000000-0005-0000-0000-0000BD080000}"/>
    <cellStyle name="桁区切り [0.00]_laroux" xfId="1069" xr:uid="{00000000-0005-0000-0000-0000BE080000}"/>
    <cellStyle name="桁区切り_laroux" xfId="1070" xr:uid="{00000000-0005-0000-0000-0000BF080000}"/>
    <cellStyle name="화폐기호" xfId="1071" xr:uid="{00000000-0005-0000-0000-0000C0080000}"/>
    <cellStyle name="화폐기호 2" xfId="1989" xr:uid="{00000000-0005-0000-0000-0000C1080000}"/>
    <cellStyle name="화폐기호 3" xfId="1988" xr:uid="{00000000-0005-0000-0000-0000C2080000}"/>
    <cellStyle name="화폐기호0" xfId="1072" xr:uid="{00000000-0005-0000-0000-0000C3080000}"/>
    <cellStyle name="화폐기호0 2" xfId="1991" xr:uid="{00000000-0005-0000-0000-0000C4080000}"/>
    <cellStyle name="화폐기호0 3" xfId="1990" xr:uid="{00000000-0005-0000-0000-0000C5080000}"/>
  </cellStyles>
  <dxfs count="0"/>
  <tableStyles count="0" defaultTableStyle="TableStyleMedium9" defaultPivotStyle="PivotStyleLight16"/>
  <colors>
    <mruColors>
      <color rgb="FFA3DBFF"/>
      <color rgb="FF0000FF"/>
      <color rgb="FF0000CC"/>
      <color rgb="FF000099"/>
      <color rgb="FFCCFFFF"/>
      <color rgb="FFCCFFCC"/>
      <color rgb="FF99FF99"/>
      <color rgb="FFFFCCFF"/>
      <color rgb="FF00FF00"/>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99" Type="http://schemas.openxmlformats.org/officeDocument/2006/relationships/externalLink" Target="externalLinks/externalLink292.xml"/><Relationship Id="rId21" Type="http://schemas.openxmlformats.org/officeDocument/2006/relationships/externalLink" Target="externalLinks/externalLink14.xml"/><Relationship Id="rId63" Type="http://schemas.openxmlformats.org/officeDocument/2006/relationships/externalLink" Target="externalLinks/externalLink56.xml"/><Relationship Id="rId159" Type="http://schemas.openxmlformats.org/officeDocument/2006/relationships/externalLink" Target="externalLinks/externalLink152.xml"/><Relationship Id="rId324" Type="http://schemas.openxmlformats.org/officeDocument/2006/relationships/externalLink" Target="externalLinks/externalLink317.xml"/><Relationship Id="rId170" Type="http://schemas.openxmlformats.org/officeDocument/2006/relationships/externalLink" Target="externalLinks/externalLink163.xml"/><Relationship Id="rId226" Type="http://schemas.openxmlformats.org/officeDocument/2006/relationships/externalLink" Target="externalLinks/externalLink219.xml"/><Relationship Id="rId268" Type="http://schemas.openxmlformats.org/officeDocument/2006/relationships/externalLink" Target="externalLinks/externalLink261.xml"/><Relationship Id="rId32" Type="http://schemas.openxmlformats.org/officeDocument/2006/relationships/externalLink" Target="externalLinks/externalLink25.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335" Type="http://schemas.openxmlformats.org/officeDocument/2006/relationships/externalLink" Target="externalLinks/externalLink328.xml"/><Relationship Id="rId5" Type="http://schemas.openxmlformats.org/officeDocument/2006/relationships/worksheet" Target="worksheets/sheet5.xml"/><Relationship Id="rId181" Type="http://schemas.openxmlformats.org/officeDocument/2006/relationships/externalLink" Target="externalLinks/externalLink174.xml"/><Relationship Id="rId237" Type="http://schemas.openxmlformats.org/officeDocument/2006/relationships/externalLink" Target="externalLinks/externalLink230.xml"/><Relationship Id="rId279" Type="http://schemas.openxmlformats.org/officeDocument/2006/relationships/externalLink" Target="externalLinks/externalLink272.xml"/><Relationship Id="rId43" Type="http://schemas.openxmlformats.org/officeDocument/2006/relationships/externalLink" Target="externalLinks/externalLink36.xml"/><Relationship Id="rId139" Type="http://schemas.openxmlformats.org/officeDocument/2006/relationships/externalLink" Target="externalLinks/externalLink132.xml"/><Relationship Id="rId290" Type="http://schemas.openxmlformats.org/officeDocument/2006/relationships/externalLink" Target="externalLinks/externalLink283.xml"/><Relationship Id="rId304" Type="http://schemas.openxmlformats.org/officeDocument/2006/relationships/externalLink" Target="externalLinks/externalLink297.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248" Type="http://schemas.openxmlformats.org/officeDocument/2006/relationships/externalLink" Target="externalLinks/externalLink241.xml"/><Relationship Id="rId12" Type="http://schemas.openxmlformats.org/officeDocument/2006/relationships/externalLink" Target="externalLinks/externalLink5.xml"/><Relationship Id="rId108" Type="http://schemas.openxmlformats.org/officeDocument/2006/relationships/externalLink" Target="externalLinks/externalLink101.xml"/><Relationship Id="rId315" Type="http://schemas.openxmlformats.org/officeDocument/2006/relationships/externalLink" Target="externalLinks/externalLink308.xml"/><Relationship Id="rId54" Type="http://schemas.openxmlformats.org/officeDocument/2006/relationships/externalLink" Target="externalLinks/externalLink47.xml"/><Relationship Id="rId96" Type="http://schemas.openxmlformats.org/officeDocument/2006/relationships/externalLink" Target="externalLinks/externalLink89.xml"/><Relationship Id="rId161" Type="http://schemas.openxmlformats.org/officeDocument/2006/relationships/externalLink" Target="externalLinks/externalLink154.xml"/><Relationship Id="rId217" Type="http://schemas.openxmlformats.org/officeDocument/2006/relationships/externalLink" Target="externalLinks/externalLink210.xml"/><Relationship Id="rId259" Type="http://schemas.openxmlformats.org/officeDocument/2006/relationships/externalLink" Target="externalLinks/externalLink252.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270" Type="http://schemas.openxmlformats.org/officeDocument/2006/relationships/externalLink" Target="externalLinks/externalLink263.xml"/><Relationship Id="rId326" Type="http://schemas.openxmlformats.org/officeDocument/2006/relationships/externalLink" Target="externalLinks/externalLink319.xml"/><Relationship Id="rId65" Type="http://schemas.openxmlformats.org/officeDocument/2006/relationships/externalLink" Target="externalLinks/externalLink58.xml"/><Relationship Id="rId130" Type="http://schemas.openxmlformats.org/officeDocument/2006/relationships/externalLink" Target="externalLinks/externalLink123.xml"/><Relationship Id="rId172" Type="http://schemas.openxmlformats.org/officeDocument/2006/relationships/externalLink" Target="externalLinks/externalLink165.xml"/><Relationship Id="rId228" Type="http://schemas.openxmlformats.org/officeDocument/2006/relationships/externalLink" Target="externalLinks/externalLink221.xml"/><Relationship Id="rId281" Type="http://schemas.openxmlformats.org/officeDocument/2006/relationships/externalLink" Target="externalLinks/externalLink274.xml"/><Relationship Id="rId337" Type="http://schemas.openxmlformats.org/officeDocument/2006/relationships/externalLink" Target="externalLinks/externalLink330.xml"/><Relationship Id="rId34" Type="http://schemas.openxmlformats.org/officeDocument/2006/relationships/externalLink" Target="externalLinks/externalLink27.xml"/><Relationship Id="rId76" Type="http://schemas.openxmlformats.org/officeDocument/2006/relationships/externalLink" Target="externalLinks/externalLink69.xml"/><Relationship Id="rId141" Type="http://schemas.openxmlformats.org/officeDocument/2006/relationships/externalLink" Target="externalLinks/externalLink134.xml"/><Relationship Id="rId7" Type="http://schemas.openxmlformats.org/officeDocument/2006/relationships/worksheet" Target="worksheets/sheet7.xml"/><Relationship Id="rId183" Type="http://schemas.openxmlformats.org/officeDocument/2006/relationships/externalLink" Target="externalLinks/externalLink176.xml"/><Relationship Id="rId239" Type="http://schemas.openxmlformats.org/officeDocument/2006/relationships/externalLink" Target="externalLinks/externalLink232.xml"/><Relationship Id="rId250" Type="http://schemas.openxmlformats.org/officeDocument/2006/relationships/externalLink" Target="externalLinks/externalLink243.xml"/><Relationship Id="rId292" Type="http://schemas.openxmlformats.org/officeDocument/2006/relationships/externalLink" Target="externalLinks/externalLink285.xml"/><Relationship Id="rId306" Type="http://schemas.openxmlformats.org/officeDocument/2006/relationships/externalLink" Target="externalLinks/externalLink299.xml"/><Relationship Id="rId45" Type="http://schemas.openxmlformats.org/officeDocument/2006/relationships/externalLink" Target="externalLinks/externalLink38.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52" Type="http://schemas.openxmlformats.org/officeDocument/2006/relationships/externalLink" Target="externalLinks/externalLink145.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240" Type="http://schemas.openxmlformats.org/officeDocument/2006/relationships/externalLink" Target="externalLinks/externalLink233.xml"/><Relationship Id="rId261" Type="http://schemas.openxmlformats.org/officeDocument/2006/relationships/externalLink" Target="externalLinks/externalLink254.xml"/><Relationship Id="rId14" Type="http://schemas.openxmlformats.org/officeDocument/2006/relationships/externalLink" Target="externalLinks/externalLink7.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282" Type="http://schemas.openxmlformats.org/officeDocument/2006/relationships/externalLink" Target="externalLinks/externalLink275.xml"/><Relationship Id="rId317" Type="http://schemas.openxmlformats.org/officeDocument/2006/relationships/externalLink" Target="externalLinks/externalLink310.xml"/><Relationship Id="rId338" Type="http://schemas.openxmlformats.org/officeDocument/2006/relationships/externalLink" Target="externalLinks/externalLink331.xml"/><Relationship Id="rId8" Type="http://schemas.openxmlformats.org/officeDocument/2006/relationships/externalLink" Target="externalLinks/externalLink1.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184" Type="http://schemas.openxmlformats.org/officeDocument/2006/relationships/externalLink" Target="externalLinks/externalLink177.xml"/><Relationship Id="rId219" Type="http://schemas.openxmlformats.org/officeDocument/2006/relationships/externalLink" Target="externalLinks/externalLink212.xml"/><Relationship Id="rId230" Type="http://schemas.openxmlformats.org/officeDocument/2006/relationships/externalLink" Target="externalLinks/externalLink223.xml"/><Relationship Id="rId251" Type="http://schemas.openxmlformats.org/officeDocument/2006/relationships/externalLink" Target="externalLinks/externalLink244.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272" Type="http://schemas.openxmlformats.org/officeDocument/2006/relationships/externalLink" Target="externalLinks/externalLink265.xml"/><Relationship Id="rId293" Type="http://schemas.openxmlformats.org/officeDocument/2006/relationships/externalLink" Target="externalLinks/externalLink286.xml"/><Relationship Id="rId307" Type="http://schemas.openxmlformats.org/officeDocument/2006/relationships/externalLink" Target="externalLinks/externalLink300.xml"/><Relationship Id="rId328" Type="http://schemas.openxmlformats.org/officeDocument/2006/relationships/externalLink" Target="externalLinks/externalLink321.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74" Type="http://schemas.openxmlformats.org/officeDocument/2006/relationships/externalLink" Target="externalLinks/externalLink167.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220" Type="http://schemas.openxmlformats.org/officeDocument/2006/relationships/externalLink" Target="externalLinks/externalLink213.xml"/><Relationship Id="rId241" Type="http://schemas.openxmlformats.org/officeDocument/2006/relationships/externalLink" Target="externalLinks/externalLink23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262" Type="http://schemas.openxmlformats.org/officeDocument/2006/relationships/externalLink" Target="externalLinks/externalLink255.xml"/><Relationship Id="rId283" Type="http://schemas.openxmlformats.org/officeDocument/2006/relationships/externalLink" Target="externalLinks/externalLink276.xml"/><Relationship Id="rId318" Type="http://schemas.openxmlformats.org/officeDocument/2006/relationships/externalLink" Target="externalLinks/externalLink311.xml"/><Relationship Id="rId339" Type="http://schemas.openxmlformats.org/officeDocument/2006/relationships/externalLink" Target="externalLinks/externalLink332.xml"/><Relationship Id="rId78" Type="http://schemas.openxmlformats.org/officeDocument/2006/relationships/externalLink" Target="externalLinks/externalLink71.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64" Type="http://schemas.openxmlformats.org/officeDocument/2006/relationships/externalLink" Target="externalLinks/externalLink157.xml"/><Relationship Id="rId185" Type="http://schemas.openxmlformats.org/officeDocument/2006/relationships/externalLink" Target="externalLinks/externalLink178.xml"/><Relationship Id="rId9" Type="http://schemas.openxmlformats.org/officeDocument/2006/relationships/externalLink" Target="externalLinks/externalLink2.xml"/><Relationship Id="rId210" Type="http://schemas.openxmlformats.org/officeDocument/2006/relationships/externalLink" Target="externalLinks/externalLink203.xml"/><Relationship Id="rId26" Type="http://schemas.openxmlformats.org/officeDocument/2006/relationships/externalLink" Target="externalLinks/externalLink19.xml"/><Relationship Id="rId231" Type="http://schemas.openxmlformats.org/officeDocument/2006/relationships/externalLink" Target="externalLinks/externalLink224.xml"/><Relationship Id="rId252" Type="http://schemas.openxmlformats.org/officeDocument/2006/relationships/externalLink" Target="externalLinks/externalLink245.xml"/><Relationship Id="rId273" Type="http://schemas.openxmlformats.org/officeDocument/2006/relationships/externalLink" Target="externalLinks/externalLink266.xml"/><Relationship Id="rId294" Type="http://schemas.openxmlformats.org/officeDocument/2006/relationships/externalLink" Target="externalLinks/externalLink287.xml"/><Relationship Id="rId308" Type="http://schemas.openxmlformats.org/officeDocument/2006/relationships/externalLink" Target="externalLinks/externalLink301.xml"/><Relationship Id="rId329" Type="http://schemas.openxmlformats.org/officeDocument/2006/relationships/externalLink" Target="externalLinks/externalLink322.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75" Type="http://schemas.openxmlformats.org/officeDocument/2006/relationships/externalLink" Target="externalLinks/externalLink168.xml"/><Relationship Id="rId340" Type="http://schemas.openxmlformats.org/officeDocument/2006/relationships/theme" Target="theme/theme1.xml"/><Relationship Id="rId196" Type="http://schemas.openxmlformats.org/officeDocument/2006/relationships/externalLink" Target="externalLinks/externalLink189.xml"/><Relationship Id="rId200" Type="http://schemas.openxmlformats.org/officeDocument/2006/relationships/externalLink" Target="externalLinks/externalLink193.xml"/><Relationship Id="rId16" Type="http://schemas.openxmlformats.org/officeDocument/2006/relationships/externalLink" Target="externalLinks/externalLink9.xml"/><Relationship Id="rId221" Type="http://schemas.openxmlformats.org/officeDocument/2006/relationships/externalLink" Target="externalLinks/externalLink214.xml"/><Relationship Id="rId242" Type="http://schemas.openxmlformats.org/officeDocument/2006/relationships/externalLink" Target="externalLinks/externalLink235.xml"/><Relationship Id="rId263" Type="http://schemas.openxmlformats.org/officeDocument/2006/relationships/externalLink" Target="externalLinks/externalLink256.xml"/><Relationship Id="rId284" Type="http://schemas.openxmlformats.org/officeDocument/2006/relationships/externalLink" Target="externalLinks/externalLink277.xml"/><Relationship Id="rId319" Type="http://schemas.openxmlformats.org/officeDocument/2006/relationships/externalLink" Target="externalLinks/externalLink312.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330" Type="http://schemas.openxmlformats.org/officeDocument/2006/relationships/externalLink" Target="externalLinks/externalLink323.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186" Type="http://schemas.openxmlformats.org/officeDocument/2006/relationships/externalLink" Target="externalLinks/externalLink179.xml"/><Relationship Id="rId211" Type="http://schemas.openxmlformats.org/officeDocument/2006/relationships/externalLink" Target="externalLinks/externalLink204.xml"/><Relationship Id="rId232" Type="http://schemas.openxmlformats.org/officeDocument/2006/relationships/externalLink" Target="externalLinks/externalLink225.xml"/><Relationship Id="rId253" Type="http://schemas.openxmlformats.org/officeDocument/2006/relationships/externalLink" Target="externalLinks/externalLink246.xml"/><Relationship Id="rId274" Type="http://schemas.openxmlformats.org/officeDocument/2006/relationships/externalLink" Target="externalLinks/externalLink267.xml"/><Relationship Id="rId295" Type="http://schemas.openxmlformats.org/officeDocument/2006/relationships/externalLink" Target="externalLinks/externalLink288.xml"/><Relationship Id="rId309" Type="http://schemas.openxmlformats.org/officeDocument/2006/relationships/externalLink" Target="externalLinks/externalLink302.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320" Type="http://schemas.openxmlformats.org/officeDocument/2006/relationships/externalLink" Target="externalLinks/externalLink313.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6" Type="http://schemas.openxmlformats.org/officeDocument/2006/relationships/externalLink" Target="externalLinks/externalLink169.xml"/><Relationship Id="rId197" Type="http://schemas.openxmlformats.org/officeDocument/2006/relationships/externalLink" Target="externalLinks/externalLink190.xml"/><Relationship Id="rId341" Type="http://schemas.openxmlformats.org/officeDocument/2006/relationships/styles" Target="styles.xml"/><Relationship Id="rId201" Type="http://schemas.openxmlformats.org/officeDocument/2006/relationships/externalLink" Target="externalLinks/externalLink194.xml"/><Relationship Id="rId222" Type="http://schemas.openxmlformats.org/officeDocument/2006/relationships/externalLink" Target="externalLinks/externalLink215.xml"/><Relationship Id="rId243" Type="http://schemas.openxmlformats.org/officeDocument/2006/relationships/externalLink" Target="externalLinks/externalLink236.xml"/><Relationship Id="rId264" Type="http://schemas.openxmlformats.org/officeDocument/2006/relationships/externalLink" Target="externalLinks/externalLink257.xml"/><Relationship Id="rId285" Type="http://schemas.openxmlformats.org/officeDocument/2006/relationships/externalLink" Target="externalLinks/externalLink278.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 Id="rId310" Type="http://schemas.openxmlformats.org/officeDocument/2006/relationships/externalLink" Target="externalLinks/externalLink303.xml"/><Relationship Id="rId70" Type="http://schemas.openxmlformats.org/officeDocument/2006/relationships/externalLink" Target="externalLinks/externalLink6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66" Type="http://schemas.openxmlformats.org/officeDocument/2006/relationships/externalLink" Target="externalLinks/externalLink159.xml"/><Relationship Id="rId187" Type="http://schemas.openxmlformats.org/officeDocument/2006/relationships/externalLink" Target="externalLinks/externalLink180.xml"/><Relationship Id="rId331" Type="http://schemas.openxmlformats.org/officeDocument/2006/relationships/externalLink" Target="externalLinks/externalLink324.xml"/><Relationship Id="rId1" Type="http://schemas.openxmlformats.org/officeDocument/2006/relationships/worksheet" Target="worksheets/sheet1.xml"/><Relationship Id="rId212" Type="http://schemas.openxmlformats.org/officeDocument/2006/relationships/externalLink" Target="externalLinks/externalLink205.xml"/><Relationship Id="rId233" Type="http://schemas.openxmlformats.org/officeDocument/2006/relationships/externalLink" Target="externalLinks/externalLink226.xml"/><Relationship Id="rId254" Type="http://schemas.openxmlformats.org/officeDocument/2006/relationships/externalLink" Target="externalLinks/externalLink247.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275" Type="http://schemas.openxmlformats.org/officeDocument/2006/relationships/externalLink" Target="externalLinks/externalLink268.xml"/><Relationship Id="rId296" Type="http://schemas.openxmlformats.org/officeDocument/2006/relationships/externalLink" Target="externalLinks/externalLink289.xml"/><Relationship Id="rId300" Type="http://schemas.openxmlformats.org/officeDocument/2006/relationships/externalLink" Target="externalLinks/externalLink293.xml"/><Relationship Id="rId60" Type="http://schemas.openxmlformats.org/officeDocument/2006/relationships/externalLink" Target="externalLinks/externalLink5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56" Type="http://schemas.openxmlformats.org/officeDocument/2006/relationships/externalLink" Target="externalLinks/externalLink149.xml"/><Relationship Id="rId177" Type="http://schemas.openxmlformats.org/officeDocument/2006/relationships/externalLink" Target="externalLinks/externalLink170.xml"/><Relationship Id="rId198" Type="http://schemas.openxmlformats.org/officeDocument/2006/relationships/externalLink" Target="externalLinks/externalLink191.xml"/><Relationship Id="rId321" Type="http://schemas.openxmlformats.org/officeDocument/2006/relationships/externalLink" Target="externalLinks/externalLink314.xml"/><Relationship Id="rId342" Type="http://schemas.openxmlformats.org/officeDocument/2006/relationships/sharedStrings" Target="sharedStrings.xml"/><Relationship Id="rId202" Type="http://schemas.openxmlformats.org/officeDocument/2006/relationships/externalLink" Target="externalLinks/externalLink195.xml"/><Relationship Id="rId223" Type="http://schemas.openxmlformats.org/officeDocument/2006/relationships/externalLink" Target="externalLinks/externalLink216.xml"/><Relationship Id="rId244" Type="http://schemas.openxmlformats.org/officeDocument/2006/relationships/externalLink" Target="externalLinks/externalLink237.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265" Type="http://schemas.openxmlformats.org/officeDocument/2006/relationships/externalLink" Target="externalLinks/externalLink258.xml"/><Relationship Id="rId286" Type="http://schemas.openxmlformats.org/officeDocument/2006/relationships/externalLink" Target="externalLinks/externalLink279.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25" Type="http://schemas.openxmlformats.org/officeDocument/2006/relationships/externalLink" Target="externalLinks/externalLink118.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188" Type="http://schemas.openxmlformats.org/officeDocument/2006/relationships/externalLink" Target="externalLinks/externalLink181.xml"/><Relationship Id="rId311" Type="http://schemas.openxmlformats.org/officeDocument/2006/relationships/externalLink" Target="externalLinks/externalLink304.xml"/><Relationship Id="rId332" Type="http://schemas.openxmlformats.org/officeDocument/2006/relationships/externalLink" Target="externalLinks/externalLink325.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13" Type="http://schemas.openxmlformats.org/officeDocument/2006/relationships/externalLink" Target="externalLinks/externalLink206.xml"/><Relationship Id="rId234" Type="http://schemas.openxmlformats.org/officeDocument/2006/relationships/externalLink" Target="externalLinks/externalLink227.xml"/><Relationship Id="rId2" Type="http://schemas.openxmlformats.org/officeDocument/2006/relationships/worksheet" Target="worksheets/sheet2.xml"/><Relationship Id="rId29" Type="http://schemas.openxmlformats.org/officeDocument/2006/relationships/externalLink" Target="externalLinks/externalLink22.xml"/><Relationship Id="rId255" Type="http://schemas.openxmlformats.org/officeDocument/2006/relationships/externalLink" Target="externalLinks/externalLink248.xml"/><Relationship Id="rId276" Type="http://schemas.openxmlformats.org/officeDocument/2006/relationships/externalLink" Target="externalLinks/externalLink269.xml"/><Relationship Id="rId297" Type="http://schemas.openxmlformats.org/officeDocument/2006/relationships/externalLink" Target="externalLinks/externalLink290.xml"/><Relationship Id="rId40" Type="http://schemas.openxmlformats.org/officeDocument/2006/relationships/externalLink" Target="externalLinks/externalLink33.xml"/><Relationship Id="rId115" Type="http://schemas.openxmlformats.org/officeDocument/2006/relationships/externalLink" Target="externalLinks/externalLink108.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178" Type="http://schemas.openxmlformats.org/officeDocument/2006/relationships/externalLink" Target="externalLinks/externalLink171.xml"/><Relationship Id="rId301" Type="http://schemas.openxmlformats.org/officeDocument/2006/relationships/externalLink" Target="externalLinks/externalLink294.xml"/><Relationship Id="rId322" Type="http://schemas.openxmlformats.org/officeDocument/2006/relationships/externalLink" Target="externalLinks/externalLink315.xml"/><Relationship Id="rId343" Type="http://schemas.openxmlformats.org/officeDocument/2006/relationships/calcChain" Target="calcChain.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9" Type="http://schemas.openxmlformats.org/officeDocument/2006/relationships/externalLink" Target="externalLinks/externalLink192.xml"/><Relationship Id="rId203" Type="http://schemas.openxmlformats.org/officeDocument/2006/relationships/externalLink" Target="externalLinks/externalLink196.xml"/><Relationship Id="rId19" Type="http://schemas.openxmlformats.org/officeDocument/2006/relationships/externalLink" Target="externalLinks/externalLink12.xml"/><Relationship Id="rId224" Type="http://schemas.openxmlformats.org/officeDocument/2006/relationships/externalLink" Target="externalLinks/externalLink217.xml"/><Relationship Id="rId245" Type="http://schemas.openxmlformats.org/officeDocument/2006/relationships/externalLink" Target="externalLinks/externalLink238.xml"/><Relationship Id="rId266" Type="http://schemas.openxmlformats.org/officeDocument/2006/relationships/externalLink" Target="externalLinks/externalLink259.xml"/><Relationship Id="rId287" Type="http://schemas.openxmlformats.org/officeDocument/2006/relationships/externalLink" Target="externalLinks/externalLink280.xml"/><Relationship Id="rId30" Type="http://schemas.openxmlformats.org/officeDocument/2006/relationships/externalLink" Target="externalLinks/externalLink2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externalLink" Target="externalLinks/externalLink161.xml"/><Relationship Id="rId312" Type="http://schemas.openxmlformats.org/officeDocument/2006/relationships/externalLink" Target="externalLinks/externalLink305.xml"/><Relationship Id="rId333" Type="http://schemas.openxmlformats.org/officeDocument/2006/relationships/externalLink" Target="externalLinks/externalLink326.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189" Type="http://schemas.openxmlformats.org/officeDocument/2006/relationships/externalLink" Target="externalLinks/externalLink182.xml"/><Relationship Id="rId3" Type="http://schemas.openxmlformats.org/officeDocument/2006/relationships/worksheet" Target="worksheets/sheet3.xml"/><Relationship Id="rId214" Type="http://schemas.openxmlformats.org/officeDocument/2006/relationships/externalLink" Target="externalLinks/externalLink207.xml"/><Relationship Id="rId235" Type="http://schemas.openxmlformats.org/officeDocument/2006/relationships/externalLink" Target="externalLinks/externalLink228.xml"/><Relationship Id="rId256" Type="http://schemas.openxmlformats.org/officeDocument/2006/relationships/externalLink" Target="externalLinks/externalLink249.xml"/><Relationship Id="rId277" Type="http://schemas.openxmlformats.org/officeDocument/2006/relationships/externalLink" Target="externalLinks/externalLink270.xml"/><Relationship Id="rId298" Type="http://schemas.openxmlformats.org/officeDocument/2006/relationships/externalLink" Target="externalLinks/externalLink291.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302" Type="http://schemas.openxmlformats.org/officeDocument/2006/relationships/externalLink" Target="externalLinks/externalLink295.xml"/><Relationship Id="rId323" Type="http://schemas.openxmlformats.org/officeDocument/2006/relationships/externalLink" Target="externalLinks/externalLink316.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179" Type="http://schemas.openxmlformats.org/officeDocument/2006/relationships/externalLink" Target="externalLinks/externalLink172.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225" Type="http://schemas.openxmlformats.org/officeDocument/2006/relationships/externalLink" Target="externalLinks/externalLink218.xml"/><Relationship Id="rId246" Type="http://schemas.openxmlformats.org/officeDocument/2006/relationships/externalLink" Target="externalLinks/externalLink239.xml"/><Relationship Id="rId267" Type="http://schemas.openxmlformats.org/officeDocument/2006/relationships/externalLink" Target="externalLinks/externalLink260.xml"/><Relationship Id="rId288" Type="http://schemas.openxmlformats.org/officeDocument/2006/relationships/externalLink" Target="externalLinks/externalLink281.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313" Type="http://schemas.openxmlformats.org/officeDocument/2006/relationships/externalLink" Target="externalLinks/externalLink306.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94" Type="http://schemas.openxmlformats.org/officeDocument/2006/relationships/externalLink" Target="externalLinks/externalLink87.xml"/><Relationship Id="rId148" Type="http://schemas.openxmlformats.org/officeDocument/2006/relationships/externalLink" Target="externalLinks/externalLink141.xml"/><Relationship Id="rId169" Type="http://schemas.openxmlformats.org/officeDocument/2006/relationships/externalLink" Target="externalLinks/externalLink162.xml"/><Relationship Id="rId334" Type="http://schemas.openxmlformats.org/officeDocument/2006/relationships/externalLink" Target="externalLinks/externalLink327.xml"/><Relationship Id="rId4" Type="http://schemas.openxmlformats.org/officeDocument/2006/relationships/worksheet" Target="worksheets/sheet4.xml"/><Relationship Id="rId180" Type="http://schemas.openxmlformats.org/officeDocument/2006/relationships/externalLink" Target="externalLinks/externalLink173.xml"/><Relationship Id="rId215" Type="http://schemas.openxmlformats.org/officeDocument/2006/relationships/externalLink" Target="externalLinks/externalLink208.xml"/><Relationship Id="rId236" Type="http://schemas.openxmlformats.org/officeDocument/2006/relationships/externalLink" Target="externalLinks/externalLink229.xml"/><Relationship Id="rId257" Type="http://schemas.openxmlformats.org/officeDocument/2006/relationships/externalLink" Target="externalLinks/externalLink250.xml"/><Relationship Id="rId278" Type="http://schemas.openxmlformats.org/officeDocument/2006/relationships/externalLink" Target="externalLinks/externalLink271.xml"/><Relationship Id="rId303" Type="http://schemas.openxmlformats.org/officeDocument/2006/relationships/externalLink" Target="externalLinks/externalLink296.xml"/><Relationship Id="rId42" Type="http://schemas.openxmlformats.org/officeDocument/2006/relationships/externalLink" Target="externalLinks/externalLink35.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247" Type="http://schemas.openxmlformats.org/officeDocument/2006/relationships/externalLink" Target="externalLinks/externalLink240.xml"/><Relationship Id="rId107" Type="http://schemas.openxmlformats.org/officeDocument/2006/relationships/externalLink" Target="externalLinks/externalLink100.xml"/><Relationship Id="rId289" Type="http://schemas.openxmlformats.org/officeDocument/2006/relationships/externalLink" Target="externalLinks/externalLink282.xml"/><Relationship Id="rId11" Type="http://schemas.openxmlformats.org/officeDocument/2006/relationships/externalLink" Target="externalLinks/externalLink4.xml"/><Relationship Id="rId53" Type="http://schemas.openxmlformats.org/officeDocument/2006/relationships/externalLink" Target="externalLinks/externalLink46.xml"/><Relationship Id="rId149" Type="http://schemas.openxmlformats.org/officeDocument/2006/relationships/externalLink" Target="externalLinks/externalLink142.xml"/><Relationship Id="rId314" Type="http://schemas.openxmlformats.org/officeDocument/2006/relationships/externalLink" Target="externalLinks/externalLink307.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216" Type="http://schemas.openxmlformats.org/officeDocument/2006/relationships/externalLink" Target="externalLinks/externalLink209.xml"/><Relationship Id="rId258" Type="http://schemas.openxmlformats.org/officeDocument/2006/relationships/externalLink" Target="externalLinks/externalLink251.xml"/><Relationship Id="rId22" Type="http://schemas.openxmlformats.org/officeDocument/2006/relationships/externalLink" Target="externalLinks/externalLink15.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325" Type="http://schemas.openxmlformats.org/officeDocument/2006/relationships/externalLink" Target="externalLinks/externalLink318.xml"/><Relationship Id="rId171" Type="http://schemas.openxmlformats.org/officeDocument/2006/relationships/externalLink" Target="externalLinks/externalLink164.xml"/><Relationship Id="rId227" Type="http://schemas.openxmlformats.org/officeDocument/2006/relationships/externalLink" Target="externalLinks/externalLink220.xml"/><Relationship Id="rId269" Type="http://schemas.openxmlformats.org/officeDocument/2006/relationships/externalLink" Target="externalLinks/externalLink262.xml"/><Relationship Id="rId33" Type="http://schemas.openxmlformats.org/officeDocument/2006/relationships/externalLink" Target="externalLinks/externalLink26.xml"/><Relationship Id="rId129" Type="http://schemas.openxmlformats.org/officeDocument/2006/relationships/externalLink" Target="externalLinks/externalLink122.xml"/><Relationship Id="rId280" Type="http://schemas.openxmlformats.org/officeDocument/2006/relationships/externalLink" Target="externalLinks/externalLink273.xml"/><Relationship Id="rId336" Type="http://schemas.openxmlformats.org/officeDocument/2006/relationships/externalLink" Target="externalLinks/externalLink329.xml"/><Relationship Id="rId75" Type="http://schemas.openxmlformats.org/officeDocument/2006/relationships/externalLink" Target="externalLinks/externalLink68.xml"/><Relationship Id="rId140" Type="http://schemas.openxmlformats.org/officeDocument/2006/relationships/externalLink" Target="externalLinks/externalLink133.xml"/><Relationship Id="rId182" Type="http://schemas.openxmlformats.org/officeDocument/2006/relationships/externalLink" Target="externalLinks/externalLink175.xml"/><Relationship Id="rId6" Type="http://schemas.openxmlformats.org/officeDocument/2006/relationships/worksheet" Target="worksheets/sheet6.xml"/><Relationship Id="rId238" Type="http://schemas.openxmlformats.org/officeDocument/2006/relationships/externalLink" Target="externalLinks/externalLink231.xml"/><Relationship Id="rId291" Type="http://schemas.openxmlformats.org/officeDocument/2006/relationships/externalLink" Target="externalLinks/externalLink284.xml"/><Relationship Id="rId305" Type="http://schemas.openxmlformats.org/officeDocument/2006/relationships/externalLink" Target="externalLinks/externalLink298.xml"/><Relationship Id="rId44" Type="http://schemas.openxmlformats.org/officeDocument/2006/relationships/externalLink" Target="externalLinks/externalLink37.xml"/><Relationship Id="rId86" Type="http://schemas.openxmlformats.org/officeDocument/2006/relationships/externalLink" Target="externalLinks/externalLink79.xml"/><Relationship Id="rId151" Type="http://schemas.openxmlformats.org/officeDocument/2006/relationships/externalLink" Target="externalLinks/externalLink144.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249" Type="http://schemas.openxmlformats.org/officeDocument/2006/relationships/externalLink" Target="externalLinks/externalLink242.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260" Type="http://schemas.openxmlformats.org/officeDocument/2006/relationships/externalLink" Target="externalLinks/externalLink253.xml"/><Relationship Id="rId316" Type="http://schemas.openxmlformats.org/officeDocument/2006/relationships/externalLink" Target="externalLinks/externalLink309.xml"/><Relationship Id="rId55" Type="http://schemas.openxmlformats.org/officeDocument/2006/relationships/externalLink" Target="externalLinks/externalLink48.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 Id="rId162" Type="http://schemas.openxmlformats.org/officeDocument/2006/relationships/externalLink" Target="externalLinks/externalLink155.xml"/><Relationship Id="rId218" Type="http://schemas.openxmlformats.org/officeDocument/2006/relationships/externalLink" Target="externalLinks/externalLink211.xml"/><Relationship Id="rId271" Type="http://schemas.openxmlformats.org/officeDocument/2006/relationships/externalLink" Target="externalLinks/externalLink264.xml"/><Relationship Id="rId24" Type="http://schemas.openxmlformats.org/officeDocument/2006/relationships/externalLink" Target="externalLinks/externalLink17.xml"/><Relationship Id="rId66" Type="http://schemas.openxmlformats.org/officeDocument/2006/relationships/externalLink" Target="externalLinks/externalLink59.xml"/><Relationship Id="rId131" Type="http://schemas.openxmlformats.org/officeDocument/2006/relationships/externalLink" Target="externalLinks/externalLink124.xml"/><Relationship Id="rId327" Type="http://schemas.openxmlformats.org/officeDocument/2006/relationships/externalLink" Target="externalLinks/externalLink320.xml"/><Relationship Id="rId173" Type="http://schemas.openxmlformats.org/officeDocument/2006/relationships/externalLink" Target="externalLinks/externalLink166.xml"/><Relationship Id="rId229" Type="http://schemas.openxmlformats.org/officeDocument/2006/relationships/externalLink" Target="externalLinks/externalLink2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22</xdr:col>
      <xdr:colOff>76200</xdr:colOff>
      <xdr:row>8</xdr:row>
      <xdr:rowOff>0</xdr:rowOff>
    </xdr:from>
    <xdr:to>
      <xdr:col>22</xdr:col>
      <xdr:colOff>279400</xdr:colOff>
      <xdr:row>8</xdr:row>
      <xdr:rowOff>203200</xdr:rowOff>
    </xdr:to>
    <xdr:sp macro="[332]!dp_core.gridDP_Click" textlink="">
      <xdr:nvSpPr>
        <xdr:cNvPr id="18" name="직사각형 17">
          <a:extLst>
            <a:ext uri="{FF2B5EF4-FFF2-40B4-BE49-F238E27FC236}">
              <a16:creationId xmlns:a16="http://schemas.microsoft.com/office/drawing/2014/main" id="{387E7FBA-7342-7B1D-C41E-20147BFC2822}"/>
            </a:ext>
          </a:extLst>
        </xdr:cNvPr>
        <xdr:cNvSpPr/>
      </xdr:nvSpPr>
      <xdr:spPr>
        <a:xfrm>
          <a:off x="11398250" y="3098800"/>
          <a:ext cx="203200" cy="203200"/>
        </a:xfrm>
        <a:prstGeom prst="rect">
          <a:avLst/>
        </a:prstGeom>
        <a:blipFill dpi="0" rotWithShape="1">
          <a:blip xmlns:r="http://schemas.openxmlformats.org/officeDocument/2006/relationships" r:embed="rId1" cstate="print"/>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76200</xdr:colOff>
      <xdr:row>13</xdr:row>
      <xdr:rowOff>0</xdr:rowOff>
    </xdr:from>
    <xdr:to>
      <xdr:col>16</xdr:col>
      <xdr:colOff>279400</xdr:colOff>
      <xdr:row>13</xdr:row>
      <xdr:rowOff>203200</xdr:rowOff>
    </xdr:to>
    <xdr:sp macro="[332]!dp_core.gridDP_Click" textlink="">
      <xdr:nvSpPr>
        <xdr:cNvPr id="20" name="직사각형 19">
          <a:extLst>
            <a:ext uri="{FF2B5EF4-FFF2-40B4-BE49-F238E27FC236}">
              <a16:creationId xmlns:a16="http://schemas.microsoft.com/office/drawing/2014/main" id="{5B24C4A9-3B30-070E-C42C-822D4FF08D6B}"/>
            </a:ext>
          </a:extLst>
        </xdr:cNvPr>
        <xdr:cNvSpPr/>
      </xdr:nvSpPr>
      <xdr:spPr>
        <a:xfrm>
          <a:off x="7626350" y="5295900"/>
          <a:ext cx="203200" cy="203200"/>
        </a:xfrm>
        <a:prstGeom prst="rect">
          <a:avLst/>
        </a:prstGeom>
        <a:blipFill dpi="0" rotWithShape="1">
          <a:blip xmlns:r="http://schemas.openxmlformats.org/officeDocument/2006/relationships" r:embed="rId1" cstate="print"/>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13</xdr:col>
      <xdr:colOff>76200</xdr:colOff>
      <xdr:row>16</xdr:row>
      <xdr:rowOff>0</xdr:rowOff>
    </xdr:from>
    <xdr:to>
      <xdr:col>13</xdr:col>
      <xdr:colOff>279400</xdr:colOff>
      <xdr:row>16</xdr:row>
      <xdr:rowOff>203200</xdr:rowOff>
    </xdr:to>
    <xdr:sp macro="[332]!dp_core.gridDP_Click" textlink="">
      <xdr:nvSpPr>
        <xdr:cNvPr id="2" name="직사각형 1">
          <a:extLst>
            <a:ext uri="{FF2B5EF4-FFF2-40B4-BE49-F238E27FC236}">
              <a16:creationId xmlns:a16="http://schemas.microsoft.com/office/drawing/2014/main" id="{1BA30842-5652-7805-A50B-5323CA6B3240}"/>
            </a:ext>
          </a:extLst>
        </xdr:cNvPr>
        <xdr:cNvSpPr/>
      </xdr:nvSpPr>
      <xdr:spPr>
        <a:xfrm>
          <a:off x="6286500" y="6438900"/>
          <a:ext cx="203200" cy="203200"/>
        </a:xfrm>
        <a:prstGeom prst="rect">
          <a:avLst/>
        </a:prstGeom>
        <a:blipFill dpi="0" rotWithShape="1">
          <a:blip xmlns:r="http://schemas.openxmlformats.org/officeDocument/2006/relationships" r:embed="rId1" cstate="print"/>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76200</xdr:colOff>
      <xdr:row>21</xdr:row>
      <xdr:rowOff>0</xdr:rowOff>
    </xdr:from>
    <xdr:to>
      <xdr:col>15</xdr:col>
      <xdr:colOff>279400</xdr:colOff>
      <xdr:row>21</xdr:row>
      <xdr:rowOff>203200</xdr:rowOff>
    </xdr:to>
    <xdr:sp macro="[332]!dp_core.gridDP_Click" textlink="">
      <xdr:nvSpPr>
        <xdr:cNvPr id="2" name="직사각형 1">
          <a:extLst>
            <a:ext uri="{FF2B5EF4-FFF2-40B4-BE49-F238E27FC236}">
              <a16:creationId xmlns:a16="http://schemas.microsoft.com/office/drawing/2014/main" id="{B6B36C93-EE45-4BA1-8877-93FB84D6286C}"/>
            </a:ext>
          </a:extLst>
        </xdr:cNvPr>
        <xdr:cNvSpPr/>
      </xdr:nvSpPr>
      <xdr:spPr>
        <a:xfrm>
          <a:off x="16338550" y="5353050"/>
          <a:ext cx="203200" cy="203200"/>
        </a:xfrm>
        <a:prstGeom prst="rect">
          <a:avLst/>
        </a:prstGeom>
        <a:blipFill dpi="0" rotWithShape="1">
          <a:blip xmlns:r="http://schemas.openxmlformats.org/officeDocument/2006/relationships" r:embed="rId1" cstate="print"/>
          <a:srcRect/>
          <a:stretch>
            <a:fillRect/>
          </a:stretch>
        </a:blip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8</xdr:col>
      <xdr:colOff>76200</xdr:colOff>
      <xdr:row>30</xdr:row>
      <xdr:rowOff>0</xdr:rowOff>
    </xdr:from>
    <xdr:to>
      <xdr:col>8</xdr:col>
      <xdr:colOff>279400</xdr:colOff>
      <xdr:row>30</xdr:row>
      <xdr:rowOff>203200</xdr:rowOff>
    </xdr:to>
    <xdr:sp macro="[332]!dp_core.gridDP_Click" textlink="">
      <xdr:nvSpPr>
        <xdr:cNvPr id="3" name="직사각형 2">
          <a:extLst>
            <a:ext uri="{FF2B5EF4-FFF2-40B4-BE49-F238E27FC236}">
              <a16:creationId xmlns:a16="http://schemas.microsoft.com/office/drawing/2014/main" id="{1DF7BA80-2D94-4186-B6F5-6FB7351358C5}"/>
            </a:ext>
          </a:extLst>
        </xdr:cNvPr>
        <xdr:cNvSpPr/>
      </xdr:nvSpPr>
      <xdr:spPr>
        <a:xfrm>
          <a:off x="8337550" y="8782050"/>
          <a:ext cx="203200" cy="203200"/>
        </a:xfrm>
        <a:prstGeom prst="rect">
          <a:avLst/>
        </a:prstGeom>
        <a:blipFill dpi="0" rotWithShape="1">
          <a:blip xmlns:r="http://schemas.openxmlformats.org/officeDocument/2006/relationships" r:embed="rId1" cstate="print"/>
          <a:srcRect/>
          <a:stretch>
            <a:fillRect/>
          </a:stretch>
        </a:blip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13</xdr:col>
      <xdr:colOff>76200</xdr:colOff>
      <xdr:row>18</xdr:row>
      <xdr:rowOff>0</xdr:rowOff>
    </xdr:from>
    <xdr:to>
      <xdr:col>13</xdr:col>
      <xdr:colOff>279400</xdr:colOff>
      <xdr:row>18</xdr:row>
      <xdr:rowOff>203200</xdr:rowOff>
    </xdr:to>
    <xdr:sp macro="[332]!dp_core.gridDP_Click" textlink="">
      <xdr:nvSpPr>
        <xdr:cNvPr id="66" name="직사각형 65">
          <a:extLst>
            <a:ext uri="{FF2B5EF4-FFF2-40B4-BE49-F238E27FC236}">
              <a16:creationId xmlns:a16="http://schemas.microsoft.com/office/drawing/2014/main" id="{6C282982-17F2-25BE-D261-8A591F6C16AB}"/>
            </a:ext>
          </a:extLst>
        </xdr:cNvPr>
        <xdr:cNvSpPr/>
      </xdr:nvSpPr>
      <xdr:spPr>
        <a:xfrm>
          <a:off x="14046200" y="4210050"/>
          <a:ext cx="203200" cy="203200"/>
        </a:xfrm>
        <a:prstGeom prst="rect">
          <a:avLst/>
        </a:prstGeom>
        <a:blipFill dpi="0" rotWithShape="1">
          <a:blip xmlns:r="http://schemas.openxmlformats.org/officeDocument/2006/relationships" r:embed="rId1" cstate="print"/>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5</xdr:col>
      <xdr:colOff>50800</xdr:colOff>
      <xdr:row>22</xdr:row>
      <xdr:rowOff>0</xdr:rowOff>
    </xdr:from>
    <xdr:to>
      <xdr:col>5</xdr:col>
      <xdr:colOff>254000</xdr:colOff>
      <xdr:row>22</xdr:row>
      <xdr:rowOff>203200</xdr:rowOff>
    </xdr:to>
    <xdr:sp macro="[332]!dp_core.gridDP_Click" textlink="">
      <xdr:nvSpPr>
        <xdr:cNvPr id="352" name="직사각형 351">
          <a:extLst>
            <a:ext uri="{FF2B5EF4-FFF2-40B4-BE49-F238E27FC236}">
              <a16:creationId xmlns:a16="http://schemas.microsoft.com/office/drawing/2014/main" id="{9DC11633-AB30-EDBC-0363-E999E6C80DE8}"/>
            </a:ext>
          </a:extLst>
        </xdr:cNvPr>
        <xdr:cNvSpPr/>
      </xdr:nvSpPr>
      <xdr:spPr>
        <a:xfrm>
          <a:off x="4368800" y="5734050"/>
          <a:ext cx="203200" cy="203200"/>
        </a:xfrm>
        <a:prstGeom prst="rect">
          <a:avLst/>
        </a:prstGeom>
        <a:blipFill dpi="0" rotWithShape="1">
          <a:blip xmlns:r="http://schemas.openxmlformats.org/officeDocument/2006/relationships" r:embed="rId1" cstate="print"/>
          <a:srcRect/>
          <a:stretch>
            <a:fillRect/>
          </a:stretch>
        </a:blip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1219200</xdr:colOff>
      <xdr:row>55</xdr:row>
      <xdr:rowOff>0</xdr:rowOff>
    </xdr:from>
    <xdr:to>
      <xdr:col>3</xdr:col>
      <xdr:colOff>43447</xdr:colOff>
      <xdr:row>55</xdr:row>
      <xdr:rowOff>33020</xdr:rowOff>
    </xdr:to>
    <xdr:sp macro="" textlink="">
      <xdr:nvSpPr>
        <xdr:cNvPr id="1143" name="Text Box 1">
          <a:extLst>
            <a:ext uri="{FF2B5EF4-FFF2-40B4-BE49-F238E27FC236}">
              <a16:creationId xmlns:a16="http://schemas.microsoft.com/office/drawing/2014/main" id="{00000000-0008-0000-0100-000077040000}"/>
            </a:ext>
          </a:extLst>
        </xdr:cNvPr>
        <xdr:cNvSpPr txBox="1">
          <a:spLocks noChangeArrowheads="1"/>
        </xdr:cNvSpPr>
      </xdr:nvSpPr>
      <xdr:spPr bwMode="auto">
        <a:xfrm>
          <a:off x="1752600" y="8763000"/>
          <a:ext cx="95250" cy="209550"/>
        </a:xfrm>
        <a:prstGeom prst="rect">
          <a:avLst/>
        </a:prstGeom>
        <a:noFill/>
        <a:ln w="9525">
          <a:noFill/>
          <a:miter lim="800000"/>
          <a:headEnd/>
          <a:tailEnd/>
        </a:ln>
      </xdr:spPr>
    </xdr:sp>
    <xdr:clientData/>
  </xdr:twoCellAnchor>
  <xdr:twoCellAnchor editAs="oneCell">
    <xdr:from>
      <xdr:col>2</xdr:col>
      <xdr:colOff>1219200</xdr:colOff>
      <xdr:row>55</xdr:row>
      <xdr:rowOff>0</xdr:rowOff>
    </xdr:from>
    <xdr:to>
      <xdr:col>3</xdr:col>
      <xdr:colOff>43447</xdr:colOff>
      <xdr:row>55</xdr:row>
      <xdr:rowOff>762</xdr:rowOff>
    </xdr:to>
    <xdr:sp macro="" textlink="">
      <xdr:nvSpPr>
        <xdr:cNvPr id="1144" name="Text Box 2">
          <a:extLst>
            <a:ext uri="{FF2B5EF4-FFF2-40B4-BE49-F238E27FC236}">
              <a16:creationId xmlns:a16="http://schemas.microsoft.com/office/drawing/2014/main" id="{00000000-0008-0000-0100-000078040000}"/>
            </a:ext>
          </a:extLst>
        </xdr:cNvPr>
        <xdr:cNvSpPr txBox="1">
          <a:spLocks noChangeArrowheads="1"/>
        </xdr:cNvSpPr>
      </xdr:nvSpPr>
      <xdr:spPr bwMode="auto">
        <a:xfrm>
          <a:off x="1752600" y="8943975"/>
          <a:ext cx="95250" cy="209550"/>
        </a:xfrm>
        <a:prstGeom prst="rect">
          <a:avLst/>
        </a:prstGeom>
        <a:noFill/>
        <a:ln w="9525">
          <a:noFill/>
          <a:miter lim="800000"/>
          <a:headEnd/>
          <a:tailEnd/>
        </a:ln>
      </xdr:spPr>
    </xdr:sp>
    <xdr:clientData/>
  </xdr:twoCellAnchor>
  <xdr:twoCellAnchor editAs="oneCell">
    <xdr:from>
      <xdr:col>2</xdr:col>
      <xdr:colOff>1219200</xdr:colOff>
      <xdr:row>55</xdr:row>
      <xdr:rowOff>0</xdr:rowOff>
    </xdr:from>
    <xdr:to>
      <xdr:col>3</xdr:col>
      <xdr:colOff>43447</xdr:colOff>
      <xdr:row>55</xdr:row>
      <xdr:rowOff>762</xdr:rowOff>
    </xdr:to>
    <xdr:sp macro="" textlink="">
      <xdr:nvSpPr>
        <xdr:cNvPr id="1145" name="Text Box 3">
          <a:extLst>
            <a:ext uri="{FF2B5EF4-FFF2-40B4-BE49-F238E27FC236}">
              <a16:creationId xmlns:a16="http://schemas.microsoft.com/office/drawing/2014/main" id="{00000000-0008-0000-0100-000079040000}"/>
            </a:ext>
          </a:extLst>
        </xdr:cNvPr>
        <xdr:cNvSpPr txBox="1">
          <a:spLocks noChangeArrowheads="1"/>
        </xdr:cNvSpPr>
      </xdr:nvSpPr>
      <xdr:spPr bwMode="auto">
        <a:xfrm>
          <a:off x="1752600" y="8943975"/>
          <a:ext cx="95250" cy="209550"/>
        </a:xfrm>
        <a:prstGeom prst="rect">
          <a:avLst/>
        </a:prstGeom>
        <a:noFill/>
        <a:ln w="9525">
          <a:noFill/>
          <a:miter lim="800000"/>
          <a:headEnd/>
          <a:tailEnd/>
        </a:ln>
      </xdr:spPr>
    </xdr:sp>
    <xdr:clientData/>
  </xdr:twoCellAnchor>
  <xdr:twoCellAnchor editAs="oneCell">
    <xdr:from>
      <xdr:col>4</xdr:col>
      <xdr:colOff>1219200</xdr:colOff>
      <xdr:row>55</xdr:row>
      <xdr:rowOff>0</xdr:rowOff>
    </xdr:from>
    <xdr:to>
      <xdr:col>5</xdr:col>
      <xdr:colOff>99172</xdr:colOff>
      <xdr:row>55</xdr:row>
      <xdr:rowOff>1143</xdr:rowOff>
    </xdr:to>
    <xdr:sp macro="" textlink="">
      <xdr:nvSpPr>
        <xdr:cNvPr id="5" name="Text Box 77">
          <a:extLst>
            <a:ext uri="{FF2B5EF4-FFF2-40B4-BE49-F238E27FC236}">
              <a16:creationId xmlns:a16="http://schemas.microsoft.com/office/drawing/2014/main" id="{00000000-0008-0000-0100-000005000000}"/>
            </a:ext>
          </a:extLst>
        </xdr:cNvPr>
        <xdr:cNvSpPr txBox="1">
          <a:spLocks noChangeArrowheads="1"/>
        </xdr:cNvSpPr>
      </xdr:nvSpPr>
      <xdr:spPr bwMode="auto">
        <a:xfrm>
          <a:off x="4676775" y="10287000"/>
          <a:ext cx="95250" cy="209550"/>
        </a:xfrm>
        <a:prstGeom prst="rect">
          <a:avLst/>
        </a:prstGeom>
        <a:noFill/>
        <a:ln w="9525">
          <a:noFill/>
          <a:miter lim="800000"/>
          <a:headEnd/>
          <a:tailEnd/>
        </a:ln>
      </xdr:spPr>
    </xdr:sp>
    <xdr:clientData/>
  </xdr:twoCellAnchor>
  <xdr:twoCellAnchor editAs="oneCell">
    <xdr:from>
      <xdr:col>4</xdr:col>
      <xdr:colOff>1219200</xdr:colOff>
      <xdr:row>55</xdr:row>
      <xdr:rowOff>0</xdr:rowOff>
    </xdr:from>
    <xdr:to>
      <xdr:col>5</xdr:col>
      <xdr:colOff>99172</xdr:colOff>
      <xdr:row>55</xdr:row>
      <xdr:rowOff>1143</xdr:rowOff>
    </xdr:to>
    <xdr:sp macro="" textlink="">
      <xdr:nvSpPr>
        <xdr:cNvPr id="6" name="Text Box 107">
          <a:extLst>
            <a:ext uri="{FF2B5EF4-FFF2-40B4-BE49-F238E27FC236}">
              <a16:creationId xmlns:a16="http://schemas.microsoft.com/office/drawing/2014/main" id="{00000000-0008-0000-0100-000006000000}"/>
            </a:ext>
          </a:extLst>
        </xdr:cNvPr>
        <xdr:cNvSpPr txBox="1">
          <a:spLocks noChangeArrowheads="1"/>
        </xdr:cNvSpPr>
      </xdr:nvSpPr>
      <xdr:spPr bwMode="auto">
        <a:xfrm>
          <a:off x="4676775" y="10287000"/>
          <a:ext cx="95250" cy="209550"/>
        </a:xfrm>
        <a:prstGeom prst="rect">
          <a:avLst/>
        </a:prstGeom>
        <a:noFill/>
        <a:ln w="9525">
          <a:noFill/>
          <a:miter lim="800000"/>
          <a:headEnd/>
          <a:tailEnd/>
        </a:ln>
      </xdr:spPr>
    </xdr:sp>
    <xdr:clientData/>
  </xdr:twoCellAnchor>
  <xdr:twoCellAnchor editAs="oneCell">
    <xdr:from>
      <xdr:col>4</xdr:col>
      <xdr:colOff>1219200</xdr:colOff>
      <xdr:row>55</xdr:row>
      <xdr:rowOff>0</xdr:rowOff>
    </xdr:from>
    <xdr:to>
      <xdr:col>5</xdr:col>
      <xdr:colOff>99172</xdr:colOff>
      <xdr:row>55</xdr:row>
      <xdr:rowOff>1143</xdr:rowOff>
    </xdr:to>
    <xdr:sp macro="" textlink="">
      <xdr:nvSpPr>
        <xdr:cNvPr id="7" name="Text Box 108">
          <a:extLst>
            <a:ext uri="{FF2B5EF4-FFF2-40B4-BE49-F238E27FC236}">
              <a16:creationId xmlns:a16="http://schemas.microsoft.com/office/drawing/2014/main" id="{00000000-0008-0000-0100-000007000000}"/>
            </a:ext>
          </a:extLst>
        </xdr:cNvPr>
        <xdr:cNvSpPr txBox="1">
          <a:spLocks noChangeArrowheads="1"/>
        </xdr:cNvSpPr>
      </xdr:nvSpPr>
      <xdr:spPr bwMode="auto">
        <a:xfrm>
          <a:off x="4676775" y="10287000"/>
          <a:ext cx="95250" cy="209550"/>
        </a:xfrm>
        <a:prstGeom prst="rect">
          <a:avLst/>
        </a:prstGeom>
        <a:noFill/>
        <a:ln w="9525">
          <a:noFill/>
          <a:miter lim="800000"/>
          <a:headEnd/>
          <a:tailEnd/>
        </a:ln>
      </xdr:spPr>
    </xdr:sp>
    <xdr:clientData/>
  </xdr:twoCellAnchor>
  <xdr:twoCellAnchor editAs="oneCell">
    <xdr:from>
      <xdr:col>4</xdr:col>
      <xdr:colOff>1219200</xdr:colOff>
      <xdr:row>55</xdr:row>
      <xdr:rowOff>0</xdr:rowOff>
    </xdr:from>
    <xdr:to>
      <xdr:col>5</xdr:col>
      <xdr:colOff>99172</xdr:colOff>
      <xdr:row>55</xdr:row>
      <xdr:rowOff>1143</xdr:rowOff>
    </xdr:to>
    <xdr:sp macro="" textlink="">
      <xdr:nvSpPr>
        <xdr:cNvPr id="8" name="Text Box 109">
          <a:extLst>
            <a:ext uri="{FF2B5EF4-FFF2-40B4-BE49-F238E27FC236}">
              <a16:creationId xmlns:a16="http://schemas.microsoft.com/office/drawing/2014/main" id="{00000000-0008-0000-0100-000008000000}"/>
            </a:ext>
          </a:extLst>
        </xdr:cNvPr>
        <xdr:cNvSpPr txBox="1">
          <a:spLocks noChangeArrowheads="1"/>
        </xdr:cNvSpPr>
      </xdr:nvSpPr>
      <xdr:spPr bwMode="auto">
        <a:xfrm>
          <a:off x="4676775" y="10287000"/>
          <a:ext cx="95250" cy="209550"/>
        </a:xfrm>
        <a:prstGeom prst="rect">
          <a:avLst/>
        </a:prstGeom>
        <a:noFill/>
        <a:ln w="9525">
          <a:noFill/>
          <a:miter lim="800000"/>
          <a:headEnd/>
          <a:tailEnd/>
        </a:ln>
      </xdr:spPr>
    </xdr:sp>
    <xdr:clientData/>
  </xdr:twoCellAnchor>
  <xdr:twoCellAnchor editAs="oneCell">
    <xdr:from>
      <xdr:col>4</xdr:col>
      <xdr:colOff>1219200</xdr:colOff>
      <xdr:row>55</xdr:row>
      <xdr:rowOff>0</xdr:rowOff>
    </xdr:from>
    <xdr:to>
      <xdr:col>5</xdr:col>
      <xdr:colOff>99172</xdr:colOff>
      <xdr:row>55</xdr:row>
      <xdr:rowOff>1143</xdr:rowOff>
    </xdr:to>
    <xdr:sp macro="" textlink="">
      <xdr:nvSpPr>
        <xdr:cNvPr id="9" name="Text Box 110">
          <a:extLst>
            <a:ext uri="{FF2B5EF4-FFF2-40B4-BE49-F238E27FC236}">
              <a16:creationId xmlns:a16="http://schemas.microsoft.com/office/drawing/2014/main" id="{00000000-0008-0000-0100-000009000000}"/>
            </a:ext>
          </a:extLst>
        </xdr:cNvPr>
        <xdr:cNvSpPr txBox="1">
          <a:spLocks noChangeArrowheads="1"/>
        </xdr:cNvSpPr>
      </xdr:nvSpPr>
      <xdr:spPr bwMode="auto">
        <a:xfrm>
          <a:off x="4676775" y="10287000"/>
          <a:ext cx="95250" cy="209550"/>
        </a:xfrm>
        <a:prstGeom prst="rect">
          <a:avLst/>
        </a:prstGeom>
        <a:noFill/>
        <a:ln w="9525">
          <a:noFill/>
          <a:miter lim="800000"/>
          <a:headEnd/>
          <a:tailEnd/>
        </a:ln>
      </xdr:spPr>
    </xdr:sp>
    <xdr:clientData/>
  </xdr:twoCellAnchor>
  <xdr:twoCellAnchor editAs="oneCell">
    <xdr:from>
      <xdr:col>4</xdr:col>
      <xdr:colOff>1219200</xdr:colOff>
      <xdr:row>55</xdr:row>
      <xdr:rowOff>0</xdr:rowOff>
    </xdr:from>
    <xdr:to>
      <xdr:col>5</xdr:col>
      <xdr:colOff>99172</xdr:colOff>
      <xdr:row>55</xdr:row>
      <xdr:rowOff>1143</xdr:rowOff>
    </xdr:to>
    <xdr:sp macro="" textlink="">
      <xdr:nvSpPr>
        <xdr:cNvPr id="10" name="Text Box 111">
          <a:extLst>
            <a:ext uri="{FF2B5EF4-FFF2-40B4-BE49-F238E27FC236}">
              <a16:creationId xmlns:a16="http://schemas.microsoft.com/office/drawing/2014/main" id="{00000000-0008-0000-0100-00000A000000}"/>
            </a:ext>
          </a:extLst>
        </xdr:cNvPr>
        <xdr:cNvSpPr txBox="1">
          <a:spLocks noChangeArrowheads="1"/>
        </xdr:cNvSpPr>
      </xdr:nvSpPr>
      <xdr:spPr bwMode="auto">
        <a:xfrm>
          <a:off x="4676775" y="10287000"/>
          <a:ext cx="95250" cy="209550"/>
        </a:xfrm>
        <a:prstGeom prst="rect">
          <a:avLst/>
        </a:prstGeom>
        <a:noFill/>
        <a:ln w="9525">
          <a:no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4053;&#51064;&#53468;\1111\job\12&#44305;&#51452;&#49888;&#52285;&#51648;&#44396;\&#49892;&#49884;&#49444;&#44228;\&#50724;&#49688;&#44277;\&#49688;&#47049;&#49328;&#52636;\&#50864;&#49688;&#49688;&#47049;\&#53664;&#44277;(1&#44277;&#443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1060;&#46041;&#49885;\&#51060;&#46041;&#49885;\DOOSAN\RAHMEN\R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640;&#51060;&#50896;\g\&#51089;&#50629;&#54028;&#51068;\2010%20-%2004%20-%2005%20&#45432;&#46041;&#48512;&#50872;&#49328;&#49888;&#52397;&#49324;\7&#52264;&#45236;&#50669;&#49436;%20&#48143;%20&#49328;&#52636;&#49436;(20110125)\&#45236;&#50669;&#49436;\&#45432;&#46041;&#48512;%20&#51333;&#54633;&#49345;&#45812;&#49468;&#53552;%20&#50872;&#49328;&#49888;&#52397;&#49324;%20&#49888;&#52629;&#44277;&#49324;(&#50896;&#44032;&#44228;&#49328;&#49436;)20110125-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0504;&#54952;&#44221;\&#47196;&#52972;%20&#46356;&#49828;&#53356;%20(d)\Documents%20and%20Settings\WindowsXP\My%20Documents\&#51204;&#44592;&#51088;&#473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8176;&#49440;&#45224;\D\2003&#45380;&#52572;&#50980;&#48337;\&#49888;&#52285;&#46020;&#47732;&#51089;&#50629;\&#52280;&#51312;\&#51060;\PROJECT\&#45824;&#51204;&#44288;&#51200;\99&#44288;&#512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2980;&#54504;&#53552;1\D\LKH\EX-DATE\PROJECT\225-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2000file\&#49436;&#49885;file\2000&#44221;&#51452;EXPO\7&#50900;file\&#46020;&#47196;&#44277;&#49324;\&#49436;&#50872;&#49884;CCTV.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44600;&#50689;\KGY\2&#52264;&#54869;&#51109;\&#49892;&#54665;&#50696;&#49328;\&#44032;UTI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SEA&#49444;&#483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428;&#45824;&#54801;\2001\&#51221;&#49457;&#54952;\&#53685;&#50689;&#44032;&#49444;\&#44032;&#49444;&#51204;&#44592;\&#44032;&#49444;&#54616;&#46020;&#50696;&#49328;(&#49457;&#51204;&#49324;&#44204;&#51201;&#5085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ark\d\aajob\&#49468;&#53568;&#49884;&#54000;&#44060;&#48156;&#49324;&#50629;(&#51204;&#44592;&#48143;&#44592;&#44228;)\&#49688;&#47049;&#49328;&#52636;&#49436;\&#44032;&#47196;&#46321;&#48143;&#44277;&#50896;\&#49328;&#52636;&#44540;&#44144;&#53685;&#5463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8149;&#53468;&#51652;\SharedDocs\2006&#51089;&#50629;\&#44305;&#49888;\2008\&#44552;&#46976;&#50668;&#44256;\1231&#51228;&#52636;\&#51060;&#45824;&#48512;&#44256;%20&#50857;&#47049;&#51613;&#49444;\&#45257;&#45212;&#48169;&#51204;&#50896;123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8176;&#49440;&#45224;\D\2003&#45380;&#52572;&#50980;&#48337;\&#49888;&#52285;&#46020;&#47732;&#51089;&#50629;\&#52280;&#51312;\&#51060;\PROJECT\&#50864;&#47548;&#50500;&#54028;\&#45224;&#50577;&#50864;&#4754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48124;&#49688;\&#44608;&#48124;&#49688;E\SE0-DWG\&#52404;&#50977;\XLS\ALL-XLS\ULSAN\PRIC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inform\&#50696;&#49328;&#49436;\ref_&#45236;&#50669;\&#49328;&#52636;&#44540;&#44144;&#53685;&#5463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owolnas\owol%20ING\&#50724;%20&#49437;&#54788;%20\D\DWG1\2008\1766\1790\179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8372;&#51312;&#52980;-1\&#51089;&#50629;&#44277;&#50976;\DD\2005&#44277;&#49324;\&#44552;&#52380;&#45224;q\2004&#44277;&#49324;\&#44552;&#52380;&#52488;\young\&#44257;&#49457;&#44368;&#50977;&#52397;\&#51032;&#44284;&#49688;&#5122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3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owolnas\owol%20ING\&#44592;&#53440;\C\1766\1790\179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1766\1790\179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owolnas\owol%20ING\&#51089;&#50629;&#54028;&#51068;\2011%20-%2003%20-%2005%20&#45224;&#45817;&#54637;\&#44148;&#52629;&#45236;&#50669;&#49436;%20&#48143;%20&#49328;&#52636;&#49436;\10&#52264;&#45236;&#50669;&#49436;%20&#48143;%20&#49328;&#52636;&#49436;%2020110831\&#45236;&#50669;&#49436;\1766\1790\179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owolnas\owol%20ING\&#50724;&#49437;&#54788;\E\DWG1\2008\1766\1790\179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owolnas\owol%20ING\&#51089;&#50629;&#54028;&#51068;\2011%20-%2003%20-%2005%20&#45224;&#45817;&#54637;\&#44148;&#52629;&#45236;&#50669;&#49436;%20&#48143;%20&#49328;&#52636;&#49436;\10&#52264;&#45236;&#50669;&#49436;%20&#48143;%20&#49328;&#52636;&#49436;%2020110831\&#45236;&#50669;&#49436;\DWG1\2008\1766\1790\179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608;&#51221;&#51456;\C\job\2000\E-00C\&#49444;&#44228;&#50696;&#49328;&#49436;\&#55092;&#44172;&#49548;\2000\&#44204;&#51201;&#51032;&#47280;&#4943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2027\inquiry\KELANITISSA-&#44148;&#49444;(mech)&#47932;&#4704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2572;&#50896;&#44592;\&#44204;&#51201;&#49436;\My%20Documents\&#54644;&#50868;&#45824;&#51216;\ADATA\98FILE\3&#50900;\&#44368;&#53685;&#45824;&#5229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060;&#49340;&#50685;\D\&#44148;&#49444;&#45236;&#5066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8372;&#51312;&#52980;-1\&#51089;&#50629;&#44277;&#50976;\&#44228;&#50557;.&#44228;&#50557;.&#44228;&#50557;.&#44228;&#50557;.&#44228;&#50557;\07&#45380;%20&#44228;&#50557;\&#46041;&#51089;&#44396;&#52397;.&#48727;&#47932;&#54156;&#54532;&#51109;\selmer\vester\LIM&#44204;&#51201;\ESTI\&#54644;&#50808;\FED\R-0054\KHM\98&#51452;&#49885;.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YUNCH\PLOT\SD.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DOOSAN\DSCGHM\PROJECT\FED\Fed0010\&#51061;&#4932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4608;&#51060;&#49324;&#45784;\&#47196;&#52972;%20&#46356;&#49828;&#53356;%20(d)\&#44608;&#48512;&#51109;&#45784;1\&#47924;&#45824;&#44592;&#44228;&#49444;&#48708;&#50629;&#52404;\&#45824;&#50500;&#44277;&#51204;\&#44400;&#54252;&#47928;&#54868;&#50640;&#49696;&#54924;&#44288;MAIN%20CURTAIN&#51204;&#44592;&#49444;&#48708;&#49444;&#44228;&#45236;&#50669;&#49436;(2006&#45380;8&#50900;16&#5106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LEEYONG\PUSAN154\&#44305;&#50577;&#51204;&#4459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92.168.0.35\Den%20server\Program%20Files\AutoCAD%20R14\&#49892;&#49884;\&#49569;&#46972;&#52488;&#46321;&#54617;&#44368;\&#45236;&#50669;&#49436;\&#49569;&#46972;&#52488;&#51473;&#54617;&#44368;(fi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8372;&#51312;&#52980;-1\&#51089;&#50629;&#44277;&#50976;\&#45236;%20&#47928;&#49436;\&#44368;&#50977;&#52397;\&#51204;&#45224;&#44368;&#50977;&#52397;&#45225;&#54408;\&#47924;&#50504;&#44368;&#50977;&#52397;\&#45224;&#50501;&#51473;&#54617;&#44368;\&#51088;&#47308;&#51665;(060315)\My%20Documents\&#51068;&#50948;&#45824;&#44032;\&#44148;&#52629;\&#44148;&#52629;IL-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2000file\&#49436;&#49885;file\office%20&#50577;&#49885;\I&#19968;&#33324;&#276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mail.dreamwiz.com/CADATA/YANGPYUN/FINEL0/CALC/K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9324;&#50857;&#51088;109\c\My%20Documents\&#49444;&#44228;&#49436;\MSOFFICE\HEXCEL\&#49892;&#54665;\&#49328;&#52636;&#44540;&#4414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5432;&#53944;&#48513;\&#51089;&#50629;&#49892;\1&#54788;&#51116;&#51089;&#50629;&#46020;&#47732;\&#52380;&#51068;&#44592;&#49696;&#45800;\&#49437;&#44288;&#46041;&#45440;&#51060;&#53552;\98-job-2\HY-JANG\ROOM\ASAN\C1&#52509;&#4429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8149;&#44508;&#52384;\C\PARK\21\2001NOHO\&#54620;&#44544;&#47928;&#49436;\%6000&#45432;&#54980;&#49444;&#44228;&#45236;&#5066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256;&#50689;&#48176;\05&#45380;01&#50900;\My%20Documents\&#51068;&#48152;7(&#51077;&#52272;&#45236;&#50669;)\&#45824;&#51204;&#47928;&#54868;&#48169;&#49569;\&#48512;&#45824;&#51077;&#52272;\My%20Documents\&#51068;&#48152;7(&#51077;&#52272;&#45236;&#50669;)\&#51204;&#45224;&#53580;&#53356;&#45432;&#47560;&#53944;\&#48512;&#45824;&#51077;&#5227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54840;&#51333;\C\EXDAT\&#50900;&#44228;&#44368;\&#50900;&#44228;-H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User5\C\PROJECT\00-project\0-&#51064;&#52380;&#44277;&#54637;&#52384;&#46020;\&#44608;&#54252;&#51221;&#44144;&#51109;\6&#54840;&#4944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52280;&#44256;&#51088;&#47308;(&#49436;&#47448;)\&#48372;&#49688;\&#51221;&#49453;\2700\2776-&#49436;&#50872;&#45824;&#54617;&#44368;\&#51089;&#50629;\&#44284;&#52380;&#46020;&#49436;&#44288;\2-&#45236;&#50669;&#45796;&#49884;\&#45796;&#49884;&#50696;&#49328;&#45236;&#50669;&#49436;(&#50577;&#49885;).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8372;&#51312;&#52980;-1\&#51089;&#50629;&#44277;&#50976;\My%20Documents\Book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03-PC\2018&#45380;%20Project\BAE\&#50857;&#50669;&#51077;&#52272;\&#48264;&#50669;&#47932;\&#48317;&#49328;&#48716;&#46377;\&#49324;&#50629;&#51109;\&#47196;&#45812;&#53076;&#53440;&#50892;\&#50900;&#47568;&#48372;&#44256;&#49436;\MJR\&#44277;&#50976;\&#54620;&#44397;&#51473;&#44277;&#50629;&#49884;&#4944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03-PC\2018&#45380;%20Project\BAE\&#50857;&#50669;&#51077;&#52272;\&#48264;&#50669;&#47932;\&#48317;&#49328;&#48716;&#46377;\&#49324;&#50629;&#51109;\&#47196;&#45812;&#53076;&#53440;&#50892;\&#50900;&#47568;&#48372;&#44256;&#49436;\MJR\&#44277;&#50976;\&#54620;&#44397;&#51473;&#44277;&#50629;&#48372;&#505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DOOSAN\DSCGHM\PROJECT\FED\Fed0010\costbreak%2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1060;&#49849;&#44508;\C\MSOffice\Excel\APT\&#44060;&#49328;&#44204;&#51201;\WONMI.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0471\d\job\WESTERN\&#55092;&#44172;&#49548;\&#51204;&#44592;\1&#49324;&#50629;&#49548;\2000\IC\2000\E-00C\4GONG\2&#44277;&#44396;(&#50504;&#50689;)&#45800;&#44032;&#49328;&#52636;-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All%20Users\Documents\2003project\&#51652;&#51453;&#47532;(&#52572;&#51333;)\&#51652;&#51453;&#47532;&#49688;&#47049;\&#48372;&#47161;down\&#49688;&#47049;\&#50896;&#48376;&#49688;&#47049;\&#50896;&#54805;&#47592;&#54848;&#49688;&#4704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Startup" Target="&#46041;&#47749;/&#51109;&#54637;&#49440;/&#44396;&#51312;&#44228;&#49328;/BO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221;&#51032;&#49437;\&#47196;&#52972;%20&#46356;&#49828;&#53356;%20(d)\Documents%20and%20Settings\Administrator\My%20Documents\&#51204;&#44592;&#51088;&#473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My%20Documents\&#44592;&#53440;\projct\ANSAN\EXL\GONG181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8372;&#51312;&#52980;-1\&#51089;&#50629;&#44277;&#50976;\Data\091023_SW2-PROJ%20&#51204;&#44592;&#45236;&#50669;&#49436;\2004&#45380;%20FILE\&#51473;&#50521;&#51068;&#48372;\My%20Documents\&#49888;&#51652;&#47928;&#54868;&#49324;&#50725;\&#52572;&#51333;&#45236;&#50669;\&#44204;&#51201;\&#49436;&#44368;&#46041;&#50500;&#54028;&#53944;\&#44148;&#52629;&#45236;&#50669;&#4943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608;&#51221;&#51456;\JOB\LOTUS\9605P\BB_C-BD\OUT\Y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ks1\d\My%20Documents\&#44228;&#49328;&#49436;\&#49933;&#50857;\&#51221;&#48372;&#49468;&#5344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2572;&#49692;&#44592;\C\WOO\&#52384;&#44264;B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8372;&#51312;&#52980;-1\&#51089;&#50629;&#44277;&#50976;\Data\091023_SW2-PROJ%20&#51204;&#44592;&#45236;&#50669;&#49436;\2004&#45380;%20FILE\&#51473;&#50521;&#51068;&#48372;\&#51089;&#50629;\&#44540;&#49373;\&#49436;&#44368;&#46041;&#50500;&#54028;&#53944;\&#44148;&#52629;&#45236;&#50669;&#4943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IPCHAL.97\P-PROJEC\P-PRJT.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1652;&#50864;\C\My%20Documents\&#50689;&#50629;3&#54016;\&#54532;&#47196;&#51229;&#53944;&#48324;&#44277;&#49324;&#45236;&#50669;\&#50669;&#49340;&#54616;&#51060;&#52768;&#47004;&#49444;&#44228;(3.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221;&#50689;&#54872;\C\PROJECT\98s\5&#50900;&#52572;&#51333;&#48516;\FIRE\LOTUS\9605P\BB_C-BD\OUT\Y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4608;&#54617;&#51652;\C\&#45236;&#50669;&#49436;\2001-&#49345;&#48152;&#44592;\&#49457;&#48712;&#49468;&#53944;-&#49328;&#5263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0644;&#51236;&#48512;\2001\2001\&#44204;&#51201;\&#49888;&#49464;&#44228;&#44148;&#49444;\10-03052(&#47215;&#45936;&#47560;&#44536;&#45367;&#44552;&#52380;&#5121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My%20Documents\&#44592;&#53440;\projct\ANSAN\EXL\gongs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HEXCEL\XLS\XL_DATA\&#44204;&#51201;\&#50629;&#52404;\HIT\&#50500;&#49328;&#44277;&#51109;\&#50500;&#49328;&#51032;&#512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8372;&#51312;&#52980;-1\&#51089;&#50629;&#44277;&#50976;\2007&#45380;&#44277;&#49324;&#45936;&#51060;&#53440;\2007&#45380;01&#50900;\07011908)&#49340;&#46993;&#51652;~&#51652;&#51452;&#48373;&#49440;&#51204;&#52384;&#52285;&#50896;&#50669;&#49324;(&#49440;&#49345;)(&#49436;&#54620;,&#49440;&#55148;,&#44592;&#51473;)\My%20Documents\1999&#45380;\&#50696;&#49328;-&#45236;&#50669;&#49436;\&#50696;&#49328;&#44288;&#47144;&#49436;&#47448;\99-05-&#49436;&#50872;&#45824;&#45236;&#50669;&#49436;\&#52572;&#51333;&#54028;&#51068;\99-05-10-&#49436;&#50872;&#45824;&#44288;&#47144;(&#45236;&#50669;&#49436;-1&#49688;&#51221;&#5147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mail.dreamwiz.com/DATA/SGH/NAMGWANG/REP-NG.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ad02\cad00-e\HEXCEL\XLS\XL_DATA\&#44204;&#51201;\&#50629;&#52404;\HIT\&#50500;&#49328;&#44277;&#51109;\&#50500;&#49328;&#51032;&#512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4620;&#52285;&#50857;\WORK\&#44396;&#44040;&#54620;&#46972;2001.11.02\35bl-&#51453;&#51204;&#54620;&#46972;-&#49457;&#54788;\&#44228;&#49328;&#49436;\&#51221;&#48372;&#49468;&#5344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4620;&#52285;&#50857;\WORK\&#44396;&#44040;&#54620;&#46972;2001.11.02\35bl-&#51453;&#51204;&#54620;&#46972;-&#49457;&#54788;\&#44228;&#49328;&#49436;\MOT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ks1\d\&#44228;&#49328;&#49436;\&#49933;&#50857;\&#51221;&#48372;&#49468;&#5344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Main5\&#47196;&#52972;%20&#46356;&#49828;&#53356;%20(d)\&#51089;&#50629;\&#49457;&#44284;&#54408;-9\&#48512;&#49328;&#49884;%20&#54616;&#49688;&#44288;&#44144;\&#50696;&#49328;1210\&#51068;&#50948;&#45824;&#44032;\Yesil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4608;&#51652;&#49437;\D\DATA\&#44033;&#51333;&#50577;&#49885;\&#44204;&#51201;\Program%20Files\AutoCAD%20R14\&#50896;&#44032;\&#50896;&#4403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8372;&#51312;&#52980;-1\&#51089;&#50629;&#44277;&#50976;\2007&#45380;&#44277;&#49324;&#45936;&#51060;&#53440;\2007&#45380;01&#50900;\07011908)&#49340;&#46993;&#51652;~&#51652;&#51452;&#48373;&#49440;&#51204;&#52384;&#52285;&#50896;&#50669;&#49324;(&#49440;&#49345;)(&#49436;&#54620;,&#49440;&#55148;,&#44592;&#51473;)\My%20Documents\1999&#45380;\&#50696;&#49328;-&#45236;&#50669;&#49436;\&#50696;&#49328;&#44288;&#47144;&#49436;&#47448;\99-04-19-&#49436;&#50872;&#45824;&#44288;&#47144;\99-04-19-&#49436;&#50872;&#45824;&#44288;&#47144;(&#49688;&#51221;&#5147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8372;&#51312;&#52980;-1\&#51089;&#50629;&#44277;&#50976;\2007&#45380;&#44277;&#49324;&#45936;&#51060;&#53440;\2007&#45380;01&#50900;\07011908)&#49340;&#46993;&#51652;~&#51652;&#51452;&#48373;&#49440;&#51204;&#52384;&#52285;&#50896;&#50669;&#49324;(&#49440;&#49345;)(&#49436;&#54620;,&#49440;&#55148;,&#44592;&#51473;)\My%20Documents\1999&#45380;\&#50696;&#49328;-&#45236;&#50669;&#49436;\&#50696;&#49328;&#44288;&#47144;&#49436;&#47448;\99-05-&#49436;&#50872;&#45824;&#45236;&#50669;&#49436;\&#52572;&#51333;&#54028;&#51068;\1.&#47609;&#50516;&#44144;&#44288;&#47144;.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0504;&#54952;&#44221;\&#47196;&#52972;%20&#46356;&#49828;&#53356;%20(d)\&#51089;&#50629;&#48169;\&#52880;&#46300;\&#54788;&#45824;&#44148;&#52629;\&#54868;&#51221;&#46041;%20&#54812;&#51452;&#54028;&#53356;&#48624;&#50500;&#54028;&#53944;\&#49436;&#47448;\&#48512;&#54616;%20&#44228;&#49328;&#4943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4608;&#54840;&#51333;\C\My%20Documents\WORK1\JANGNAE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mail.dreamwiz.com/DATA/0YEONGI/REPT-NG.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608;&#49345;&#54984;\&#44204;&#51201;&#54016;&#44277;&#50976;\&#49892;&#54665;\&#51452;&#49345;&#48373;&#54633;\&#54788;&#51109;&#51088;&#47308;\DOCUME~1\&#49436;&#49457;&#44396;\LOCALS~1\Temp\WINDOWS\&#48148;&#53461;%20&#54868;&#47732;\&#45236;&#50669;&#44396;&#48516;\&#49324;&#48376;%20-%20&#46020;&#51109;.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9888;&#51221;&#51068;\pro-&#51652;&#54665;&#51473;\project-2\020902\04-&#48169;&#51060;&#46041;&#50724;&#54588;&#49828;&#53588;(020909)\&#44228;&#49328;&#49436;(0909)\&#51204;&#44592;&#44228;&#49328;&#49436;-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8\d\WS\&#52572;&#51333;&#46020;&#49884;&#44228;&#54925;&#46020;&#47196;\&#53468;&#48393;&#52488;&#44368;\&#53468;&#48393;&#52488;&#44368;&#49688;&#47049;\&#48512;&#45824;&#4427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56;&#50577;&#44288;&#5111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My%20Documents\1&#44277;&#49324;&#48143;%20&#44204;&#51201;\WORLD%20CUP\&#50900;&#46300;&#52981;3&#52264;&#49444;&#44228;&#48320;&#44221;\PROJECT\ELLWORD\98HABAN\WONJU-BO\&#50896;&#51452;&#48373;~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Sp00c033(&#51204;&#51452;&#52264;&#51665;&#44288;&#47196;)\&#49688;&#47049;&#49328;&#52636;&#52572;&#51333;\&#49688;&#47049;&#49328;&#52636;&#49436;(&#54036;&#48373;).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owolnas\owol%20ING\&#44608;&#51652;&#50864;\E\BAKUP\OLD-E\1760\1766\1766-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owolnas\owol%20ING\&#51089;&#50629;&#54028;&#51068;\2011%20-%2003%20-%2005%20&#45224;&#45817;&#54637;\&#44148;&#52629;&#45236;&#50669;&#49436;%20&#48143;%20&#49328;&#52636;&#49436;\10&#52264;&#45236;&#50669;&#49436;%20&#48143;%20&#49328;&#52636;&#49436;%2020110831\&#45236;&#50669;&#49436;\BAKUP\OLD-E\1760\1766\1766-1.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4608;&#55141;&#49688;\&#44608;&#55141;&#49688;\DATA\&#49340;&#49457;%20&#49436;&#47448;\&#49688;&#50896;&#49444;&#48708;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970471\d\job\WESTERN\&#55092;&#44172;&#49548;\&#51204;&#44592;\1&#49324;&#50629;&#49548;\2000\4GONG\2&#44277;&#44396;(&#50504;&#50689;)&#45800;&#44032;&#49328;&#52636;-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B:\EXCEL\&#51473;&#44228;&#49548;&#48169;.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Startup" Target="&#50724;&#54588;&#49828;&#53588;/&#49340;&#55148;&#50724;&#53588;/&#49340;&#55148;&#50724;&#5358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8372;&#51312;&#52980;-1\&#51089;&#50629;&#44277;&#50976;\01-&#50668;&#44592;&#49436;&#51068;&#54644;\&#46041;&#53444;\&#49849;&#54872;&#52980;\&#50724;&#49688;\&#44288;&#47196;&#53552;&#54028;&#4459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4608;&#50756;&#49689;\C\xls\1\Documents\xls\&#50689;&#44148;&#52629;(&#45432;&#51064;&#51221;&#49888;&#52629;&#44277;&#4932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1060;&#46041;&#49885;\&#51060;&#46041;&#49885;\&#44148;&#52629;\&#44148;&#51221;&#44148;&#52629;\&#50689;&#51452;&#44221;&#47452;&#54984;&#47144;&#50896;\&#49688;&#47049;\Excel\EXCEL\SUCK\HANBIT\3-2\3-2P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2980;&#54504;&#53552;3\C\LKH\EX-DATE\PROJECT\25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2980;&#54504;&#53552;1\&#49888;&#49457;&#50629;&#47924;\LKH\EX-DATE\PROJECT\225-5.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44608;&#48512;&#51109;&#45784;\&#47196;&#52972;&#46356;&#49828;&#53356;c\1766\1790\179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WINDOWS\Personal\&#44396;&#50516;&#51473;&#54617;&#44368;\&#49688;&#47049;&#51665;&#44228;&#54364;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9569;&#51452;&#49453;\&#51089;&#50629;&#49892;\02-&#54217;-&#53664;&#47785;&#44277;&#49324;\&#49688;&#47049;&#49328;&#52636;&#49436;\XECELL\EXCEL\&#44396;&#51312;\RAHMEN\hankyoung\&#54028;&#51060;&#54805;~1\&#46041;&#47932;&#51060;~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51060;&#48337;&#47564;\D\spo1c060(&#45817;&#45224;&#47532;)\&#49688;&#47049;\&#50896;&#54805;&#47592;&#54848;&#49688;&#4704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4053;&#49849;&#54620;\C\&#44277;&#47924;\&#45824;&#51204;SAY\My%20Documents\&#44204;&#51201;&#49436;\&#52649;&#52397;&#54616;&#45208;&#51008;&#54665;\&#44204;&#51201;&#49436;-&#48712;&#50577;&#49885;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X-FILE\c0%20&#45824;&#50500;&#44148;&#49444;&#44204;&#51201;&#4943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9444;&#44228;\C\ACAD_DATA\&#50500;&#51473;&#52404;&#47144;&#44277;&#50896;\&#45236;&#50669;.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4256;&#50689;&#48176;\05&#45380;01&#50900;\C\&#48149;&#50857;&#44508;\&#50857;&#44508;%20Documents\03%20&#49340;&#49457;&#50644;&#51648;&#45768;&#50612;&#47553;\02-03-P002%20&#44396;&#48120;&#53076;&#45789;_I%20PJT_&#51204;&#44592;(062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Lks1\d\My%20Documents\&#44228;&#49328;&#49436;\&#51221;&#48372;&#49468;&#5344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0976;\C\&#45236;&#50669;&#49436;\2001-&#49345;&#48152;&#44592;\&#49457;&#48712;&#49468;&#53944;-&#49328;&#52636;.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IPCHAL.97\P-PROJEC\&#48516;&#49437;\&#44277;&#51109;.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49688;&#47049;(&#44396;&#51312;&#47932;,&#54252;&#5110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2572;&#44600;&#54840;\&#50629;&#52404;&#44204;&#51201;\My%20Documents\&#45796;&#50868;\2002-8\&#51221;&#51116;&#50865;\&#50577;&#49328;&#53076;&#49828;&#47784;&#44277;&#51109;%20&#49888;&#52629;&#44277;&#49324;.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projet-ing\&#49888;&#44600;&#44277;&#50896;(&#49688;&#51088;&#50896;)\030221&#49900;&#51032;&#51312;&#52824;&#44208;&#44284;&#54801;&#51032;\&#49688;&#51088;&#50896;\&#44396;&#48120;&#45236;&#50669;\&#51204;&#52404;&#48516;(h).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221;&#47532;\5_&#49444;&#44228;\5_&#49444;&#44228;\&#49692;&#52285;&#51473;&#50521;&#52488;\&#45236;&#50669;&#49436;1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45824;&#51204;&#50900;&#46300;&#52981;\&#49444;&#44228;&#48320;&#44221;\2&#54924;\project\&#52280;&#51312;\&#52380;&#50504;\3-2&#44592;&#4945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projet-ing\&#49888;&#44600;&#44277;&#50896;(&#49688;&#51088;&#50896;)\&#44396;&#48120;\&#51204;&#52404;&#48516;(h).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52572;&#44600;&#54840;\&#50629;&#52404;&#44204;&#51201;\My%20Documents\&#45796;&#50868;\2002-8\(&#51452;)&#54028;&#53356;&#47004;&#46300;\&#44277;&#47924;&#48512;\My%20Documents\(&#51452;)&#54620;&#44397;&#49440;&#48149;&#49444;&#48708;\&#46041;&#54840;&#46041;%20&#54032;&#47588;&#49884;&#4944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B:\&#46041;&#54840;&#46041;%20&#54032;&#47588;&#49884;&#49444;.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G:\PRO\2003\&#44053;&#51068;&#51648;&#44396;\&#54252;&#51109;&#51089;&#50629;\07.&#46020;&#47196;&#48143;&#54252;&#51109;&#44277;\08.&#44053;&#51068;-&#52264;&#47049;&#51652;&#51077;&#44552;&#51648;&#49884;&#49444;.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Ohjin\98\DOOSAN\DSCOHJ\&#54364;&#5145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8372;&#51312;&#52980;-1\&#51089;&#50629;&#44277;&#50976;\DD\2005&#44277;&#49324;\&#44552;&#52380;&#45224;q\2004&#44277;&#49324;\&#44552;&#52380;&#52488;\&#44592;&#51316;&#51088;&#47308;\&#44608;&#50689;&#54872;2001\&#50948;&#49373;&#52572;&#51333;&#45236;&#50669;1\&#51204;&#44592;&#44228;&#51109;\&#44221;&#51068;\&#44257;&#49457;&#44368;&#50977;&#52397;\&#48337;&#51216;&#50669;&#49324;\&#53685;&#49888;&#48337;~3.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WINDOWS\&#48148;&#53461;%20&#54868;&#47732;\&#51060;&#49444;&#48708;&#44228;&#49328;&#49436;(&#48156;&#49328;&#51648;&#44396;1&#45800;&#51648;).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2572;&#44600;&#54840;\&#50629;&#52404;&#44204;&#51201;\My%20Documents\&#45796;&#50868;\2002-8\My%20Documents\&#44277;&#47924;&#48512;\&#44277;&#47924;&#48512;\&#50577;&#49328;&#53076;&#49828;&#47784;&#44277;&#51109;%20&#49888;&#52629;&#44277;&#4932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2572;&#44600;&#54840;\&#50629;&#52404;&#44204;&#51201;\My%20Documents\&#45796;&#50868;\2002-8\My%20Documents\&#44277;&#47924;&#48512;\My%20Documents\&#49340;&#46993;&#51652;%20&#51473;&#183;&#44256;&#46321;&#54617;&#44368;%20&#44053;&#45817;\&#49340;&#46993;&#51652;-&#45236;&#50669;&#4943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Jhhuh\project\My%20Documents\98\98&#49444;&#44228;\&#51452;&#54252;&#53552;&#45328;&#50808;%201&#44060;&#49548;%20&#51204;&#47141;&#49444;&#48708;%20&#48372;&#49688;&#44277;&#49324;\&#51452;&#54252;&#53552;&#45328;.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1060;&#49324;&#45784;\D\&#54616;&#46020;&#44553;\&#44368;&#47049;&#48324;&#49688;&#47049;.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8372;&#51312;&#52980;-1\&#51089;&#50629;&#44277;&#50976;\&#50780;&#44288;&#49328;&#45800;\&#49444;&#44228;&#49436;\&#45236;&#50669;&#49436;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0640;&#51060;&#50896;\g\&#48149;&#49345;&#48120;\1.OSD&#54532;&#47196;&#51229;&#53944;\2007project\project%20A(&#44277;&#50672;&#51109;)\&#9733;&#50508;&#54172;&#49884;&#50500;_&#53080;&#49436;&#53944;&#54848;\&#45236;&#50669;\MW&#44277;&#49324;&#48708;\&#50896;%20&#48376;\&#51109;&#48708;\&#52384;&#53457;&#44277;&#49324;&#48708;.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In\&#47196;&#52972;%20&#46356;&#49828;&#53356;%20(D)\&#50641;&#49472;\&#51064;&#52380;&#45436;&#54788;\&#49892;&#49884;&#49444;&#44228;\&#49688;&#47049;&#49328;&#52636;&#49436;\&#45436;&#54788;&#50864;&#49688;&#44277;\2&#45800;&#44228;\2&#52264;&#49688;&#47049;\2&#52264;&#49688;&#4704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Main5\&#47196;&#52972;%20&#46356;&#49828;&#53356;%20(d)\&#54980;&#45768;com\project\2003\&#50504;&#46041;&#54840;&#48152;\excel\BID\&#50896;&#51221;&#50864;&#51221;\&#50896;&#51221;&#50864;&#5122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Pc2\&#47196;&#52972;%20&#46356;&#49828;&#53356;%20(d)\&#54980;&#45768;com\project\2003\&#50504;&#46041;&#54840;&#48152;\excel\BID\&#50896;&#51221;&#50864;&#51221;\&#50896;&#51221;&#50864;&#5122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44608;&#54805;&#47456;\&#54217;&#46041;&#44277;&#45800;3&#44277;&#44396;\My%20Documents\dsc\&#51201;&#50857;&#45824;&#44032;(9.3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4428;&#54788;&#51456;\D\111\&#44552;&#44053;\EXCEL\SUCK\HANBIT\3-2\3-2P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4256;&#50689;&#48176;\05&#45380;01&#50900;\notebook%20data\A\HOAN\HOREV5.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ABB\SEBANG\INCHON\ELEC\DAT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Lew\d\SAM-Project\&#49464;&#51333;&#47196;\&#45236;&#50669;&#49436;\&#51652;&#54644;&#49437;&#4604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49888;&#51221;&#51068;\pro-&#51652;&#54665;&#51473;\&#12593;&#54532;&#47196;&#51229;&#53944;\&#53552;&#45328;(&#54217;&#53469;_&#51020;&#49457;)\&#54217;&#53469;_&#51020;&#49457;%20&#51312;&#47749;.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EL07\&#44277;&#50976;\My%20Documents\&#45236;&#50669;.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Line2\d\&#45224;&#51008;&#55148;\&#51025;&#48393;&#49892;&#49884;\&#49444;&#44228;&#49436;\&#49444;&#44228;&#49436;\&#51060;&#49885;.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49888;&#48124;&#51312;\2002&#45380;%20&#51068;&#48152;\WINDOWS\Temporary%20Internet%20Files\Content.IE5\5X34ASQ8\My%20Documents\JOB\&#44553;&#50668;&#44288;&#47532;&#54532;&#47196;&#44536;&#47016;%202001%20v1_1\&#44553;&#50668;&#44288;&#47532;&#54532;&#47196;&#44536;&#47016;%202001%20v1.03.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Z:\2001&#45380;&#44221;&#50896;\7,&#44221;&#50896;(&#44288;&#47532;&#48512;)\WIN95\&#48148;&#53461;%20&#54868;&#47732;\My%20Documents\&#50672;&#49845;.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48512;&#52285;2\&#48512;&#52285;2\&#50864;&#47532;&#44148;&#52629;\&#51064;&#51228;&#46041;&#44221;&#47196;&#45817;\&#44221;&#47196;(&#53685;).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9888;&#51221;&#51068;\pro-&#51652;&#54665;&#51473;\Temp\&#44256;&#52285;8&#45800;&#44228;&#51312;&#46020;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8149;&#44508;&#52384;\C\PARK\21\2001NOHO\&#54620;&#44544;&#47928;&#49436;\PARK\&#44277;&#49324;&#47749;\&#45432;&#54980;&#51204;&#52264;&#49440;&#47196;%20&#44368;&#52404;&#44277;&#49324;\&#54620;&#44544;&#47928;&#49436;\&#45432;&#54980;&#51204;&#52264;&#49440;&#47196;&#49444;&#44228;&#49436;&#52384;&#44144;&#48156;&#49373;&#54408;&#51312;&#49436;-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Kang\c\My%20Documents\&#51064;&#52380;&#44277;&#54637;\&#49892;&#54665;&#45236;&#50669;.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Jka\d\DATA\XLS\SK&amp;C\DONGHAE\T6-2.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47568;&#46629;&#44032;&#47532;\My%20Documents\&#44148;&#52629;\&#47560;&#44536;&#45367;&#51032;&#51221;&#48512;&#51216;\&#49888;-&#52572;&#51333;&#54869;&#51221;&#48169;&#54868;&#48169;&#48276;&#49492;&#5355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4608;&#50857;&#50864;\&#54840;&#45224;&#49440;\&#52384;&#46020;&#52397;\&#52384;&#46020;&#52397;&#45236;&#50669;\&#47924;&#50504;&#45236;&#50669;.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G:\WINDOWS\&#48148;&#53461;%20&#54868;&#47732;\&#48320;&#49892;&#54217;&#44512;&#53664;&#44277;&#49688;&#47049;.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8149;&#53468;&#44397;\&#44277;&#50976;\CHOL2000\DOWN\&#47215;&#45936;&#49660;&#54609;(&#54252;&#54637;&#5121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50976;&#52397;&#49885;\C\My%20Documents\&#54616;&#45208;&#47196;%20&#51068;&#50948;&#45824;&#44032;%20&#52572;&#51333;.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E:\project\&#51060;&#47928;&#50857;&#44284;&#51109;&#45784;\&#51089;&#50629;&#49892;\&#44221;&#48512;&#49440;\2&#44277;&#44396;&#48156;&#51452;&#49436;\&#45800;&#44032;&#49328;&#52636;&#49436;\&#45800;&#44032;&#49328;&#52636;&#49436;(&#49457;&#44284;&#4793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Z:\&#9733;&#44608;&#51221;&#49688;\&#49436;&#46020;~&#49692;&#52380;&#44036;%20&#51204;&#47141;&#49444;&#48708;\&#45800;&#44032;&#49328;&#52636;&#49436;\01&#49436;&#46020;~&#49692;&#52380;&#44036;&#45236;&#50669;(&#52509;&#52404;).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4608;&#51333;&#49437;\04%20&#50896;&#51452;&#55141;&#50629;&#54616;&#49688;&#52376;&#47532;&#51109;\My%20Documents\&#51077;&#52272;&#44204;&#51201;\2000&#45380;\&#49345;&#54616;&#49688;&#46020;\&#54077;&#49457;\&#49444;&#44228;&#49436;(&#44592;&#44228;)\&#46020;&#44553;\&#54077;&#49457;&#45236;&#50669;-&#46020;&#44553;.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47568;&#46629;&#44032;&#47532;\My%20Documents\&#44148;&#52629;\&#48177;&#54868;&#51216;&#54252;&#54637;&#51216;\&#49888;-&#52572;&#51333;&#48169;&#54868;&#48169;&#48276;&#49492;&#53552;.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E:\MAYBE\&#51088;&#51116;&#47932;&#47049;.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03-PC\2018&#45380;%20Project\BAE\&#50857;&#50669;&#51077;&#52272;\&#48264;&#50669;&#47932;\&#48317;&#49328;&#48716;&#46377;\&#49324;&#50629;&#51109;\&#47196;&#45812;&#53076;&#53440;&#50892;\&#50900;&#47568;&#48372;&#44256;&#49436;\MJR\&#44277;&#50976;\&#47196;&#45812;&#53076;&#52509;&#44292;&#51228;&#50504;&#44204;&#51201;3.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hn\&#44032;&#51256;&#44032;&#49464;&#50836;\&#45347;&#50612;&#51452;&#49464;&#50836;\&#46020;&#48393;(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4788;&#45824;12&#54840;\&#50508;&#48148;&#49373;\PROJECT2001\&#49345;&#49688;&#46020;\&#54868;&#47732;&#51221;&#49688;&#51109;\&#45236;&#50669;&#49436;\4&#50900;4&#51068;&#54868;&#47749;&#45236;&#50669;&#49436;&#52572;&#51333;\Ye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44608;&#51652;&#45380;\01&#44277;&#50976;\&#48372;&#47161;down\&#49688;&#47049;\&#50896;&#48376;&#49688;&#47049;\&#50896;&#54805;&#47592;&#54848;&#49688;&#47049;.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owolnas\owol%20ING\BK-LEE\&#54801;&#50672;%20&#44148;&#52629;\&#50836;&#50629;&#44592;&#49696;&#50896;\2005&#45380;6&#50900;24&#51068;-&#54728;&#44032;&#50857;&#46020;&#49436;\&#44288;&#47144;&#49436;&#47448;\&#49688;&#47049;&#49328;&#52636;\&#50836;&#50629;-&#49688;&#47049;&#51665;&#44228;&#54364;0624.xls" TargetMode="External"/></Relationships>
</file>

<file path=xl/externalLinks/_rels/externalLink214.xml.rels><?xml version="1.0" encoding="UTF-8" standalone="yes"?>
<Relationships xmlns="http://schemas.openxmlformats.org/package/2006/relationships"><Relationship Id="rId1" Type="http://schemas.microsoft.com/office/2006/relationships/xlExternalLinkPath/xlPathMissing" Target="Book13"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E:\My%20Documents\&#48149;&#48337;&#44397;\&#49352;%20&#54260;&#45908;\&#50504;&#49328;&#46041;&#51648;&#50669;\&#51068;&#50948;\&#49324;&#46041;&#50900;&#46300;&#45236;&#50669;&#49436;.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0640;&#51060;&#50896;\g\&#44204;&#51201;%209&#50900;\&#45824;&#44396;%20&#48120;&#47000;%20&#50668;&#49457;%20&#48337;&#50896;\WINDOWS\&#48148;&#53461;%20&#54868;&#47732;\st20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Kimsanagil\d\backup1\2001&#45380;\&#49888;&#50900;&#52397;&#49548;&#45380;&#47928;&#54868;&#49468;&#53552;\&#45236;&#50669;&#49436;.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0976;&#51068;5\D\&#54620;&#51204;&#44277;&#49324;&#48708;\LEEYONG\PUSAN154\&#44305;&#50577;&#51204;&#4459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9888;&#48124;&#51312;\2002&#45380;%20&#51068;&#48152;\WINDOWS\Temporary%20Internet%20Files\Content.IE5\5X34ASQ8\My%20Documents\JOB\&#44204;&#51201;(&#50672;&#49845;).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A:\windows\&#48148;&#53461;%20&#54868;&#47732;\&#51060;&#49457;&#48120;\&#44204;&#51201;&#49436;&#48169;\&#49457;&#50864;&#48169;\data\excel\&#45224;&#50896;&#44204;&#5120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9888;&#48124;&#51312;\2002&#45380;%20&#51068;&#48152;\WINDOWS\Temporary%20Internet%20Files\Content.IE5\5X34ASQ8\My%20Documents\JOB\WINDOWS\TEMP\&#44553;&#50668;&#44288;&#47532;&#50672;&#49845;.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8149;&#53468;&#44397;\&#44277;&#50976;\CHOL2000\DOWN\WINDOWS\TEMP\&#51068;&#50948;&#45824;&#44032;&#5436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EXCEL\YESTER\&#44540;&#44144;&#49436;.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4608;&#51008;&#51088;\C\&#44608;&#51008;&#51088;\&#49688;&#46020;&#49324;&#50629;\xls\&#44592;&#53440;\&#51109;&#48708;&#44277;&#49324;.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MK\&#44032;&#51256;&#44032;&#49464;&#50836;\office%20&#50577;&#49885;\I&#19968;&#33324;&#27604;.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44396;&#45824;&#50857;\2003EXCEL\&#52384;&#46020;&#52397;\&#47805;&#53444;\&#47805;&#53444;&#45236;&#5066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System3\piii450\PROJECT-\EX-DATE\DATA\225-5.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wa\c\0201&#44277;&#53685;&#54260;&#45908;\&#49444;&#44228;&#49436;\E\E166&#44396;&#47196;&#51452;&#49345;&#48373;&#54633;&#44277;&#49324;\E166.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A\A127&#50689;&#50896;&#52488;&#46321;&#54617;&#44368;\2&#52264;&#49688;&#51221;\&#45236;&#50669;-&#49688;&#51221;1.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Haw\c\&#49352;%20&#54260;&#45908;\&#48156;&#49569;&#44204;&#5120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E\E137&#54644;&#45224;&#44400;&#48124;&#44305;&#51109;\&#52572;&#51333;2\&#52572;&#51333;-2.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Hwa\c\0201&#44277;&#53685;&#54260;&#45908;\&#49444;&#44228;&#49436;\E\E172&#49436;&#50872;&#49884;&#47549;&#48120;&#49696;&#44288;\&#51089;&#50629;&#54028;&#51068;\3&#52264;&#51089;&#50629;.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DESIGN\GHJY\GHJY316.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03-PC\2018&#45380;%20Project\BAE\&#50857;&#50669;&#51077;&#52272;\&#48120;&#53000;&#46976;\&#44033;&#51333;&#51228;&#50504;&#49436;\2005\&#51204;&#51452;&#53076;&#50517;&#49660;&#54609;&#47792;\&#50696;&#49328;(&#53076;&#50517;&#49660;&#54609;&#4779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Z:\project\&#44221;&#51032;&#49440;%20&#50857;&#49328;%20~&#47928;&#49328;\&#45236;&#50669;\&#52384;&#44144;\&#51076;&#49884;&#48176;&#51204;\&#51076;&#49884;&#48176;&#51204;&#45236;&#50669;.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My%20Documents\1&#44277;&#49324;&#48143;%20&#44204;&#51201;\WORLD%20CUP\&#50900;&#46300;&#52981;3&#52264;&#49444;&#44228;&#48320;&#44221;\&#51109;&#49457;&#44400;\&#51109;&#49457;&#45236;&#50669;.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Nasung\nasung\Documents%20and%20Settings\nasung\My%20Documents\My%20Pictures\mapipe\MPRO.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5432;&#53944;&#48513;\&#51089;&#50629;&#49892;\1&#54788;&#51116;&#51089;&#50629;&#46020;&#47732;\&#52380;&#51068;&#44592;&#49696;&#45800;\&#49437;&#44288;&#46041;&#45440;&#51060;&#53552;\ROOM\ASAN\C1&#52509;&#4429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48372;&#51312;&#52980;-1\&#51089;&#50629;&#44277;&#50976;\Data\091023_SW2-PROJ%20&#51204;&#44592;&#45236;&#50669;&#49436;\&#51312;&#54984;\&#51204;&#46020;&#44552;&#52397;&#44396;&#49436;(04&#45380;01&#50900;).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D970471\d\DBF\&#48372;&#44256;&#51088;&#47308;\&#47732;&#45812;&#48372;&#44256;\&#49900;&#51032;&#45812;&#45817;&#51088;&#48324;%20&#44368;&#49688;&#47749;&#45800;.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44053;&#49849;&#54620;\C\&#44277;&#47924;\&#45824;&#51204;SAY\My%20Documents\&#44204;&#51201;&#49436;\&#52649;&#52397;&#54616;&#45208;&#51008;&#54665;\&#54032;&#47588;&#44288;&#47532;.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111\&#49688;&#47049;date\Excel-DATA\EXCEL\SUCK\HANBIT\3-2\3-2PS.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9324;&#49457;&#54984;\05&#45380;04&#50900;(&#44277;\2002&#51312;&#54805;&#50676;\&#54252;&#53076;&#53076;\&#49569;&#54028;&#51312;&#54805;&#47932;.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48149;&#44508;&#52384;\C\PARK\&#45432;&#54980;&#51204;&#52264;&#49440;&#47196;&#49444;&#44228;&#49436;&#52380;&#44277;&#51204;&#44592;.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G:\YOUNGDOC\CIVIL\EXCLE\DAT\&#44288;&#51116;&#47308;.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51060;&#46041;&#54788;\49&#49892;&#54665;\ESTI\&#54644;&#50808;\FED\R-0054\&#49892;&#54665;5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48372;&#51312;&#52980;-1\&#51089;&#50629;&#44277;&#50976;\Data\091023_SW2-PROJ%20&#51204;&#44592;&#45236;&#50669;&#49436;\2004&#45380;%20FILE\&#51473;&#50521;&#51068;&#48372;\&#51089;&#50629;\&#44540;&#49373;\&#44204;&#51201;\&#49436;&#44368;&#46041;&#50500;&#54028;&#53944;\&#44148;&#52629;&#45236;&#50669;&#49436;.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Pc100\2002&#45380;&#52264;&#49440;&#46020;\&#44288;&#45236;&#51077;&#52272;\&#49437;&#54840;&#47196;&#46321;3&#44060;&#44396;&#44036;\&#49437;&#49688;&#44600;&#46321;\&#49688;&#51064;&#49328;&#50629;&#46020;&#47196;&#46321;10&#44060;&#49548;%20&#52264;&#49440;&#46020;&#49353;\&#49688;&#51064;&#49328;&#50629;&#46020;&#47196;&#52264;&#49440;%20&#44228;&#50557;&#49436;&#47448;\&#49324;&#46041;&#50900;&#46300;&#50500;&#54028;&#53944;&#51613;&#49444;&#50808;3&#44060;&#49548;.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8372;&#51312;&#52980;-1\&#51089;&#50629;&#44277;&#50976;\&#52384;&#46020;&#52397;\&#52384;&#46020;&#52397;&#45236;&#50669;\&#47924;&#50504;&#45236;&#50669;.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88;&#51116;&#47308;.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8124;&#49692;&#44592;\&#44277;&#50976;\&#51088;&#44032;&#50857;LNG\CABLE-SIZE.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4396;&#45824;&#50857;\2003EXCEL\&#52384;&#46020;&#52397;\&#52384;&#46020;&#52397;&#45236;&#50669;\&#47924;&#50504;&#45236;&#50669;.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50644;&#51236;&#48512;\2002\&#51204;&#44592;DATA\&#44204;&#51201;\&#51204;&#44592;&#44277;&#49324;\&#44204;&#51201;\&#52404;&#47476;e&#48716;\&#52404;&#47532;&#48716;&#54788;&#49444;.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9888;&#48124;&#51312;\2002&#45380;%20&#51068;&#48152;\WINDOWS\Temporary%20Internet%20Files\Content.IE5\5X34ASQ8\My%20Documents\JOB\&#44553;&#50668;&#44288;&#47532;&#54532;&#47196;&#44536;&#47016;%202001%20v1_1\3-1.&#44592;&#53440;&#50629;&#47924;\&#51452;&#49885;&#50577;&#49688;&#46020;\&#51452;&#49885;&#50577;&#49688;&#46020;&#54532;&#47196;&#44536;&#47016;\&#51452;&#49885;&#50577;&#49688;&#46020;&#54532;&#47196;&#44536;&#47016;%20V2.0.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44608;&#51221;&#49453;\C\2000file\&#49436;&#49885;file\2000&#44221;&#51452;EXPO\7&#50900;file\&#46020;&#47196;&#44277;&#49324;\&#49436;&#50872;&#49884;CCTV.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4608;&#51652;&#49457;\C\MICROSOFT%20OFFICE\OFFICE\COMMONMO.XLA"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4608;&#54805;&#47456;\&#54217;&#46041;&#44277;&#45800;3&#44277;&#44396;\My%20Documents\CHORI\EXCEL\AN\3&#52264;&#46020;~1.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44428;&#54788;&#51456;\D\&#44148;&#52629;\&#44148;&#51221;&#44148;&#52629;\&#50689;&#51452;&#44221;&#47452;&#54984;&#47144;&#50896;\&#49688;&#47049;\Excel\EXCEL\SUCK\HANBIT\3-2\3-2PS.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4608;&#44592;&#50896;&#49345;&#47924;&#45784;\RIDGE%20P&amp;C\2006&#45380;\11&#50900;\1.&#49892;&#54665;%20&#48143;%20&#51228;&#52636;\2.&#50864;&#47532;&#51008;&#54665;%20&#49345;&#50516;%20DMC%20&#51333;&#54633;&#51648;&#50896;&#49468;&#53552;\06%2011%2018%2021&#49884;%20&#50864;&#47532;&#51008;&#54665;%20&#49345;&#50516;%20DMC%20&#51333;&#54633;&#51648;&#50896;&#49468;&#53552;%20(&#49892;&#54665;),&#52712;&#54633;&#51452;&#50896;.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E:\PROJECT\&#49569;&#46041;&#50577;&#49688;&#51109;\&#47588;&#44257;&#50669;&#49324;.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52285;&#44256;\&#48372;&#45240;&#51088;&#47308;\&#45824;&#44396;&#44552;&#49549;.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Jhhuh\project\Project\DE99024-30\hwp\&#45224;&#50896;&#52280;&#44256;\MSOffice\Excel\9706F\OUT\YES.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E:\PJT-97\R-SUWONJ\REP\P7-5-31\LX-CAL.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EXCEL\SUCK\HANBIT\3-2\3-2PS.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49436;&#44508;&#54617;\D\&#52285;&#44256;\Q'TY\98-&#45909;-03\&#49892;&#49884;&#49444;&#44228;\BUDAE.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44608;&#51652;&#50864;\C\WINDOWS\TEMP\&#49444;&#44228;&#52280;&#44256;&#51088;&#47308;ck-a4.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A:\My%20Documents\1&#44277;&#49324;&#48143;%20&#44204;&#51201;\WORLD%20CUP\&#50900;&#46300;&#52981;3&#52264;&#49444;&#44228;&#48320;&#44221;\PROJECT\ELLWORD\98HABAN\518\NEAYUK.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E:\WINDOWS\&#48148;&#53461;%20&#54868;&#47732;\&#50669;&#49324;&#49328;&#52636;\&#47588;&#44257;&#50669;&#4932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E:\CAD\WORK\RAIL\JANGHANG\EXCEL\&#47588;&#44257;&#50669;&#4932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Documents%20and%20Settings\&#44608;&#45824;&#49849;\&#48148;&#53461;%20&#54868;&#47732;\&#44396;&#48120;\&#51204;&#52404;&#48516;(h).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A\A035&#44368;&#50896;&#50672;&#49688;&#50896;-&#52572;&#51333;\&#46356;&#51648;&#53448;%20&#50896;&#44201;&#44053;&#51032;\&#44204;&#51201;\monitor-&#52572;&#51333;.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51060;&#49688;&#51652;\&#47196;&#52972;%20&#46356;&#49828;&#53356;%20(d)\3\3EXCEL\&#46041;&#44396;&#44592;\&#50756;&#46020;&#49688;~1.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4048;&#47532;&#51089;&#50629;\&#49884;&#44277;&#44228;&#54925;.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E:\&#49444;&#44228;data\&#50669;&#44257;&#44732;&#50844;&#47196;\final\&#45236;&#50669;&#49436;\&#50669;&#44257;(&#51204;&#44592;&#45236;&#50669;&#49436;).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h:\1)Psm\1)&#51652;&#54665;&#51473;\&#54872;&#44221;&#44060;&#49440;(&#54868;,&#49380;-&#53448;)\&#51228;&#50504;&#51088;&#47308;&#51217;&#49688;(030414)\&#51088;&#47308;&#51217;&#49688;check.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44608;&#51652;&#49457;\C\MICROSOFT%20OFFICE\OFFICE\CALCMOD.XLA"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sunny(&#44277;&#50976;)\PROJECT\&#50504;&#50516;&#46020;\&#45236;&#50669;&#49436;\&#45236;&#50669;&#49436;-&#52572;&#51333;&#49457;&#44284;\&#45236;&#50669;&#49436;-0820\&#49328;&#52636;&#44540;&#44144;&#53685;&#54633;.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Main5\&#47196;&#52972;%20&#46356;&#49828;&#53356;%20(d)\project\B%20&#49892;&#49884;&#49444;&#44228;\00100&#45824;&#52397;&#45840;\04%20&#45236;&#50669;%20&#48143;%20&#49688;&#47049;&#49328;&#52636;\20041004\2&#45800;&#44228;\&#45236;&#50669;&#49436;&#48143;&#49688;&#47049;&#49328;&#52636;&#49436;\&#45824;&#52397;&#45840;&#51452;&#48320;%20&#52828;&#54872;&#44221;&#51312;&#49457;&#49324;&#50629;%20&#45236;&#50669;&#49436;(20040903%202&#45800;&#44228;(&#52509;&#44292;&#50640;&#49436;%20&#48520;&#47084;&#46300;&#47548;)).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E:\&#48149;&#48337;&#44397;\&#50504;&#49328;&#45800;&#44032;\&#50504;&#49328;&#45824;&#54616;\&#44396;&#48376;&#44592;\&#49444;&#44228;\2001\&#48372;&#49688;5&#50613;\&#50504;&#49328;&#46041;&#51648;&#50669;\&#51068;&#50948;\&#49324;&#46041;&#50900;&#46300;&#45236;&#50669;&#49436;.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1060;&#46041;&#49885;\&#51060;&#46041;&#49885;\BANDAL\EXCEL\RAHMEN\RAHMEN.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50976;&#52397;&#49885;\&#50976;&#52397;&#49885;\&#54620;&#44397;&#53685;&#49888;&#51204;&#54868;&#44397;\Book2.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51060;&#51116;&#50980;\C\BACKUP\JAE\DOWN\&#51068;&#50948;&#45824;&#44032;&#54364;.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E:\OLED&#45236;&#50669;&#49436;-&#51204;&#44592;&#44228;&#51109;.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System3\piii450\PROJECT-\EX-DATE\DATA\PRO98.XLS" TargetMode="External"/></Relationships>
</file>

<file path=xl/externalLinks/_rels/externalLink291.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E:\@yyk\reference\&#51204;&#46972;&#49440;\&#45236;&#50669;&#49436;\&#49888;&#49444;\01_&#45800;&#44032;&#49328;&#52636;&#49436;(&#51061;&#49328;~&#49692;&#52380;)_work(&#50696;&#44032;&#50857;).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Lmy\local\&#44221;&#52272;&#52397;&#49324;&#51060;&#48260;&#49688;&#49324;&#45824;&#50896;&#44032;&#48516;&#49437;&#51088;&#47308;.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44608;&#49345;&#54984;\&#44204;&#51201;&#54016;&#44277;&#50976;\&#49892;&#54665;\&#51452;&#49345;&#48373;&#54633;\&#54788;&#51109;&#51088;&#47308;\DOCUME~1\&#49436;&#49457;&#44396;\LOCALS~1\Temp\Documents%20and%20Settings\pp\&#48148;&#53461;%20&#54868;&#47732;\&#54620;&#54812;&#49688;%20&#44204;&#51201;&#48169;\&#44204;&#51201;(&#50900;&#48324;%20&#44204;&#51201;&#49436;%20&#47784;&#51020;)\2003&#24180;\3&#50900;\&#51064;&#53580;&#47532;&#50612;&#48320;&#44221;&#44228;&#50557;&#45236;&#50669;(NS)-&#50628;&#51648;.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8372;&#51312;&#52980;-1\&#51089;&#50629;&#44277;&#50976;\&#44608;&#50689;&#48124;\ADATA\AA&#50808;&#51452;&#44204;\A1999&#45380;\&#49688;&#50896;&#52629;&#44396;&#51109;&#53685;&#49888;\&#44277;&#45236;&#50669;.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51221;&#51032;&#49437;\&#51089;&#50629;&#46356;&#49828;&#53356;%20(d)\&#44204;&#51201;\&#47784;&#54788;&#46020;&#49436;&#44288;\&#54620;&#50577;&#45824;%20&#44172;&#49828;&#53944;&#54616;&#50864;&#49828;\&#51060;&#54868;&#50668;&#44256;100&#51452;&#45380;\&#49328;&#52636;&#49436;(&#51060;&#54868;&#44592;&#45392;&#44288;)-&#51204;&#44592;.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54728;&#51116;&#54785;\&#51452;&#53469;&#44277;&#49324;\&#51060;&#52384;&#44428;\2000FILE\&#50857;&#51064;&#50864;&#49688;&#44277;\&#49688;&#47049;&#49328;&#52636;&#49436;\U&#54805;&#54540;&#47464;&#44288;.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48372;&#51312;&#52980;-1\&#51089;&#50629;&#44277;&#50976;\Project\&#47784;&#50577;&#44148;&#52629;\&#47581;&#54252;2&#52264;\&#49436;&#47448;(&#44228;&#49328;&#49436;)\&#48317;&#49328;&#44032;&#51340;&#44228;&#49328;&#49436;-2.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Ydg\&#50669;&#49324;&#48708;&#49345;&#46321;&#50808;6&#44148;\2004\&#51648;&#54616;&#52384;&#44277;&#49324;3&#44148;\&#51204;&#52264;&#49440;\&#49457;&#44284;&#54408;\&#45236;&#50669;&#49436;\&#44277;&#50976;\&#45432;&#54980;&#51204;&#52264;&#49440;&#47196;&#44368;&#52404;&#44277;&#49324;\&#49352;%20&#54260;&#45908;\&#49888;&#51221;&#44592;&#51648;%20&#45800;&#47196;&#44592;%20&#49444;&#52824;&#44277;&#49324;%20&#45236;&#50669;&#49436;(4&#50900;7&#51068;&#49688;&#51221;&#48516;2).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48149;&#44305;&#49688;\&#48149;&#44305;&#49688;\&#51060;&#49884;&#54620;\excel%20data\&#54620;&#44397;&#51204;&#47141;&#44277;&#49324;\&#49436;&#52488;&#44396;catv\97&#49436;&#52488;&#44396;%20&#44305;&#51613;&#49444;\MSOFFICE\EXCEL\&#51648;&#51109;\&#51648;&#51109;&#51060;&#49444;.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8149;&#44305;&#49688;\&#48149;&#44305;&#49688;\My%20Documents\&#52384;&#53457;&#46020;&#51109;(&#54624;&#51613;).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E\E173&#49884;&#47549;&#48120;&#49696;&#44288;\&#52572;&#51333;-1\&#51089;&#50629;&#54028;&#51068;\1&#52264;&#51089;&#50629;-&#51116;&#49688;&#51221;.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44608;&#51652;&#50864;\C\&#44277;&#49324;&#44288;&#47144;(&#51652;&#54665;&#48516;)\&#50728;&#49464;13&#52264;\&#50728;&#49464;13&#52264;&#51456;&#44277;&#52384;.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44608;&#51652;&#50689;\&#52488;&#46321;&#54617;&#44368;\&#51648;&#50689;&#48277;&#49885;.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H2027\inquiry\&#44277;&#50976;\abc.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48124;&#49692;&#44592;\&#44277;&#50976;\&#51088;&#44032;&#50857;LNG\TRY-SIZE.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BJW3\&#51648;&#54616;&#52384;&#44277;&#49324;\&#51648;&#54616;&#52384;&#44277;&#49324;\&#51228;1&#48516;&#49548;\&#44053;&#45224;\doc\COST.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50577;&#49345;&#44508;\C\&#45236;&#47928;&#49436;\&#49345;&#44508;&#51089;&#50629;\&#44033;&#51333;&#44204;&#51201;\&#54224;&#44592;&#47932;&#44204;&#51201;.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48372;&#51312;&#52980;-1\&#51089;&#50629;&#44277;&#50976;\2001&#45380;&#44221;&#50896;\7,&#44221;&#50896;(&#44288;&#47532;&#48512;)\WIN95\&#48148;&#53461;%20&#54868;&#47732;\My%20Documents\&#50672;&#49845;.xls" TargetMode="External"/></Relationships>
</file>

<file path=xl/externalLinks/_rels/externalLink311.xml.rels><?xml version="1.0" encoding="UTF-8" standalone="yes"?>
<Relationships xmlns="http://schemas.openxmlformats.org/package/2006/relationships"><Relationship Id="rId1" Type="http://schemas.microsoft.com/office/2006/relationships/xlExternalLinkPath/xlStartup" Target="Documents/&#53945;&#49688;/&#45224;&#49436;&#50872;&#50669;&#49324;/&#49892;&#54665;&#50696;&#49328;/WINDOWS/TEMP/GONG992.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47928;&#49548;&#55148;\&#44277;&#50976;%20&#47928;&#49436;\&#47568;&#46629;&#44032;&#47532;\My%20Documents\&#44148;&#52629;\&#48177;&#54868;&#51216;&#54252;&#54637;&#51216;\&#49888;-&#52572;&#51333;&#48169;&#54868;&#48169;&#48276;&#49492;&#53552;.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47784;&#48276;1\D\LO\EE\E5\&#44228;&#50557;\&#45813;&#49901;&#47532;APT\&#45813;&#49901;&#47532;&#44592;&#49457;(&#49888;).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44608;&#51221;&#49453;\C\&#45236;&#50669;&#49436;\2001-&#49345;&#48152;&#44592;\&#49457;&#48712;&#49468;&#53944;-&#49328;&#52636;.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48372;&#51312;&#52980;-1\&#51089;&#50629;&#44277;&#50976;\&#44228;&#50557;.&#44228;&#50557;.&#44228;&#50557;.&#44228;&#50557;.&#44228;&#50557;\07&#45380;%20&#44228;&#50557;\&#46041;&#51089;&#44396;&#52397;.&#48727;&#47932;&#54156;&#54532;&#51109;\C.&#44204;&#51201;&#44288;&#47532;\4.&#51204;&#44592;\1.&#44060;&#47029;&#44204;&#51201;\&#49324;&#48376;%20-%20&#44060;&#47029;&#44204;&#51201;-&#50500;&#54028;&#53944;.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48149;&#53468;&#44397;\&#44277;&#50976;\WINDOWS\&#48148;&#53461;%20&#54868;&#47732;\MY\&#49436;&#50872;-&#49436;&#47448;\&#44305;&#51452;&#51216;&#50689;&#54868;&#44288;\ADATA\98FILE\3&#50900;\&#44368;&#53685;&#45824;&#52293;.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51312;&#50857;&#49437;\&#45796;&#48148;\WINDOWS\Temporary%20Internet%20Files\Content.IE5\U0QUL6H1\data01\&#44592;&#51204;&#48512;\&#48512;&#49436;&#44277;&#53685;\&#44592;&#53440;\&#51452;&#51088;&#47308;&#49892;\&#49892;&#54665;&#45824;&#48708;.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8372;&#51312;&#52980;-1\&#51089;&#50629;&#44277;&#50976;\PROJECT\2005%20PROJECT\&#53664;&#44060;&#44277;\50~&#52572;&#51333;%20&#46041;&#53444;&#45236;&#50669;&#49436;(PMIS).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A:\&#44396;&#48120;\&#51068;&#50948;\&#45800;&#44032;.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http://102.1.20.45/&#51060;&#46041;&#49688;/BLUESKY/&#51060;&#46041;&#49688;EXCEL/&#45236;&#50669;&#49436;/&#50756;&#46020;&#49688;~1.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51312;&#50857;&#49437;\&#45796;&#48148;\WINDOWS\Temporary%20Internet%20Files\Content.IE5\U0QUL6H1\data01\&#44592;&#51204;&#48512;\&#48512;&#49436;&#44277;&#53685;\&#44592;&#53440;\&#51452;&#51088;&#47308;&#49892;\&#44277;&#51333;&#45824;&#48708;.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50724;&#48124;&#49437;\C\CON601L\MECHANIC\EXCEL\&#50577;&#49885;\EXCEL\&#51064;&#54868;&#48337;&#50896;.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50640;&#51060;&#50896;\g\2001&#45380;&#44221;&#50896;\7,&#44221;&#50896;(&#44288;&#47532;&#48512;)\WIN95\&#48148;&#53461;%20&#54868;&#47732;\My%20Documents\&#50672;&#49845;.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E:\PROJECT\KANG\HWP\OK\HWP\DF98513\PROJECT\LOAD\BONGSAN\BONG\HWP\OUT\YES.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50640;&#51060;&#50896;\g\PROJECT\CN9642B\BACK-UP\01GENERL\EXL-SHET\CH-Y\WORK-96\AROMATIC\SAU-CHIY\DC-BKD.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51116;&#54644;&#45824;&#52293;&#48376;&#48512;\C\LSY\&#49444;&#44228;.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48372;&#51312;&#52980;-1\&#51089;&#50629;&#44277;&#50976;\Users\&#53356;&#47212;&#51060;\Dropbox\&#52880;&#46356;&#50504;%20&#53364;&#47000;&#49885;&#47532;&#49845;-2016-05-14\samradapps_datepicker_221114.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말뚝지지력산정"/>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대로근거"/>
      <sheetName val="중로근거"/>
      <sheetName val="Sheet1"/>
      <sheetName val="#REF"/>
      <sheetName val="조명시설"/>
      <sheetName val="SLAB&quot;1&quot;"/>
      <sheetName val="INPUT(덕도방향-시점)"/>
      <sheetName val="전기일위대가"/>
      <sheetName val="토공 total"/>
      <sheetName val="DATE"/>
      <sheetName val="말뚝지지력산정"/>
      <sheetName val="원형1호맨홀토공수량"/>
      <sheetName val="집수정(600-700)"/>
      <sheetName val="터파기및재료"/>
      <sheetName val="Macro(전선)"/>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DATA"/>
      <sheetName val="투찰"/>
      <sheetName val="ABUT수량-A1"/>
      <sheetName val="3.하중산정4.지지력"/>
      <sheetName val="DATE"/>
      <sheetName val="구조물철거타공정이월"/>
      <sheetName val="설계조건"/>
      <sheetName val="원형1호맨홀토공수량"/>
      <sheetName val="집수정(600-700)"/>
      <sheetName val="BLOCK(1)"/>
      <sheetName val="대로근거"/>
      <sheetName val="중로근거"/>
      <sheetName val="현장관리비 산출내역"/>
      <sheetName val="날개벽"/>
      <sheetName val="Sheet1 (2)"/>
      <sheetName val="토공총괄표"/>
      <sheetName val="loading"/>
      <sheetName val="공사비"/>
      <sheetName val="방음벽기초"/>
      <sheetName val="역T형(H=6.0) (2)"/>
      <sheetName val="우각부보강"/>
      <sheetName val="원형1호"/>
      <sheetName val="원형2호"/>
      <sheetName val="특수2호"/>
      <sheetName val="특수3호"/>
      <sheetName val="특수4호"/>
      <sheetName val="암거맨홀(차도측)"/>
      <sheetName val="6PILE  (돌출)"/>
      <sheetName val="SG"/>
      <sheetName val="예정(3)"/>
      <sheetName val="고창방향"/>
      <sheetName val="9GNG운반"/>
      <sheetName val="맨홀수량산출"/>
      <sheetName val="동원(3)"/>
      <sheetName val="본관연장집계"/>
      <sheetName val="제수밸브조서"/>
      <sheetName val="역T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내역서"/>
      <sheetName val="부하_성남_"/>
      <sheetName val="조도계산서 (도서)"/>
      <sheetName val="인건비"/>
      <sheetName val="FORM-0"/>
      <sheetName val="중기사용료"/>
      <sheetName val="SD"/>
      <sheetName val="중기일위대가"/>
      <sheetName val="가도공"/>
      <sheetName val="노임단가"/>
      <sheetName val="Sheet1"/>
      <sheetName val="공사비예산서(토목분)"/>
      <sheetName val="전차선로 물량표"/>
      <sheetName val="집수정(600-700)"/>
      <sheetName val="수질정화시설"/>
      <sheetName val="단면가정"/>
      <sheetName val="설계조건"/>
      <sheetName val="부재력정리"/>
      <sheetName val="정부노임단가"/>
      <sheetName val="LOPCALC"/>
      <sheetName val="기기리스트"/>
      <sheetName val="Sheet17"/>
      <sheetName val="바닥판"/>
      <sheetName val="가설건물"/>
      <sheetName val="대로근거"/>
      <sheetName val="중로근거"/>
      <sheetName val="2공구수량"/>
      <sheetName val="현장지지물물량"/>
      <sheetName val="BOJUNGGM"/>
      <sheetName val="UEC영화관본공사내역"/>
      <sheetName val="금액내역서"/>
      <sheetName val="제경비"/>
      <sheetName val="전기실및집수정"/>
      <sheetName val="영창26"/>
      <sheetName val="공통"/>
      <sheetName val="내역"/>
      <sheetName val="#REF"/>
      <sheetName val="INPUT"/>
      <sheetName val="ABUT수량-A1"/>
      <sheetName val="Macro1"/>
      <sheetName val="목차"/>
      <sheetName val="96작생능"/>
      <sheetName val="설직재-1"/>
      <sheetName val="L-type"/>
      <sheetName val="계약"/>
      <sheetName val="데이타"/>
      <sheetName val="부대내역"/>
      <sheetName val="ITEM"/>
      <sheetName val="DATA"/>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토목주소"/>
      <sheetName val="프랜트면허"/>
      <sheetName val="TRE TABLE"/>
      <sheetName val="사급자재"/>
      <sheetName val="집계표"/>
      <sheetName val="대전-교대(A1-A2)"/>
      <sheetName val="수량산출내역1115"/>
      <sheetName val="지급자재"/>
      <sheetName val="교각1"/>
      <sheetName val="타공종이기"/>
      <sheetName val="별표총괄"/>
      <sheetName val="방송(체육관)"/>
      <sheetName val="MOTOR"/>
      <sheetName val="현황산출서"/>
      <sheetName val="Sheet3"/>
      <sheetName val="개소별수량산출"/>
      <sheetName val="골조시행"/>
      <sheetName val="EQUIP LIST"/>
      <sheetName val="BOM(Elec)"/>
      <sheetName val="처리단락"/>
      <sheetName val="수량산출"/>
      <sheetName val="단가비교"/>
      <sheetName val="다이꾸"/>
      <sheetName val="U-TYPE(1)"/>
      <sheetName val="부하LOAD"/>
      <sheetName val="정렬"/>
      <sheetName val="내역표지"/>
      <sheetName val="아파트 "/>
      <sheetName val="자재단가"/>
      <sheetName val="주식"/>
      <sheetName val="Sheet1 (2)"/>
      <sheetName val="일위대가(가설)"/>
      <sheetName val="예가표"/>
      <sheetName val="Sheet5"/>
      <sheetName val="연돌일위집계"/>
      <sheetName val="노임이"/>
      <sheetName val="Macro(전선)"/>
      <sheetName val="조도계산서_(도서)"/>
      <sheetName val="건축부하"/>
      <sheetName val="약전닥트"/>
      <sheetName val="일지-H"/>
      <sheetName val="김포IO"/>
      <sheetName val="LD"/>
      <sheetName val="FA설치명세"/>
      <sheetName val="PI"/>
      <sheetName val="7.1유효폭"/>
      <sheetName val="일위대가"/>
      <sheetName val="소비자가"/>
      <sheetName val="FD"/>
      <sheetName val="99관저"/>
      <sheetName val="역T형교대(말뚝기초)"/>
      <sheetName val="XXXXXX"/>
      <sheetName val="갑지"/>
      <sheetName val="총괄"/>
      <sheetName val="표지"/>
      <sheetName val="3"/>
      <sheetName val="CC16-내역서"/>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대치판정"/>
      <sheetName val="내역대비표"/>
      <sheetName val="소요자재"/>
      <sheetName val="노무산출서"/>
      <sheetName val="간선계산"/>
      <sheetName val="99노임기준"/>
      <sheetName val="투찰"/>
      <sheetName val="SRC-B3U2"/>
      <sheetName val="적용단위길이"/>
      <sheetName val="ⴭⴭⴭⴭ"/>
      <sheetName val="DATE"/>
      <sheetName val="항목등록"/>
      <sheetName val="입력값"/>
      <sheetName val="철근단면적"/>
      <sheetName val="기별"/>
      <sheetName val="설계명세서"/>
      <sheetName val="001"/>
      <sheetName val="tggwan(mac)"/>
      <sheetName val="처리장"/>
      <sheetName val="하수관로"/>
      <sheetName val="TABLE"/>
      <sheetName val="FB25JN"/>
      <sheetName val="조건표"/>
      <sheetName val="비용적자료"/>
      <sheetName val="시중노임단가"/>
      <sheetName val="조명시설"/>
      <sheetName val="E01"/>
      <sheetName val="MVE02"/>
      <sheetName val="단가표"/>
      <sheetName val="인사자료총집계"/>
      <sheetName val="설계개요"/>
      <sheetName val="입찰안"/>
      <sheetName val="전차선로_물량표"/>
      <sheetName val="TRE_TABLE"/>
      <sheetName val="내역기준"/>
      <sheetName val="포장직선구간"/>
      <sheetName val="공통(20-91)"/>
      <sheetName val="한강운반비"/>
      <sheetName val="노임"/>
      <sheetName val="자재"/>
      <sheetName val="BEND LOSS"/>
      <sheetName val="뚝토공"/>
      <sheetName val="투자효율분석"/>
      <sheetName val="법면"/>
      <sheetName val="부대공"/>
      <sheetName val="구조물공"/>
      <sheetName val="포장공"/>
      <sheetName val="토공"/>
      <sheetName val="배수공1"/>
      <sheetName val="토사(PE)"/>
      <sheetName val="4-3 보온 기본물량집계"/>
      <sheetName val="요율표(전기)"/>
      <sheetName val="0124"/>
      <sheetName val="Sheet13"/>
      <sheetName val="간선"/>
      <sheetName val="P-J"/>
      <sheetName val="Sheet14"/>
      <sheetName val="특수기호강도거푸집"/>
      <sheetName val="종배수관면벽신"/>
      <sheetName val="종배수관(신)"/>
      <sheetName val="단가조사표"/>
      <sheetName val="신우"/>
      <sheetName val="과천MAIN"/>
      <sheetName val="CTEMCOST"/>
      <sheetName val="수로단위수량"/>
      <sheetName val="설계내역서"/>
      <sheetName val="우각부보강"/>
      <sheetName val="전기일위대가"/>
      <sheetName val="몰탈콘크리트"/>
      <sheetName val="Pack-3"/>
      <sheetName val="QUOTATION"/>
      <sheetName val="QUOTATION (2)"/>
      <sheetName val="차선도색현황"/>
      <sheetName val="건축공사 내역"/>
      <sheetName val="배수공"/>
      <sheetName val="간지"/>
      <sheetName val="Sheet6"/>
      <sheetName val="단중표"/>
      <sheetName val="시공여유율"/>
      <sheetName val="TYPE1"/>
      <sheetName val="철근량"/>
      <sheetName val="메서,변+증"/>
      <sheetName val="날개벽37.5。,82.5。"/>
      <sheetName val="말뚝지지력산정"/>
      <sheetName val="단가"/>
      <sheetName val="M1"/>
      <sheetName val="Total"/>
      <sheetName val="발신정보"/>
      <sheetName val="직노"/>
      <sheetName val="표지 (2)"/>
      <sheetName val="경영상태"/>
      <sheetName val="__"/>
      <sheetName val="아파트_"/>
      <sheetName val="기성금내역서"/>
      <sheetName val="CALCULATION"/>
      <sheetName val="200"/>
      <sheetName val="화전내"/>
      <sheetName val="중동공구"/>
      <sheetName val="수량"/>
      <sheetName val="Man Power &amp; Comp"/>
      <sheetName val="?????"/>
      <sheetName val="cable산출"/>
      <sheetName val="HX"/>
      <sheetName val="현장식당(1)"/>
      <sheetName val="방배동내역(리라)"/>
      <sheetName val="현장경비"/>
      <sheetName val="건축공사집계표"/>
      <sheetName val="부대공사총괄"/>
      <sheetName val="을지"/>
      <sheetName val="B053 (990701)공정실적PP%계산"/>
      <sheetName val="B053 (990701)공정능력PC%계산"/>
      <sheetName val="단면 (2)"/>
      <sheetName val="총괄집계표 "/>
      <sheetName val="내역서(철콘)"/>
      <sheetName val="EP0618"/>
      <sheetName val="조도계산"/>
      <sheetName val="수량이동"/>
      <sheetName val="주형"/>
      <sheetName val="Ring"/>
      <sheetName val="8.INTER CONNECTING"/>
      <sheetName val="2선재"/>
      <sheetName val="dg"/>
      <sheetName val="방음벽기초"/>
      <sheetName val="1.설계조건"/>
      <sheetName val="슬래브"/>
      <sheetName val="GTG TR PIT"/>
      <sheetName val="설계가"/>
      <sheetName val="계수시트"/>
      <sheetName val="원가계산서"/>
      <sheetName val="산출근거"/>
      <sheetName val="#매송휴게소 전체사원#"/>
      <sheetName val="M3산출"/>
      <sheetName val="BAND(200)"/>
      <sheetName val="EL 표면적"/>
      <sheetName val="Detail"/>
      <sheetName val="수리결과"/>
      <sheetName val="상세내역총괄"/>
      <sheetName val="steam table"/>
      <sheetName val="INPUT(덕도방향-시점)"/>
      <sheetName val="설계예산내역서"/>
      <sheetName val="관리사무소"/>
      <sheetName val="6PILE  (돌출)"/>
      <sheetName val="토목변경"/>
      <sheetName val="F4-F7"/>
      <sheetName val="BID"/>
      <sheetName val="노무비"/>
      <sheetName val="L형옹벽단위수량(35)"/>
      <sheetName val="L형옹벽단위수량(25)"/>
      <sheetName val="토목품셈"/>
      <sheetName val="별표"/>
      <sheetName val="자재조사표"/>
      <sheetName val="1,2,3,4,5단위수량"/>
      <sheetName val="Pier 3"/>
      <sheetName val="사업수지"/>
      <sheetName val="SPEC"/>
      <sheetName val="설산1.나"/>
      <sheetName val="본사S"/>
      <sheetName val="Up &amp; bhn"/>
      <sheetName val="Man Power"/>
      <sheetName val="도"/>
      <sheetName val="COVER"/>
      <sheetName val="CB"/>
      <sheetName val="POL6차-PIPING"/>
      <sheetName val="물량"/>
      <sheetName val="산#2-1 (2)"/>
      <sheetName val="산#3-1"/>
      <sheetName val="WEIGHT LIST"/>
      <sheetName val="계약ITEM"/>
      <sheetName val="도면자료제출일정"/>
      <sheetName val="APT"/>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1.수인터널"/>
      <sheetName val="품셈기준"/>
      <sheetName val="Sheet2"/>
      <sheetName val="원가"/>
      <sheetName val="공종별집계표"/>
      <sheetName val="공종별내역서"/>
      <sheetName val="수량산출서"/>
      <sheetName val="일위대가목록"/>
      <sheetName val="단가대비표"/>
      <sheetName val="공사설정"/>
      <sheetName val="참조"/>
      <sheetName val="입적표"/>
      <sheetName val="1-1"/>
      <sheetName val="기성신청"/>
      <sheetName val="BOX(1.5X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LOPCALC"/>
      <sheetName val="부하_성남_"/>
      <sheetName val="공통(20-91)"/>
      <sheetName val="부하LOAD"/>
      <sheetName val="인허가수행 Schedule"/>
      <sheetName val="부하계산서"/>
      <sheetName val="조도계산서 (도서)"/>
      <sheetName val="MOTOR"/>
      <sheetName val="바닥판"/>
      <sheetName val="노임단가"/>
      <sheetName val="요율"/>
      <sheetName val="Sheet2"/>
      <sheetName val="BID"/>
      <sheetName val="외천교"/>
      <sheetName val="관리사무소"/>
      <sheetName val="소비자가"/>
      <sheetName val="가설건물"/>
      <sheetName val="적용단위길이"/>
      <sheetName val="산출2-기기동력"/>
      <sheetName val="목차"/>
      <sheetName val="예산내역서"/>
      <sheetName val="설계예산서"/>
      <sheetName val="DATA"/>
      <sheetName val="조명율표"/>
      <sheetName val="데이타"/>
      <sheetName val="WORK"/>
      <sheetName val="J直材4"/>
      <sheetName val="Sheet17"/>
      <sheetName val="7.1유효폭"/>
      <sheetName val="SUNGNAM1"/>
      <sheetName val="정렬"/>
      <sheetName val="#REF"/>
      <sheetName val="토목변경"/>
      <sheetName val="list"/>
      <sheetName val="자재테이블"/>
      <sheetName val="전차선로 물량표"/>
      <sheetName val="기타유틸리티설비"/>
      <sheetName val="1"/>
      <sheetName val="BSD (2)"/>
      <sheetName val="결선list"/>
      <sheetName val="단가정보"/>
      <sheetName val="INPUT DATA"/>
      <sheetName val="CSTSUM"/>
      <sheetName val="TRE TABLE"/>
      <sheetName val="BQ"/>
      <sheetName val="L_RPTA05_목록"/>
      <sheetName val="정부노임단가"/>
      <sheetName val="전기실및집수정"/>
      <sheetName val="여흥"/>
      <sheetName val="원가"/>
      <sheetName val="한강운반비"/>
      <sheetName val="자재"/>
      <sheetName val="금긋기 및 절단"/>
      <sheetName val="L-type"/>
      <sheetName val="설계조건"/>
      <sheetName val="ⴭⴭⴭⴭ"/>
      <sheetName val="3련 BOX"/>
      <sheetName val="발신정보"/>
      <sheetName val="일위대가내역"/>
      <sheetName val="cost"/>
      <sheetName val="단가대비표 (3)"/>
      <sheetName val="일위대가"/>
      <sheetName val="U-TYPE(1)"/>
      <sheetName val="c_balju"/>
      <sheetName val="중기사용료"/>
      <sheetName val="토공및부대2차"/>
      <sheetName val="인건비"/>
      <sheetName val="산출내역서집계표"/>
      <sheetName val="1공구(을)"/>
      <sheetName val="품목납기"/>
      <sheetName val="Macro1"/>
      <sheetName val="Macro2"/>
      <sheetName val="주간기성"/>
      <sheetName val="적용토목"/>
      <sheetName val="자재단가"/>
      <sheetName val="wall"/>
      <sheetName val="단중표"/>
      <sheetName val="전력구구조물산근"/>
      <sheetName val="MACRO(MCC)"/>
      <sheetName val="주형"/>
      <sheetName val="96작생능"/>
      <sheetName val="ABUT수량-A1"/>
      <sheetName val="오산갈곳"/>
      <sheetName val="표지 (2)"/>
      <sheetName val="입찰안"/>
      <sheetName val="001"/>
      <sheetName val="1.설계조건"/>
      <sheetName val="수량산출서"/>
      <sheetName val="토사(PE)"/>
      <sheetName val="3BL공동구 수량"/>
      <sheetName val="CRF"/>
      <sheetName val="횡배수관단위수량"/>
      <sheetName val="환율"/>
      <sheetName val="제잡비계산"/>
      <sheetName val="식재총괄"/>
      <sheetName val="시설물총괄"/>
      <sheetName val="건축총괄"/>
      <sheetName val="식재"/>
      <sheetName val="Sheet3"/>
      <sheetName val="품의서"/>
      <sheetName val="안정검토"/>
      <sheetName val="위치조서"/>
      <sheetName val="공정표"/>
      <sheetName val="부대내역"/>
      <sheetName val="GTG TR PIT"/>
      <sheetName val="현장지지물물량"/>
      <sheetName val="FOOTING단면력"/>
      <sheetName val="노무비"/>
      <sheetName val="수질정화시설"/>
      <sheetName val="맨홀토공수량"/>
      <sheetName val="소요자재"/>
      <sheetName val="공사원가계산서"/>
      <sheetName val="예정공정표"/>
      <sheetName val="총계"/>
      <sheetName val="총괄"/>
      <sheetName val="품셈기준"/>
      <sheetName val="환율-LIBOR"/>
      <sheetName val="ITEM"/>
      <sheetName val="MEXICO-C"/>
      <sheetName val="교각계산"/>
      <sheetName val="Code"/>
      <sheetName val="Import"/>
      <sheetName val="노임"/>
      <sheetName val="조명율데이타"/>
      <sheetName val="부안변전"/>
      <sheetName val="원가계산서"/>
      <sheetName val="인건-측정"/>
      <sheetName val="중기일위대가"/>
      <sheetName val="타공종이기"/>
      <sheetName val="첨부"/>
      <sheetName val="조도계산서 _도서_"/>
      <sheetName val="CalcuSheet"/>
      <sheetName val="공사비집계"/>
      <sheetName val="날개벽수량표"/>
      <sheetName val="내역"/>
      <sheetName val="견적시담(송포2공구)"/>
      <sheetName val="입력DATA"/>
      <sheetName val="단"/>
      <sheetName val="기자재비"/>
      <sheetName val="양식"/>
      <sheetName val="EQUIP LIST"/>
      <sheetName val="목록"/>
      <sheetName val="mesc"/>
      <sheetName val="cable-data"/>
      <sheetName val="발전기계산서"/>
      <sheetName val="공사비예산서(토목분)"/>
      <sheetName val="1.우편집중내역서"/>
      <sheetName val="다이꾸"/>
      <sheetName val="guard(mac)"/>
      <sheetName val="횡배위치"/>
      <sheetName val="추가및 공제(방파제)"/>
      <sheetName val="Y-WORK"/>
      <sheetName val="Proposal"/>
      <sheetName val="포장공"/>
      <sheetName val="전기일위대가"/>
      <sheetName val="금액내역서"/>
      <sheetName val="차액보증"/>
      <sheetName val="내역표지"/>
      <sheetName val="FEXS"/>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ilch"/>
      <sheetName val="일반공사"/>
      <sheetName val="처리단락"/>
      <sheetName val="LD"/>
      <sheetName val="약전닥트"/>
      <sheetName val="건축부하"/>
      <sheetName val="일지-H"/>
      <sheetName val="FA설치명세"/>
      <sheetName val="김포IO"/>
      <sheetName val="방배동내역(리라)"/>
      <sheetName val="TABLE"/>
      <sheetName val="49단가"/>
      <sheetName val="부대대비"/>
      <sheetName val="냉연집계"/>
      <sheetName val="HRSG SMALL07220"/>
      <sheetName val="토적계산"/>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직공비"/>
      <sheetName val="Sheet1 (2)"/>
      <sheetName val="COVER"/>
      <sheetName val="일위대가목록"/>
      <sheetName val="실행품의서"/>
      <sheetName val="프랜트면허"/>
      <sheetName val="토목주소"/>
      <sheetName val="Param"/>
      <sheetName val="보차도경계석"/>
      <sheetName val="현황산출서"/>
      <sheetName val="철근단면적"/>
      <sheetName val="SILICATE"/>
      <sheetName val="주식"/>
      <sheetName val="토공"/>
      <sheetName val="기초대가"/>
      <sheetName val="D-3503"/>
      <sheetName val="L형옹벽측구"/>
      <sheetName val="CNC810M"/>
      <sheetName val="지진시"/>
      <sheetName val="Total"/>
      <sheetName val="일위대가(계측기설치)"/>
      <sheetName val="참조"/>
      <sheetName val="W-현원가"/>
      <sheetName val="배수관공"/>
      <sheetName val="철거산출근거"/>
      <sheetName val="경비"/>
      <sheetName val="CALCULATION"/>
      <sheetName val="원형1호맨홀토공수량"/>
      <sheetName val="단위중량"/>
      <sheetName val="INPUT_DATA"/>
      <sheetName val="TRE_TABLE"/>
      <sheetName val="금긋기_및_절단"/>
      <sheetName val="3련_BOX"/>
      <sheetName val="1_설계조건"/>
      <sheetName val="표지_(2)"/>
      <sheetName val="3BL공동구_수량"/>
      <sheetName val="기성집계"/>
      <sheetName val="내역서1"/>
      <sheetName val="자단"/>
      <sheetName val="hvac(제어동)"/>
      <sheetName val="배관BM(일반)"/>
      <sheetName val="효율&amp;역율"/>
      <sheetName val="BEND LOSS"/>
      <sheetName val="분뇨"/>
      <sheetName val="GTG_TR_PIT"/>
      <sheetName val="조도계산서__도서_"/>
      <sheetName val="123"/>
      <sheetName val="Oper Amount"/>
      <sheetName val="SRC-B3U2"/>
      <sheetName val="CC16-내역서"/>
      <sheetName val="일위대가표"/>
      <sheetName val="방음벽기초(H=4m)"/>
      <sheetName val="변화치수"/>
      <sheetName val="터파기및재료"/>
      <sheetName val="간선"/>
      <sheetName val="Sheet1"/>
      <sheetName val="횡배수관집현황(2공구)"/>
      <sheetName val="단면가정"/>
      <sheetName val="부재력정리"/>
      <sheetName val="일위대가(원본)"/>
      <sheetName val="1차변경내역"/>
      <sheetName val="TYPE1"/>
      <sheetName val="철근량"/>
      <sheetName val="당초"/>
      <sheetName val="b_balju_cho"/>
      <sheetName val="단가조사표"/>
      <sheetName val="단가조사"/>
      <sheetName val="도"/>
      <sheetName val="공통비"/>
      <sheetName val="N賃率-職"/>
      <sheetName val="경산"/>
      <sheetName val="접속도로1"/>
      <sheetName val="횡날개수집"/>
      <sheetName val="조경일람"/>
      <sheetName val="RE9604"/>
      <sheetName val="옹벽기초자료"/>
      <sheetName val="말뚝지지력산정"/>
      <sheetName val="자재일람"/>
      <sheetName val="안정검토(온1)"/>
      <sheetName val="A포공위"/>
      <sheetName val="금액"/>
      <sheetName val="토공사"/>
      <sheetName val="giathanh1"/>
      <sheetName val="K"/>
      <sheetName val="CAL"/>
      <sheetName val="가시설(TYPE-A)"/>
      <sheetName val="1호맨홀가감수량"/>
      <sheetName val="1-1평균터파기고(1)"/>
      <sheetName val="1호맨홀수량산출"/>
      <sheetName val="Sheet13"/>
      <sheetName val="Sheet14"/>
      <sheetName val="발전기"/>
      <sheetName val="PIPE"/>
      <sheetName val="대로근거"/>
      <sheetName val="일위대가목차"/>
      <sheetName val="교각1"/>
      <sheetName val="설계명세서"/>
      <sheetName val="견적대비표"/>
      <sheetName val="9GNG운반"/>
      <sheetName val="4-3 보온 기본물량집계"/>
      <sheetName val="내역서 "/>
      <sheetName val="총괄표"/>
      <sheetName val="DATE"/>
      <sheetName val="____"/>
      <sheetName val="MW-BM"/>
      <sheetName val="보안등"/>
      <sheetName val="일위대가(가설)"/>
      <sheetName val="조건표"/>
      <sheetName val="조명시설"/>
      <sheetName val="FB25JN"/>
      <sheetName val="Currency Rate"/>
      <sheetName val="??(??)"/>
      <sheetName val="4.4 해변조명 3 산출"/>
      <sheetName val="3.2 갓바위1 산출서"/>
      <sheetName val="3.4 갓바위2 산출서"/>
      <sheetName val="단가비교표"/>
      <sheetName val="1.2 시민의탑 투광조명-집계"/>
      <sheetName val="일위대가집계표"/>
      <sheetName val="FD"/>
      <sheetName val="99관저"/>
      <sheetName val="plan&amp;section of foundation"/>
      <sheetName val="O-단가조사서"/>
      <sheetName val="02 SLAB"/>
      <sheetName val="05 BOX"/>
      <sheetName val="세금자료"/>
      <sheetName val="일위대가표(DEEP)"/>
      <sheetName val="LINE_LIST"/>
      <sheetName val="M3산출"/>
      <sheetName val="SUMMARY"/>
      <sheetName val="종배수관(신)"/>
      <sheetName val="물가시세"/>
      <sheetName val="역T형교대(말뚝기초)"/>
      <sheetName val="전기"/>
      <sheetName val="INPUT"/>
      <sheetName val="자재단가비교표"/>
      <sheetName val="을 2"/>
      <sheetName val="ÀÎÇã°¡¼öÇà_Schedule"/>
      <sheetName val="7_1À¯È¿Æø"/>
      <sheetName val="¿ø°¡µµ°ø_(3)"/>
      <sheetName val="¿ø°¡µµ°ø_(2)"/>
      <sheetName val="ÀÏÀ§´ë°¡_"/>
      <sheetName val="³ë¹«ºñÁ¶Á¤_(%)"/>
      <sheetName val="³»¿ª¼­_(2)"/>
      <sheetName val="101¹æ¼Û±âÃÊ_"/>
      <sheetName val="102ÀÚÅ½±âÃÊ_"/>
      <sheetName val="³»¿ª¼­_(»ó°¡)"/>
      <sheetName val="ºÐÀü¹ÝÀÏÀ§´ë°¡_(»ó°¡)"/>
      <sheetName val="ÀÏÀ§´ë°¡__(»ó°¡)"/>
      <sheetName val="ÀÎ°ø»êÃâ¼­_(»ó°¡)"/>
      <sheetName val="¼ö·®»êÃâ_(»ó°¡)"/>
      <sheetName val="´Ü°¡Á¶»ç¼­_(»ó°¡)"/>
      <sheetName val="Á¶µµ°è»ê¼­_(µµ¼­)"/>
      <sheetName val="영업소실적"/>
      <sheetName val="방송(체육관)"/>
      <sheetName val="부대tu"/>
      <sheetName val="Macro(전선)"/>
      <sheetName val="두앙"/>
      <sheetName val="2"/>
      <sheetName val="토공정보"/>
      <sheetName val="건축기성"/>
      <sheetName val="토목검측서"/>
      <sheetName val="단가입력창"/>
      <sheetName val="공종단가표 "/>
      <sheetName val="적용기준"/>
      <sheetName val="일위대가총괄표"/>
      <sheetName val="단가산출총괄표"/>
      <sheetName val="J형측구단위수량"/>
      <sheetName val="집계표(육상)"/>
      <sheetName val="재료비"/>
      <sheetName val="설명서"/>
      <sheetName val="자재대"/>
      <sheetName val="표지1"/>
      <sheetName val="총괄집계표"/>
      <sheetName val="Process"/>
      <sheetName val="토공A"/>
      <sheetName val="수목표준대가"/>
      <sheetName val="특수기호강도거푸집"/>
      <sheetName val="종배수관면벽신"/>
      <sheetName val="감가상각"/>
      <sheetName val="명단"/>
      <sheetName val="2000년1차"/>
      <sheetName val="2000전체분"/>
      <sheetName val="개소별수량산출"/>
      <sheetName val="수량집계표M1"/>
      <sheetName val="수량산출 M1"/>
      <sheetName val="LOAD-AY"/>
      <sheetName val="설직재-1"/>
      <sheetName val="K1자재(3차등)"/>
      <sheetName val="OZ049E"/>
      <sheetName val="직노"/>
      <sheetName val="Sheet4"/>
      <sheetName val="작성방법"/>
      <sheetName val="2선재"/>
      <sheetName val="Man Power"/>
      <sheetName val="card1"/>
      <sheetName val="Ⅴ-2.공종별내역"/>
      <sheetName val="단면 (2)"/>
      <sheetName val="소각장스케줄"/>
      <sheetName val="세목별"/>
      <sheetName val="지수조정율(총괄)"/>
      <sheetName val="기기리스트"/>
      <sheetName val="공종별집계표"/>
      <sheetName val="공종별내역서"/>
      <sheetName val="공사설정"/>
      <sheetName val="코드표"/>
      <sheetName val="안성방향(시점)"/>
      <sheetName val="단가산출1"/>
      <sheetName val="단가 및 재료비"/>
      <sheetName val="집계"/>
      <sheetName val="보건노"/>
      <sheetName val="기본일위"/>
      <sheetName val="가공비"/>
      <sheetName val="LCS-SEAT"/>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표"/>
      <sheetName val="갑지"/>
      <sheetName val="원가"/>
      <sheetName val="총괄집계표 (건축,조경,토목,설비)"/>
      <sheetName val="공종별집계표"/>
      <sheetName val="공종별내역서"/>
      <sheetName val="일위대가목록"/>
      <sheetName val="일위대가"/>
      <sheetName val="중기단가목록"/>
      <sheetName val="중기단가산출서"/>
      <sheetName val="단가대비표"/>
      <sheetName val="공사설정"/>
      <sheetName val="工완성공사율"/>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임피던스"/>
      <sheetName val="CABLE SIZE"/>
      <sheetName val="접지"/>
      <sheetName val="Sheet10"/>
      <sheetName val="Sheet11"/>
      <sheetName val="Sheet12"/>
      <sheetName val="Sheet13"/>
      <sheetName val="Sheet14"/>
      <sheetName val="Sheet15"/>
      <sheetName val="Sheet16"/>
      <sheetName val="Sheet9"/>
      <sheetName val="GEN"/>
      <sheetName val="부속동"/>
      <sheetName val="지하주차장"/>
      <sheetName val="코아별부하"/>
      <sheetName val="아파트동L-E"/>
      <sheetName val="#REF"/>
      <sheetName val="전기자료"/>
      <sheetName val="Sheet8"/>
      <sheetName val="DUT-BAT1"/>
      <sheetName val="504전기실 동부하-L"/>
      <sheetName val="동부하-L"/>
      <sheetName val="주차장PK-B"/>
      <sheetName val="변압기 "/>
      <sheetName val="동지붕"/>
      <sheetName val="주차장동력"/>
      <sheetName val="기계실동력"/>
      <sheetName val="변압기  (2)"/>
      <sheetName val="세대부하"/>
      <sheetName val="부속동부하"/>
      <sheetName val="주차장PK-A"/>
      <sheetName val="L-E"/>
      <sheetName val="변압기2"/>
      <sheetName val="P-J"/>
      <sheetName val="발전기(갑지)"/>
      <sheetName val="LE-B1"/>
      <sheetName val="동-LE"/>
      <sheetName val="일반전등부하 (LP-C-PNL)"/>
    </sheetNames>
    <sheetDataSet>
      <sheetData sheetId="0"/>
      <sheetData sheetId="1"/>
      <sheetData sheetId="2" refreshError="1"/>
      <sheetData sheetId="3"/>
      <sheetData sheetId="4"/>
      <sheetData sheetId="5" refreshError="1"/>
      <sheetData sheetId="6" refreshError="1">
        <row r="2">
          <cell r="B2" t="str">
            <v>배선방식 HLOOKUP TABLE(K1상수)</v>
          </cell>
          <cell r="G2" t="str">
            <v>K2상수  HLOOKUP TABLE</v>
          </cell>
          <cell r="L2" t="str">
            <v>전압 강하율(%)</v>
          </cell>
          <cell r="R2" t="str">
            <v>K3상수  HLOOKUP TABLE</v>
          </cell>
        </row>
        <row r="4">
          <cell r="D4" t="str">
            <v>3ø3W</v>
          </cell>
          <cell r="E4" t="str">
            <v>3ø4W</v>
          </cell>
          <cell r="G4" t="str">
            <v>1ø2W</v>
          </cell>
          <cell r="H4" t="str">
            <v>1ø3W</v>
          </cell>
          <cell r="I4" t="str">
            <v>3ø3W</v>
          </cell>
          <cell r="J4" t="str">
            <v>3ø4W</v>
          </cell>
          <cell r="L4">
            <v>1</v>
          </cell>
          <cell r="M4">
            <v>120</v>
          </cell>
          <cell r="N4">
            <v>200</v>
          </cell>
          <cell r="O4">
            <v>1000</v>
          </cell>
          <cell r="R4" t="str">
            <v>1ø2W</v>
          </cell>
          <cell r="S4" t="str">
            <v>1ø3W</v>
          </cell>
          <cell r="T4" t="str">
            <v>3ø3W</v>
          </cell>
          <cell r="U4" t="str">
            <v>3ø4W</v>
          </cell>
        </row>
        <row r="5">
          <cell r="D5">
            <v>1.7320508075688772</v>
          </cell>
          <cell r="E5">
            <v>1.7320508075688772</v>
          </cell>
          <cell r="G5">
            <v>35.6</v>
          </cell>
          <cell r="H5">
            <v>17.8</v>
          </cell>
          <cell r="I5">
            <v>30.8</v>
          </cell>
          <cell r="J5">
            <v>17.8</v>
          </cell>
          <cell r="L5">
            <v>0.03</v>
          </cell>
          <cell r="M5">
            <v>0.04</v>
          </cell>
          <cell r="N5">
            <v>0.05</v>
          </cell>
          <cell r="O5">
            <v>0.05</v>
          </cell>
          <cell r="R5">
            <v>1</v>
          </cell>
          <cell r="S5">
            <v>2</v>
          </cell>
          <cell r="T5">
            <v>1</v>
          </cell>
          <cell r="U5">
            <v>1.7320508075688772</v>
          </cell>
        </row>
        <row r="7">
          <cell r="X7" t="str">
            <v>케이블 크기</v>
          </cell>
        </row>
        <row r="8">
          <cell r="D8" t="str">
            <v>CV 2C</v>
          </cell>
          <cell r="E8" t="str">
            <v>CV 3C</v>
          </cell>
          <cell r="F8" t="str">
            <v>CV 4C</v>
          </cell>
          <cell r="G8" t="str">
            <v>EV 1C</v>
          </cell>
          <cell r="H8" t="str">
            <v>EV 2C</v>
          </cell>
          <cell r="I8" t="str">
            <v>EV 3C</v>
          </cell>
          <cell r="J8" t="str">
            <v>EV 4C</v>
          </cell>
          <cell r="K8" t="str">
            <v>FR8 1C</v>
          </cell>
          <cell r="L8" t="str">
            <v>FR8 2C</v>
          </cell>
          <cell r="M8" t="str">
            <v>FR8 3C</v>
          </cell>
          <cell r="N8" t="str">
            <v>FR8 4C</v>
          </cell>
          <cell r="O8" t="str">
            <v>IV 1</v>
          </cell>
          <cell r="P8" t="str">
            <v>IV 2</v>
          </cell>
          <cell r="Q8" t="str">
            <v>IV 3</v>
          </cell>
          <cell r="R8" t="str">
            <v>IV 4</v>
          </cell>
          <cell r="S8" t="str">
            <v>HIV 1</v>
          </cell>
          <cell r="T8" t="str">
            <v>HIV 2</v>
          </cell>
          <cell r="U8" t="str">
            <v>HIV 3</v>
          </cell>
          <cell r="V8" t="str">
            <v>HIV 4</v>
          </cell>
          <cell r="X8" t="str">
            <v>DATA</v>
          </cell>
          <cell r="Y8" t="str">
            <v>SISE</v>
          </cell>
        </row>
        <row r="9">
          <cell r="D9">
            <v>2</v>
          </cell>
          <cell r="E9">
            <v>3</v>
          </cell>
          <cell r="F9">
            <v>4</v>
          </cell>
          <cell r="G9">
            <v>5</v>
          </cell>
          <cell r="H9">
            <v>6</v>
          </cell>
          <cell r="I9">
            <v>7</v>
          </cell>
          <cell r="J9">
            <v>8</v>
          </cell>
          <cell r="K9">
            <v>9</v>
          </cell>
          <cell r="L9">
            <v>10</v>
          </cell>
          <cell r="M9">
            <v>11</v>
          </cell>
          <cell r="N9">
            <v>12</v>
          </cell>
          <cell r="O9">
            <v>13</v>
          </cell>
          <cell r="P9">
            <v>14</v>
          </cell>
          <cell r="Q9">
            <v>15</v>
          </cell>
          <cell r="R9">
            <v>16</v>
          </cell>
          <cell r="S9">
            <v>17</v>
          </cell>
          <cell r="T9">
            <v>18</v>
          </cell>
          <cell r="U9">
            <v>19</v>
          </cell>
          <cell r="V9">
            <v>20</v>
          </cell>
          <cell r="X9">
            <v>1</v>
          </cell>
          <cell r="Y9">
            <v>5.5</v>
          </cell>
        </row>
        <row r="10">
          <cell r="D10">
            <v>5.5</v>
          </cell>
          <cell r="E10">
            <v>5.5</v>
          </cell>
          <cell r="F10">
            <v>5.5</v>
          </cell>
          <cell r="G10">
            <v>5.5</v>
          </cell>
          <cell r="H10">
            <v>5.5</v>
          </cell>
          <cell r="I10">
            <v>5.5</v>
          </cell>
          <cell r="J10">
            <v>5.5</v>
          </cell>
          <cell r="K10">
            <v>5.5</v>
          </cell>
          <cell r="L10">
            <v>5.5</v>
          </cell>
          <cell r="M10">
            <v>5.5</v>
          </cell>
          <cell r="N10">
            <v>5.5</v>
          </cell>
          <cell r="O10">
            <v>5.5</v>
          </cell>
          <cell r="P10">
            <v>5.5</v>
          </cell>
          <cell r="Q10">
            <v>5.5</v>
          </cell>
          <cell r="R10">
            <v>5.5</v>
          </cell>
          <cell r="S10">
            <v>5.5</v>
          </cell>
          <cell r="T10">
            <v>5.5</v>
          </cell>
          <cell r="U10">
            <v>5.5</v>
          </cell>
          <cell r="V10">
            <v>5.5</v>
          </cell>
          <cell r="X10">
            <v>5.5</v>
          </cell>
          <cell r="Y10">
            <v>8</v>
          </cell>
        </row>
        <row r="11">
          <cell r="D11">
            <v>5.5</v>
          </cell>
          <cell r="E11">
            <v>5.5</v>
          </cell>
          <cell r="F11">
            <v>5.5</v>
          </cell>
          <cell r="G11">
            <v>5.5</v>
          </cell>
          <cell r="H11">
            <v>5.5</v>
          </cell>
          <cell r="I11">
            <v>5.5</v>
          </cell>
          <cell r="J11">
            <v>5.5</v>
          </cell>
          <cell r="K11">
            <v>5.5</v>
          </cell>
          <cell r="L11">
            <v>5.5</v>
          </cell>
          <cell r="M11">
            <v>5.5</v>
          </cell>
          <cell r="N11">
            <v>5.5</v>
          </cell>
          <cell r="O11">
            <v>5.5</v>
          </cell>
          <cell r="P11">
            <v>5.5</v>
          </cell>
          <cell r="Q11">
            <v>5.5</v>
          </cell>
          <cell r="R11">
            <v>5.5</v>
          </cell>
          <cell r="S11">
            <v>5.5</v>
          </cell>
          <cell r="T11">
            <v>5.5</v>
          </cell>
          <cell r="U11">
            <v>5.5</v>
          </cell>
          <cell r="V11">
            <v>5.5</v>
          </cell>
          <cell r="X11">
            <v>8.0000099999999996</v>
          </cell>
          <cell r="Y11">
            <v>14</v>
          </cell>
        </row>
        <row r="12">
          <cell r="D12">
            <v>5.5</v>
          </cell>
          <cell r="E12">
            <v>5.5</v>
          </cell>
          <cell r="F12">
            <v>5.5</v>
          </cell>
          <cell r="G12">
            <v>5.5</v>
          </cell>
          <cell r="H12">
            <v>5.5</v>
          </cell>
          <cell r="I12">
            <v>5.5</v>
          </cell>
          <cell r="J12">
            <v>5.5</v>
          </cell>
          <cell r="K12">
            <v>5.5</v>
          </cell>
          <cell r="L12">
            <v>5.5</v>
          </cell>
          <cell r="M12">
            <v>5.5</v>
          </cell>
          <cell r="N12">
            <v>5.5</v>
          </cell>
          <cell r="O12">
            <v>5.5</v>
          </cell>
          <cell r="P12">
            <v>5.5</v>
          </cell>
          <cell r="Q12">
            <v>5.5</v>
          </cell>
          <cell r="R12">
            <v>5.5</v>
          </cell>
          <cell r="S12">
            <v>5.5</v>
          </cell>
          <cell r="T12">
            <v>5.5</v>
          </cell>
          <cell r="U12">
            <v>5.5</v>
          </cell>
          <cell r="V12">
            <v>5.5</v>
          </cell>
          <cell r="X12">
            <v>14.0001</v>
          </cell>
          <cell r="Y12">
            <v>22</v>
          </cell>
        </row>
        <row r="13">
          <cell r="D13">
            <v>5.5</v>
          </cell>
          <cell r="E13">
            <v>5.5</v>
          </cell>
          <cell r="F13">
            <v>5.5</v>
          </cell>
          <cell r="G13">
            <v>5.5</v>
          </cell>
          <cell r="H13">
            <v>5.5</v>
          </cell>
          <cell r="I13">
            <v>5.5</v>
          </cell>
          <cell r="J13">
            <v>5.5</v>
          </cell>
          <cell r="K13">
            <v>5.5</v>
          </cell>
          <cell r="L13">
            <v>5.5</v>
          </cell>
          <cell r="M13">
            <v>5.5</v>
          </cell>
          <cell r="N13">
            <v>5.5</v>
          </cell>
          <cell r="O13">
            <v>5.5</v>
          </cell>
          <cell r="P13">
            <v>5.5</v>
          </cell>
          <cell r="Q13">
            <v>5.5</v>
          </cell>
          <cell r="R13">
            <v>5.5</v>
          </cell>
          <cell r="S13">
            <v>5.5</v>
          </cell>
          <cell r="T13">
            <v>5.5</v>
          </cell>
          <cell r="U13">
            <v>5.5</v>
          </cell>
          <cell r="V13">
            <v>5.5</v>
          </cell>
          <cell r="X13">
            <v>22.0001</v>
          </cell>
          <cell r="Y13">
            <v>38</v>
          </cell>
        </row>
        <row r="14">
          <cell r="D14">
            <v>5.5</v>
          </cell>
          <cell r="E14">
            <v>5.5</v>
          </cell>
          <cell r="F14">
            <v>5.5</v>
          </cell>
          <cell r="G14">
            <v>5.5</v>
          </cell>
          <cell r="H14">
            <v>5.5</v>
          </cell>
          <cell r="I14">
            <v>5.5</v>
          </cell>
          <cell r="J14">
            <v>5.5</v>
          </cell>
          <cell r="K14">
            <v>5.5</v>
          </cell>
          <cell r="L14">
            <v>5.5</v>
          </cell>
          <cell r="M14">
            <v>5.5</v>
          </cell>
          <cell r="N14">
            <v>5.5</v>
          </cell>
          <cell r="O14">
            <v>5.5</v>
          </cell>
          <cell r="P14">
            <v>5.5</v>
          </cell>
          <cell r="Q14">
            <v>5.5</v>
          </cell>
          <cell r="R14">
            <v>8</v>
          </cell>
          <cell r="S14">
            <v>5.5</v>
          </cell>
          <cell r="T14">
            <v>5.5</v>
          </cell>
          <cell r="U14">
            <v>5.5</v>
          </cell>
          <cell r="V14">
            <v>8</v>
          </cell>
          <cell r="X14">
            <v>38.000100000000003</v>
          </cell>
          <cell r="Y14">
            <v>60</v>
          </cell>
        </row>
        <row r="15">
          <cell r="D15">
            <v>5.5</v>
          </cell>
          <cell r="E15">
            <v>5.5</v>
          </cell>
          <cell r="F15">
            <v>5.5</v>
          </cell>
          <cell r="G15">
            <v>5.5</v>
          </cell>
          <cell r="H15">
            <v>5.5</v>
          </cell>
          <cell r="I15">
            <v>5.5</v>
          </cell>
          <cell r="J15">
            <v>5.5</v>
          </cell>
          <cell r="K15">
            <v>5.5</v>
          </cell>
          <cell r="L15">
            <v>5.5</v>
          </cell>
          <cell r="M15">
            <v>5.5</v>
          </cell>
          <cell r="N15">
            <v>5.5</v>
          </cell>
          <cell r="O15">
            <v>5.5</v>
          </cell>
          <cell r="P15">
            <v>5.5</v>
          </cell>
          <cell r="Q15">
            <v>5.5</v>
          </cell>
          <cell r="R15">
            <v>8</v>
          </cell>
          <cell r="S15">
            <v>5.5</v>
          </cell>
          <cell r="T15">
            <v>5.5</v>
          </cell>
          <cell r="U15">
            <v>5.5</v>
          </cell>
          <cell r="V15">
            <v>8</v>
          </cell>
          <cell r="X15">
            <v>60.000100000000003</v>
          </cell>
          <cell r="Y15">
            <v>100</v>
          </cell>
        </row>
        <row r="16">
          <cell r="D16">
            <v>5.5</v>
          </cell>
          <cell r="E16">
            <v>5.5</v>
          </cell>
          <cell r="F16">
            <v>5.5</v>
          </cell>
          <cell r="G16">
            <v>5.5</v>
          </cell>
          <cell r="H16">
            <v>5.5</v>
          </cell>
          <cell r="I16">
            <v>8</v>
          </cell>
          <cell r="J16">
            <v>8</v>
          </cell>
          <cell r="K16">
            <v>5.5</v>
          </cell>
          <cell r="L16">
            <v>5.5</v>
          </cell>
          <cell r="M16">
            <v>8</v>
          </cell>
          <cell r="N16">
            <v>8</v>
          </cell>
          <cell r="O16">
            <v>5.5</v>
          </cell>
          <cell r="P16">
            <v>5.5</v>
          </cell>
          <cell r="Q16">
            <v>5.5</v>
          </cell>
          <cell r="R16">
            <v>8</v>
          </cell>
          <cell r="S16">
            <v>5.5</v>
          </cell>
          <cell r="T16">
            <v>5.5</v>
          </cell>
          <cell r="U16">
            <v>5.5</v>
          </cell>
          <cell r="V16">
            <v>8</v>
          </cell>
          <cell r="X16">
            <v>100.0001</v>
          </cell>
          <cell r="Y16">
            <v>150</v>
          </cell>
        </row>
        <row r="17">
          <cell r="D17">
            <v>5.5</v>
          </cell>
          <cell r="E17">
            <v>5.5</v>
          </cell>
          <cell r="F17">
            <v>5.5</v>
          </cell>
          <cell r="G17">
            <v>5.5</v>
          </cell>
          <cell r="H17">
            <v>5.5</v>
          </cell>
          <cell r="I17">
            <v>8</v>
          </cell>
          <cell r="J17">
            <v>8</v>
          </cell>
          <cell r="K17">
            <v>5.5</v>
          </cell>
          <cell r="L17">
            <v>5.5</v>
          </cell>
          <cell r="M17">
            <v>8</v>
          </cell>
          <cell r="N17">
            <v>8</v>
          </cell>
          <cell r="O17">
            <v>8</v>
          </cell>
          <cell r="P17">
            <v>8</v>
          </cell>
          <cell r="Q17">
            <v>8</v>
          </cell>
          <cell r="R17">
            <v>8</v>
          </cell>
          <cell r="S17">
            <v>8</v>
          </cell>
          <cell r="T17">
            <v>8</v>
          </cell>
          <cell r="U17">
            <v>8</v>
          </cell>
          <cell r="V17">
            <v>8</v>
          </cell>
          <cell r="X17">
            <v>150.0001</v>
          </cell>
          <cell r="Y17">
            <v>200</v>
          </cell>
        </row>
        <row r="18">
          <cell r="D18">
            <v>5.5</v>
          </cell>
          <cell r="E18">
            <v>5.5</v>
          </cell>
          <cell r="F18">
            <v>5.5</v>
          </cell>
          <cell r="G18">
            <v>5.5</v>
          </cell>
          <cell r="H18">
            <v>5.5</v>
          </cell>
          <cell r="I18">
            <v>8</v>
          </cell>
          <cell r="J18">
            <v>8</v>
          </cell>
          <cell r="K18">
            <v>5.5</v>
          </cell>
          <cell r="L18">
            <v>5.5</v>
          </cell>
          <cell r="M18">
            <v>8</v>
          </cell>
          <cell r="N18">
            <v>8</v>
          </cell>
          <cell r="O18">
            <v>8</v>
          </cell>
          <cell r="P18">
            <v>8</v>
          </cell>
          <cell r="Q18">
            <v>8</v>
          </cell>
          <cell r="R18">
            <v>8</v>
          </cell>
          <cell r="S18">
            <v>8</v>
          </cell>
          <cell r="T18">
            <v>8</v>
          </cell>
          <cell r="U18">
            <v>8</v>
          </cell>
          <cell r="V18">
            <v>8</v>
          </cell>
          <cell r="X18">
            <v>200.00001</v>
          </cell>
          <cell r="Y18">
            <v>250</v>
          </cell>
        </row>
        <row r="19">
          <cell r="D19">
            <v>5.5</v>
          </cell>
          <cell r="E19">
            <v>8</v>
          </cell>
          <cell r="F19">
            <v>8</v>
          </cell>
          <cell r="G19">
            <v>5.5</v>
          </cell>
          <cell r="H19">
            <v>5.5</v>
          </cell>
          <cell r="I19">
            <v>8</v>
          </cell>
          <cell r="J19">
            <v>8</v>
          </cell>
          <cell r="K19">
            <v>5.5</v>
          </cell>
          <cell r="L19">
            <v>5.5</v>
          </cell>
          <cell r="M19">
            <v>8</v>
          </cell>
          <cell r="N19">
            <v>8</v>
          </cell>
          <cell r="O19">
            <v>8</v>
          </cell>
          <cell r="P19">
            <v>8</v>
          </cell>
          <cell r="Q19">
            <v>8</v>
          </cell>
          <cell r="R19">
            <v>14</v>
          </cell>
          <cell r="S19">
            <v>8</v>
          </cell>
          <cell r="T19">
            <v>8</v>
          </cell>
          <cell r="U19">
            <v>8</v>
          </cell>
          <cell r="V19">
            <v>14</v>
          </cell>
          <cell r="X19">
            <v>250.00001</v>
          </cell>
          <cell r="Y19">
            <v>325</v>
          </cell>
        </row>
        <row r="20">
          <cell r="D20">
            <v>5.5</v>
          </cell>
          <cell r="E20">
            <v>8</v>
          </cell>
          <cell r="F20">
            <v>8</v>
          </cell>
          <cell r="G20">
            <v>5.5</v>
          </cell>
          <cell r="H20">
            <v>5.5</v>
          </cell>
          <cell r="I20">
            <v>8</v>
          </cell>
          <cell r="J20">
            <v>8</v>
          </cell>
          <cell r="K20">
            <v>5.5</v>
          </cell>
          <cell r="L20">
            <v>5.5</v>
          </cell>
          <cell r="M20">
            <v>8</v>
          </cell>
          <cell r="N20">
            <v>8</v>
          </cell>
          <cell r="O20">
            <v>8</v>
          </cell>
          <cell r="P20">
            <v>8</v>
          </cell>
          <cell r="Q20">
            <v>8</v>
          </cell>
          <cell r="R20">
            <v>14</v>
          </cell>
          <cell r="S20">
            <v>8</v>
          </cell>
          <cell r="T20">
            <v>8</v>
          </cell>
          <cell r="U20">
            <v>8</v>
          </cell>
          <cell r="V20">
            <v>14</v>
          </cell>
          <cell r="X20">
            <v>325.00009999999997</v>
          </cell>
          <cell r="Y20" t="str">
            <v>200x2</v>
          </cell>
        </row>
        <row r="21">
          <cell r="D21">
            <v>5.5</v>
          </cell>
          <cell r="E21">
            <v>8</v>
          </cell>
          <cell r="F21">
            <v>8</v>
          </cell>
          <cell r="G21">
            <v>5.5</v>
          </cell>
          <cell r="H21">
            <v>8</v>
          </cell>
          <cell r="I21">
            <v>8</v>
          </cell>
          <cell r="J21">
            <v>8</v>
          </cell>
          <cell r="K21">
            <v>5.5</v>
          </cell>
          <cell r="L21">
            <v>8</v>
          </cell>
          <cell r="M21">
            <v>8</v>
          </cell>
          <cell r="N21">
            <v>8</v>
          </cell>
          <cell r="O21">
            <v>14</v>
          </cell>
          <cell r="P21">
            <v>14</v>
          </cell>
          <cell r="Q21">
            <v>14</v>
          </cell>
          <cell r="R21">
            <v>14</v>
          </cell>
          <cell r="S21">
            <v>14</v>
          </cell>
          <cell r="T21">
            <v>14</v>
          </cell>
          <cell r="U21">
            <v>14</v>
          </cell>
          <cell r="V21">
            <v>14</v>
          </cell>
          <cell r="X21">
            <v>400.00009999999997</v>
          </cell>
          <cell r="Y21" t="str">
            <v>250x2</v>
          </cell>
        </row>
        <row r="22">
          <cell r="D22">
            <v>5.5</v>
          </cell>
          <cell r="E22">
            <v>8</v>
          </cell>
          <cell r="F22">
            <v>8</v>
          </cell>
          <cell r="G22">
            <v>5.5</v>
          </cell>
          <cell r="H22">
            <v>8</v>
          </cell>
          <cell r="I22">
            <v>14</v>
          </cell>
          <cell r="J22">
            <v>14</v>
          </cell>
          <cell r="K22">
            <v>5.5</v>
          </cell>
          <cell r="L22">
            <v>8</v>
          </cell>
          <cell r="M22">
            <v>14</v>
          </cell>
          <cell r="N22">
            <v>14</v>
          </cell>
          <cell r="O22">
            <v>14</v>
          </cell>
          <cell r="P22">
            <v>14</v>
          </cell>
          <cell r="Q22">
            <v>14</v>
          </cell>
          <cell r="R22">
            <v>14</v>
          </cell>
          <cell r="S22">
            <v>14</v>
          </cell>
          <cell r="T22">
            <v>14</v>
          </cell>
          <cell r="U22">
            <v>14</v>
          </cell>
          <cell r="V22">
            <v>14</v>
          </cell>
          <cell r="X22">
            <v>500.00009999999997</v>
          </cell>
          <cell r="Y22" t="str">
            <v>325x2</v>
          </cell>
        </row>
        <row r="23">
          <cell r="D23">
            <v>5.5</v>
          </cell>
          <cell r="E23">
            <v>8</v>
          </cell>
          <cell r="F23">
            <v>8</v>
          </cell>
          <cell r="G23">
            <v>5.5</v>
          </cell>
          <cell r="H23">
            <v>8</v>
          </cell>
          <cell r="I23">
            <v>14</v>
          </cell>
          <cell r="J23">
            <v>14</v>
          </cell>
          <cell r="K23">
            <v>5.5</v>
          </cell>
          <cell r="L23">
            <v>8</v>
          </cell>
          <cell r="M23">
            <v>14</v>
          </cell>
          <cell r="N23">
            <v>14</v>
          </cell>
          <cell r="O23">
            <v>14</v>
          </cell>
          <cell r="P23">
            <v>14</v>
          </cell>
          <cell r="Q23">
            <v>14</v>
          </cell>
          <cell r="R23">
            <v>14</v>
          </cell>
          <cell r="S23">
            <v>14</v>
          </cell>
          <cell r="T23">
            <v>14</v>
          </cell>
          <cell r="U23">
            <v>14</v>
          </cell>
          <cell r="V23">
            <v>14</v>
          </cell>
          <cell r="X23">
            <v>750.00009999999997</v>
          </cell>
          <cell r="Y23" t="str">
            <v>자료없음</v>
          </cell>
        </row>
        <row r="24">
          <cell r="D24">
            <v>5.5</v>
          </cell>
          <cell r="E24">
            <v>8</v>
          </cell>
          <cell r="F24">
            <v>8</v>
          </cell>
          <cell r="G24">
            <v>5.5</v>
          </cell>
          <cell r="H24">
            <v>8</v>
          </cell>
          <cell r="I24">
            <v>14</v>
          </cell>
          <cell r="J24">
            <v>14</v>
          </cell>
          <cell r="K24">
            <v>5.5</v>
          </cell>
          <cell r="L24">
            <v>8</v>
          </cell>
          <cell r="M24">
            <v>14</v>
          </cell>
          <cell r="N24">
            <v>14</v>
          </cell>
          <cell r="O24">
            <v>14</v>
          </cell>
          <cell r="P24">
            <v>14</v>
          </cell>
          <cell r="Q24">
            <v>14</v>
          </cell>
          <cell r="R24">
            <v>14</v>
          </cell>
          <cell r="S24">
            <v>14</v>
          </cell>
          <cell r="T24">
            <v>14</v>
          </cell>
          <cell r="U24">
            <v>14</v>
          </cell>
          <cell r="V24">
            <v>14</v>
          </cell>
          <cell r="X24">
            <v>1000</v>
          </cell>
          <cell r="Y24" t="str">
            <v>자료없음</v>
          </cell>
        </row>
        <row r="25">
          <cell r="D25">
            <v>8</v>
          </cell>
          <cell r="E25">
            <v>8</v>
          </cell>
          <cell r="F25">
            <v>8</v>
          </cell>
          <cell r="G25">
            <v>5.5</v>
          </cell>
          <cell r="H25">
            <v>8</v>
          </cell>
          <cell r="I25">
            <v>14</v>
          </cell>
          <cell r="J25">
            <v>14</v>
          </cell>
          <cell r="K25">
            <v>5.5</v>
          </cell>
          <cell r="L25">
            <v>8</v>
          </cell>
          <cell r="M25">
            <v>14</v>
          </cell>
          <cell r="N25">
            <v>14</v>
          </cell>
          <cell r="O25">
            <v>14</v>
          </cell>
          <cell r="P25">
            <v>14</v>
          </cell>
          <cell r="Q25">
            <v>14</v>
          </cell>
          <cell r="R25">
            <v>14</v>
          </cell>
          <cell r="S25">
            <v>14</v>
          </cell>
          <cell r="T25">
            <v>14</v>
          </cell>
          <cell r="U25">
            <v>14</v>
          </cell>
          <cell r="V25">
            <v>14</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개요"/>
      <sheetName val="기준자료"/>
      <sheetName val="LX"/>
      <sheetName val="단위세대"/>
      <sheetName val="부하집계"/>
      <sheetName val="동공용"/>
      <sheetName val="부대복리"/>
      <sheetName val="비상.동력"/>
      <sheetName val="주차장"/>
      <sheetName val="상가"/>
      <sheetName val="세로내간선"/>
      <sheetName val="세로외간선"/>
      <sheetName val="비상일반"/>
      <sheetName val="세동별비상"/>
      <sheetName val="TR"/>
      <sheetName val="GEN"/>
      <sheetName val="BATT"/>
      <sheetName val="SS수배전"/>
      <sheetName val="약식단락"/>
      <sheetName val="단락"/>
      <sheetName val="Z자료"/>
      <sheetName val="Loss"/>
      <sheetName val="시설기준"/>
      <sheetName val="약전닥트"/>
      <sheetName val="전력사다리"/>
      <sheetName val="약전닥트 (2)"/>
      <sheetName val="Tel"/>
      <sheetName val="PA"/>
      <sheetName val="TV"/>
      <sheetName val="접지"/>
      <sheetName val="FA설치계획"/>
      <sheetName val="FA설치명세"/>
      <sheetName val="Sheet15"/>
      <sheetName val="Sheet16"/>
      <sheetName val="건축부하"/>
      <sheetName val="#REF"/>
      <sheetName val="LD"/>
      <sheetName val="FD"/>
      <sheetName val="처리단락"/>
      <sheetName val="일지-H"/>
      <sheetName val="99관저"/>
      <sheetName val="김포IO"/>
      <sheetName val="통신사다리"/>
      <sheetName val="MESH접"/>
      <sheetName val="배기"/>
      <sheetName val="선강도"/>
      <sheetName val="내역서"/>
      <sheetName val="철거산출근거"/>
      <sheetName val="Sheet1"/>
      <sheetName val="IMPEADENCE MAP 취수장"/>
      <sheetName val="적용건축"/>
      <sheetName val="원가"/>
      <sheetName val="제경비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대가 "/>
      <sheetName val="대비"/>
      <sheetName val="단-원산"/>
      <sheetName val="단-천우"/>
      <sheetName val="단-조은"/>
      <sheetName val="MOTOR"/>
      <sheetName val="2F 회의실견적(5_14 일대)"/>
      <sheetName val="조도계산서 (도서)"/>
      <sheetName val="wall"/>
      <sheetName val="인건비"/>
      <sheetName val="DATA"/>
      <sheetName val="__MAIN"/>
      <sheetName val="ITEM"/>
      <sheetName val="단가산출1"/>
      <sheetName val="내역"/>
      <sheetName val="정부노임단가"/>
      <sheetName val="사전공사"/>
      <sheetName val="Y-WORK"/>
      <sheetName val="225-5"/>
      <sheetName val="102역사"/>
      <sheetName val="중기일위대가"/>
      <sheetName val="Sheet1"/>
      <sheetName val="#REF"/>
      <sheetName val="MACRO(MCC)"/>
      <sheetName val="표지 (2)"/>
      <sheetName val="품셈기준"/>
      <sheetName val="일위대가목록"/>
      <sheetName val="부안변전"/>
      <sheetName val="Macro1"/>
      <sheetName val="견적대비 견적서"/>
      <sheetName val="수량산출"/>
      <sheetName val="발전기계산서"/>
      <sheetName val="통합"/>
      <sheetName val="을"/>
      <sheetName val="안정검토(온1)"/>
      <sheetName val="BID"/>
      <sheetName val="일반공사"/>
      <sheetName val="1"/>
      <sheetName val="설직재-1"/>
      <sheetName val="WORK"/>
      <sheetName val="98지급계획"/>
      <sheetName val="단"/>
      <sheetName val="giathanh1"/>
      <sheetName val="L_RPTA05_목록"/>
      <sheetName val="ⴭⴭⴭⴭ"/>
      <sheetName val="부하_성남_"/>
      <sheetName val="노임단가"/>
      <sheetName val="입력DATA"/>
      <sheetName val="바닥판"/>
      <sheetName val="3련 BOX"/>
      <sheetName val="금액내역서"/>
      <sheetName val="일위대가"/>
      <sheetName val="K1자재(3차등)"/>
      <sheetName val="단가산출집계"/>
      <sheetName val="EP0618"/>
      <sheetName val="펌프장수량산출(토)"/>
      <sheetName val="업무처리전"/>
      <sheetName val="명세서"/>
      <sheetName val="설계조건"/>
      <sheetName val="의왕F사"/>
      <sheetName val="가공사"/>
      <sheetName val="대가_"/>
      <sheetName val="2F_회의실견적(5_14_일대)"/>
      <sheetName val="조도계산서_(도서)"/>
      <sheetName val="입찰안"/>
      <sheetName val="토사(PE)"/>
      <sheetName val="Total"/>
      <sheetName val="방송(체육관)"/>
      <sheetName val="총괄"/>
      <sheetName val="합천내역"/>
      <sheetName val="현장지지물물량"/>
      <sheetName val="원가계산서"/>
      <sheetName val="본체"/>
      <sheetName val="빌딩 안내"/>
      <sheetName val="방송노임"/>
      <sheetName val="하수급견적대비"/>
      <sheetName val="자재단가비교표"/>
      <sheetName val="I一般比"/>
      <sheetName val="N賃率-職"/>
      <sheetName val="POOM_MOTO"/>
      <sheetName val="POOM_MOTO2"/>
      <sheetName val="연동 내역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백암비스타내역"/>
      <sheetName val="UNIT-QT"/>
      <sheetName val="인건-측정"/>
      <sheetName val="내역서"/>
      <sheetName val="Y-WORK"/>
      <sheetName val="MOTOR"/>
      <sheetName val="목차"/>
      <sheetName val="노임단가"/>
      <sheetName val="부하계산서"/>
      <sheetName val="산출기초"/>
      <sheetName val="일위대가(LCS)"/>
      <sheetName val="산출근거(접지)"/>
      <sheetName val="산출근거 (중기)"/>
      <sheetName val="기초견적가"/>
      <sheetName val="일위대가(가설)"/>
      <sheetName val="LOPCALC"/>
      <sheetName val="부하(성남)"/>
      <sheetName val="CA지입"/>
      <sheetName val="견적을지"/>
      <sheetName val="제경비"/>
      <sheetName val="정부노임단가"/>
      <sheetName val="개요"/>
      <sheetName val="JUCK"/>
      <sheetName val="WORK"/>
      <sheetName val="DATA"/>
      <sheetName val="대비"/>
      <sheetName val="철거산출근거"/>
      <sheetName val="기계경비일람"/>
      <sheetName val="TABLE"/>
      <sheetName val="집계"/>
      <sheetName val="SHEET2"/>
      <sheetName val="INPUT"/>
      <sheetName val="총괄내역서"/>
      <sheetName val="경산"/>
      <sheetName val="화재 탐지 설비"/>
      <sheetName val="1호인버트수량"/>
      <sheetName val="설계예시"/>
      <sheetName val="총괄표"/>
      <sheetName val="일위대가표"/>
      <sheetName val="평가데이터"/>
      <sheetName val="투찰"/>
      <sheetName val="I一般比"/>
      <sheetName val="N賃率-職"/>
      <sheetName val="일위대가(원본)"/>
      <sheetName val="발신정보"/>
      <sheetName val="간접"/>
      <sheetName val="96수출"/>
      <sheetName val="1"/>
      <sheetName val="일위대가"/>
      <sheetName val="Total"/>
      <sheetName val="노임"/>
      <sheetName val="요율"/>
      <sheetName val="단가조사"/>
      <sheetName val="우수공"/>
      <sheetName val="부하LOAD"/>
      <sheetName val="노무비"/>
      <sheetName val="교각1"/>
      <sheetName val="ITEM"/>
      <sheetName val="TEL"/>
      <sheetName val="일위대가목록"/>
      <sheetName val="터널조도"/>
      <sheetName val="Sheet17"/>
      <sheetName val="신공"/>
      <sheetName val="공통(20-91)"/>
      <sheetName val="인건비"/>
      <sheetName val="BID"/>
      <sheetName val="설계조건"/>
      <sheetName val="96작생능"/>
      <sheetName val="1.설계조건"/>
      <sheetName val="수량산출"/>
      <sheetName val="견적서-을지"/>
      <sheetName val="내역"/>
      <sheetName val="3련 BOX"/>
      <sheetName val="전기일위대가"/>
      <sheetName val="조도계산"/>
      <sheetName val="토공산출(주차장)"/>
      <sheetName val="현장관리"/>
      <sheetName val="공통가설"/>
      <sheetName val="매입"/>
      <sheetName val="공사개요"/>
      <sheetName val="토공산출 (아파트)"/>
      <sheetName val="단가"/>
      <sheetName val="일위대가목차"/>
      <sheetName val="데이타"/>
      <sheetName val="COPING"/>
      <sheetName val="OZ049E"/>
      <sheetName val="Languages"/>
      <sheetName val="단가산출"/>
      <sheetName val="2"/>
      <sheetName val="중기일위대가"/>
      <sheetName val="XL4Poppy"/>
      <sheetName val="#REF"/>
      <sheetName val="공사노임"/>
      <sheetName val="구간산출(1공구)"/>
      <sheetName val="제잡비(주공종)"/>
      <sheetName val="전기"/>
      <sheetName val="대상공사(조달청)"/>
      <sheetName val="자료(통합)"/>
      <sheetName val="b_balju"/>
      <sheetName val="건축내역"/>
      <sheetName val="TO  MEST"/>
      <sheetName val="조도계산서 (도서)"/>
      <sheetName val="TRE TABLE"/>
      <sheetName val="투자비"/>
      <sheetName val="조성원가DATA"/>
      <sheetName val="사업비"/>
      <sheetName val="설직재-1"/>
      <sheetName val="COVER"/>
      <sheetName val="BQ(실행)"/>
      <sheetName val="FOOTING단면력"/>
      <sheetName val="DATE"/>
      <sheetName val="Macro1"/>
      <sheetName val="CB"/>
      <sheetName val="금액내역서"/>
      <sheetName val="원형1호맨홀토공수량"/>
      <sheetName val="상수도토공집계표"/>
      <sheetName val="참조 (2)"/>
      <sheetName val="맨홀토공수량"/>
      <sheetName val="경비_원본"/>
      <sheetName val="차액보증"/>
      <sheetName val="001"/>
      <sheetName val="일위대가(계측기설치)"/>
      <sheetName val="2000년1차"/>
      <sheetName val="Macro(차단기)"/>
      <sheetName val="간접비"/>
      <sheetName val="물량산출서"/>
      <sheetName val="1단계"/>
      <sheetName val="안정계산"/>
      <sheetName val="단면검토"/>
      <sheetName val="전기단가조사서"/>
      <sheetName val="기본일위"/>
      <sheetName val="양식"/>
      <sheetName val="CHITIET VL-NC-TT -1p"/>
      <sheetName val="TDTKP1"/>
      <sheetName val="가설건물"/>
      <sheetName val="IMPEADENCE MAP 취수장"/>
      <sheetName val="수량명세서"/>
      <sheetName val="관급"/>
      <sheetName val="A CONDITIONS"/>
      <sheetName val="Project Brief"/>
      <sheetName val="샘플표지"/>
      <sheetName val="IT-BAT"/>
      <sheetName val="견적서"/>
      <sheetName val="7단가"/>
      <sheetName val="보차도경계석"/>
      <sheetName val="E01-02(EV-1-LBS)"/>
      <sheetName val="FORM-0"/>
      <sheetName val="SLAB&quot;1&quot;"/>
      <sheetName val="COST"/>
      <sheetName val="수량산출서"/>
      <sheetName val="1공구(을)"/>
      <sheetName val="bear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내역서"/>
      <sheetName val="총괄표"/>
      <sheetName val="제조원가계산서(SS-1)"/>
      <sheetName val="운반비원가계산"/>
      <sheetName val="정부노임단가"/>
      <sheetName val="조도계산"/>
      <sheetName val="#REF"/>
      <sheetName val="부대내역"/>
      <sheetName val="견적기본FORM"/>
      <sheetName val="2.대외공문"/>
      <sheetName val="빌딩 안내"/>
      <sheetName val="__MAIN"/>
      <sheetName val="S0"/>
      <sheetName val="일위대가"/>
      <sheetName val="SG"/>
      <sheetName val="단가산출"/>
      <sheetName val="일위목록"/>
      <sheetName val="요율"/>
      <sheetName val="도"/>
      <sheetName val="자재단가"/>
      <sheetName val="1~3월통계,정보"/>
      <sheetName val="정류기"/>
      <sheetName val="전략수주잔(3-31)"/>
      <sheetName val="갑지(추정)"/>
      <sheetName val="내역"/>
      <sheetName val="일위"/>
      <sheetName val="HVAC"/>
      <sheetName val="일위(PN)"/>
      <sheetName val="IW-LIST"/>
      <sheetName val="7.경제성결과"/>
      <sheetName val="교통대책내역"/>
      <sheetName val="I一般比"/>
      <sheetName val="단가사정"/>
      <sheetName val="천마갑지"/>
      <sheetName val="부하(성남)"/>
      <sheetName val="표지 (2)"/>
      <sheetName val="MACRO(전선관)"/>
      <sheetName val="공종별자재"/>
      <sheetName val="401"/>
      <sheetName val="단위수량"/>
      <sheetName val="노임"/>
      <sheetName val="목차"/>
      <sheetName val="설계명세서"/>
      <sheetName val="기성금내역서"/>
      <sheetName val="sw1"/>
      <sheetName val="NOMUBI"/>
      <sheetName val="MCC제원"/>
      <sheetName val="FAX_갑지"/>
      <sheetName val="견적서_갑지"/>
      <sheetName val="2_대외공문"/>
      <sheetName val="빌딩_안내"/>
      <sheetName val="표지_(2)"/>
      <sheetName val="工완성공사율"/>
      <sheetName val="시설일위"/>
      <sheetName val="자료입력"/>
      <sheetName val="일위대가표"/>
      <sheetName val="2000전체분"/>
      <sheetName val="2000년1차"/>
      <sheetName val="74,539,000 (2.22)"/>
      <sheetName val="DATA"/>
      <sheetName val="접지수량"/>
      <sheetName val="대로근거"/>
      <sheetName val="중로근거"/>
      <sheetName val="공사노임"/>
      <sheetName val="단가대비표(SYS)"/>
      <sheetName val="제조노임"/>
      <sheetName val="물가시세"/>
      <sheetName val="노임단가"/>
      <sheetName val="일위대가(계측기설치)"/>
      <sheetName val="단가표"/>
      <sheetName val="동해title"/>
      <sheetName val="인건비 "/>
      <sheetName val="여과지동"/>
      <sheetName val="기초자료"/>
      <sheetName val="조내역"/>
      <sheetName val="내역(을)"/>
      <sheetName val="과천MAIN"/>
      <sheetName val="견적조건"/>
      <sheetName val="주경기-오배수"/>
      <sheetName val="환율"/>
      <sheetName val="노무비단가"/>
      <sheetName val="Macro(차단기)"/>
      <sheetName val="DI-ESTI"/>
      <sheetName val="DATASPEC(VT1)"/>
      <sheetName val="화재 탐지 설비"/>
      <sheetName val="실행내역서 "/>
      <sheetName val="지명송금"/>
      <sheetName val="수량산출"/>
      <sheetName val="총괄"/>
      <sheetName val="약품공급2"/>
      <sheetName val="불출요청"/>
      <sheetName val="가설공사비"/>
      <sheetName val="제진기"/>
      <sheetName val="설계산출표지"/>
      <sheetName val="BID"/>
      <sheetName val="중기일위대가"/>
      <sheetName val="LANGUAGE"/>
      <sheetName val="WORK"/>
      <sheetName val="날개벽수량표"/>
      <sheetName val="방송(체육관)"/>
      <sheetName val="8.PILE  (돌출)"/>
      <sheetName val="자재"/>
      <sheetName val="가로등"/>
      <sheetName val="L1"/>
      <sheetName val="미드수량"/>
      <sheetName val="공량산출근거서_일위대가"/>
      <sheetName val="6PILE  (돌출)"/>
      <sheetName val="공사원가계산서"/>
      <sheetName val="토목주소"/>
      <sheetName val="수배전반 을지"/>
      <sheetName val="HV, LV, CONTROL CABLE"/>
      <sheetName val="전기공사일위대가"/>
      <sheetName val="터널조도"/>
      <sheetName val="데이타"/>
      <sheetName val="부하계산서"/>
      <sheetName val="Sheet2"/>
      <sheetName val="DATE"/>
      <sheetName val="인건-측정"/>
      <sheetName val="05년"/>
      <sheetName val="suk(mac)"/>
      <sheetName val="표지"/>
      <sheetName val="1.설계기준"/>
      <sheetName val="건축내역"/>
      <sheetName val="노무비"/>
      <sheetName val="설계내역"/>
      <sheetName val="DATA1"/>
      <sheetName val="입출재고현황 (2)"/>
      <sheetName val="을"/>
      <sheetName val="공용정보"/>
      <sheetName val="갑지"/>
      <sheetName val="견적을"/>
      <sheetName val="wall"/>
      <sheetName val="(A)내역서"/>
      <sheetName val="식재인부"/>
      <sheetName val="기초일위"/>
      <sheetName val="조명일위"/>
      <sheetName val="RCSPlan"/>
      <sheetName val="노단"/>
      <sheetName val="산출근거"/>
      <sheetName val="노임기준"/>
      <sheetName val="IW_LIST"/>
      <sheetName val="수출모델별원단위"/>
      <sheetName val="산출내역서집계표"/>
      <sheetName val="A"/>
      <sheetName val="오억미만"/>
      <sheetName val="공통(20-91)"/>
      <sheetName val="FB25JN"/>
      <sheetName val="입찰결과보고"/>
      <sheetName val="예가표"/>
      <sheetName val="노임,재료비"/>
      <sheetName val="우수"/>
      <sheetName val="전기일위목록"/>
      <sheetName val="제품정보"/>
      <sheetName val="방송"/>
      <sheetName val="허용전류-IEC DATA"/>
      <sheetName val="철근단면적"/>
      <sheetName val="일위대가목차"/>
      <sheetName val="단가조사"/>
      <sheetName val="토공"/>
      <sheetName val="b_balju_cho"/>
      <sheetName val="실행내역서_"/>
      <sheetName val="실행간접비용"/>
      <sheetName val="교각계산"/>
      <sheetName val="Sheet6"/>
      <sheetName val="통신내역서"/>
      <sheetName val="설변내역서"/>
      <sheetName val="건강보험료"/>
      <sheetName val="고용보험료"/>
      <sheetName val="시중노임"/>
      <sheetName val="품목별 지수"/>
      <sheetName val="연금보험료"/>
      <sheetName val="퇴직공제부금비"/>
      <sheetName val="ilch"/>
      <sheetName val="설계명세서(선로)"/>
      <sheetName val="입력"/>
      <sheetName val="자재대"/>
      <sheetName val="통합"/>
      <sheetName val="SLAB"/>
      <sheetName val="타견적(을)"/>
      <sheetName val="샘플표지"/>
      <sheetName val="노무비산출"/>
      <sheetName val="설계조건"/>
      <sheetName val="재료값"/>
      <sheetName val="기초자료입력"/>
      <sheetName val="목표세부명세"/>
      <sheetName val="기둥(원형)"/>
      <sheetName val="터파기및재료"/>
      <sheetName val="구조물철거타공정이월"/>
      <sheetName val="98수문일위"/>
      <sheetName val="지급자재내역서"/>
      <sheetName val="설계예산내역서"/>
      <sheetName val="일 위 대 가 표"/>
      <sheetName val="직접공사비집계표_7"/>
      <sheetName val="공통가설_8"/>
      <sheetName val="판매시설"/>
      <sheetName val="아파트_9"/>
      <sheetName val="주민복지관"/>
      <sheetName val="지하주차장"/>
      <sheetName val="조립비"/>
      <sheetName val="FAX_갑지1"/>
      <sheetName val="견적서_갑지1"/>
      <sheetName val="2_대외공문1"/>
      <sheetName val="빌딩_안내1"/>
      <sheetName val="표지_(2)1"/>
      <sheetName val="별표"/>
      <sheetName val="남양시작동010313100%"/>
      <sheetName val="0001new"/>
      <sheetName val="M"/>
      <sheetName val="단가"/>
      <sheetName val="수량산출서"/>
      <sheetName val="세부내역서"/>
      <sheetName val="Component Description"/>
      <sheetName val="REDUCER"/>
      <sheetName val="WE'T"/>
      <sheetName val="실행철강하도"/>
      <sheetName val="충주"/>
      <sheetName val="내역전기"/>
      <sheetName val="TRE TABLE"/>
      <sheetName val="INPUTDATA"/>
      <sheetName val="Macro(전기)"/>
      <sheetName val="cross beam"/>
      <sheetName val="INSTR"/>
      <sheetName val="일반60"/>
      <sheetName val="98지급계획"/>
      <sheetName val="예산대비"/>
      <sheetName val="ABUT수량-A1"/>
      <sheetName val="교각(P1)수량"/>
      <sheetName val="참조"/>
      <sheetName val="케이블류 OLD"/>
      <sheetName val=" 내역"/>
      <sheetName val="조건표"/>
      <sheetName val="산출집계표1"/>
      <sheetName val="우성교간선"/>
      <sheetName val="연돌일위집계"/>
      <sheetName val="단가비교표(통신)"/>
      <sheetName val="갑지1"/>
      <sheetName val="부하LOAD"/>
      <sheetName val="총괄집계표"/>
      <sheetName val="일위대가목록"/>
      <sheetName val="단가조사서"/>
      <sheetName val="견적서(보문)"/>
      <sheetName val="견적서(광영)"/>
      <sheetName val="인사자료총집계"/>
      <sheetName val="할증 "/>
      <sheetName val="총 원가계산"/>
      <sheetName val="프랜트면허"/>
      <sheetName val="차액보증"/>
      <sheetName val="월별수입"/>
      <sheetName val="S058FL01"/>
      <sheetName val="정산내역"/>
      <sheetName val="품셈총괄표"/>
      <sheetName val="집계표"/>
      <sheetName val="POOM_MOTO"/>
      <sheetName val="POOM_MOTO2"/>
      <sheetName val="Macro1"/>
      <sheetName val="구의동공내역서"/>
      <sheetName val="입찰안"/>
      <sheetName val="순환펌프"/>
      <sheetName val="저수조"/>
      <sheetName val="급,배기팬"/>
      <sheetName val="급탕순환펌프"/>
      <sheetName val="주식"/>
      <sheetName val="Sheet1 (2)"/>
      <sheetName val="DT매출"/>
      <sheetName val="공문"/>
      <sheetName val="원가계산"/>
      <sheetName val="Sheet9"/>
      <sheetName val="전기자료"/>
      <sheetName val="Sheet14"/>
      <sheetName val="Sheet10"/>
      <sheetName val="Sheet13"/>
      <sheetName val="XXXXXX"/>
      <sheetName val="MEXICO-C"/>
      <sheetName val="간접비"/>
      <sheetName val="TARGET"/>
      <sheetName val="자동제어"/>
      <sheetName val="간지"/>
      <sheetName val="투찰(하수)"/>
      <sheetName val="업무담당"/>
      <sheetName val="KHEATEX"/>
      <sheetName val="6동"/>
      <sheetName val="손익분석"/>
      <sheetName val="COPING"/>
      <sheetName val="조명시설"/>
      <sheetName val="본댐설계"/>
      <sheetName val="이름"/>
      <sheetName val="일위대가양식"/>
      <sheetName val="시중노임단가"/>
      <sheetName val="MOTOR"/>
      <sheetName val="견적서"/>
      <sheetName val="시설물일위"/>
      <sheetName val="가설공사"/>
      <sheetName val="단가결정"/>
      <sheetName val="내역아"/>
      <sheetName val="울타리"/>
      <sheetName val="목도급"/>
      <sheetName val="허용전류-IEC"/>
      <sheetName val="일위목록-기"/>
      <sheetName val="비난연케이블"/>
      <sheetName val="전력선난연도포"/>
      <sheetName val="조정금액결과표 (차수별)"/>
      <sheetName val="Sheet4"/>
      <sheetName val="개소별수량산출"/>
      <sheetName val="Y-WORK"/>
      <sheetName val="rate"/>
      <sheetName val="FORM-0"/>
      <sheetName val="1호토공"/>
      <sheetName val="공량산출서"/>
      <sheetName val="1동조도"/>
      <sheetName val="위치조서"/>
      <sheetName val="파일의이용"/>
      <sheetName val="역사설비(1.증축공사)"/>
      <sheetName val="7_경제성결과"/>
      <sheetName val="화재_탐지_설비"/>
      <sheetName val="74,539,000_(2_22)"/>
      <sheetName val="인건비_"/>
      <sheetName val="집계표(공종별)"/>
      <sheetName val="CODE"/>
      <sheetName val="화전내"/>
      <sheetName val="콘크리트"/>
      <sheetName val="수량이동"/>
      <sheetName val="견적990322"/>
      <sheetName val="AHU-2"/>
      <sheetName val="신규일위대가"/>
      <sheetName val="무산소조"/>
      <sheetName val="HV,_LV,_CONTROL_CABLE"/>
      <sheetName val="수배전반_을지"/>
      <sheetName val="8_PILE__(돌출)"/>
      <sheetName val="6PILE__(돌출)"/>
      <sheetName val="외자배분"/>
      <sheetName val="cost"/>
      <sheetName val="I一般˔"/>
      <sheetName val=""/>
      <sheetName val="을지"/>
      <sheetName val="배수관토공산출"/>
      <sheetName val="말뚝지지력산정"/>
      <sheetName val="자재비"/>
      <sheetName val="업무분장"/>
      <sheetName val="ITEM"/>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EP0618"/>
      <sheetName val="내역서"/>
      <sheetName val="I一般比"/>
      <sheetName val="J直材4"/>
      <sheetName val="노임-컨벤션 Audio"/>
      <sheetName val="노임-컨벤션 Video"/>
      <sheetName val="RESOURCE"/>
      <sheetName val="갑지"/>
      <sheetName val="수압집계"/>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TI"/>
      <sheetName val="내역"/>
      <sheetName val="cable견적"/>
      <sheetName val="품"/>
      <sheetName val="소운반"/>
      <sheetName val="기계경비"/>
      <sheetName val="Sheet5"/>
      <sheetName val="Sheet6"/>
      <sheetName val="Sheet7"/>
      <sheetName val="Sheet8"/>
      <sheetName val="Sheet9"/>
      <sheetName val="Sheet10"/>
      <sheetName val="Sheet11"/>
      <sheetName val="Sheet12"/>
      <sheetName val="Sheet13"/>
      <sheetName val="Sheet14"/>
      <sheetName val="Sheet15"/>
      <sheetName val="Sheet16"/>
      <sheetName val="직재"/>
      <sheetName val="EP061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비"/>
      <sheetName val="노무비"/>
      <sheetName val="집계"/>
      <sheetName val="품셈"/>
      <sheetName val="품"/>
      <sheetName val="직재"/>
      <sheetName val="I一般比"/>
      <sheetName val="N賃率-職"/>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여기까지)"/>
      <sheetName val="일위대가표"/>
      <sheetName val="신품"/>
      <sheetName val="직영"/>
      <sheetName val="품셈"/>
      <sheetName val="품"/>
    </sheetNames>
    <sheetDataSet>
      <sheetData sheetId="0"/>
      <sheetData sheetId="1"/>
      <sheetData sheetId="2"/>
      <sheetData sheetId="3"/>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교각계산"/>
      <sheetName val="현장관리비 산출내역"/>
      <sheetName val="총괄"/>
      <sheetName val="을"/>
      <sheetName val="내역서01"/>
      <sheetName val="원내역"/>
      <sheetName val="설계개요"/>
      <sheetName val="시설일위"/>
      <sheetName val="상 부"/>
      <sheetName val="수목표준대가"/>
      <sheetName val="집수정(600-700)"/>
      <sheetName val="입찰안"/>
      <sheetName val="IW-LIST"/>
      <sheetName val="토공사"/>
      <sheetName val="일위대가(가설)"/>
      <sheetName val="PRICE"/>
      <sheetName val="연돌일위집계"/>
      <sheetName val="계정"/>
      <sheetName val="노무"/>
      <sheetName val="토공집계표"/>
      <sheetName val="일위대가(여기까지)"/>
      <sheetName val="품셈"/>
      <sheetName val="DATA"/>
      <sheetName val="woo(mac)"/>
      <sheetName val="001"/>
      <sheetName val="cable-data"/>
      <sheetName val="SG"/>
      <sheetName val="1.설계조건"/>
      <sheetName val="수목데이타 "/>
      <sheetName val="하수급견적대비"/>
      <sheetName val="현장관리비_산출내역"/>
      <sheetName val="상_부"/>
      <sheetName val="현장관리비_산출내역1"/>
      <sheetName val="상_부1"/>
      <sheetName val="결과조달"/>
      <sheetName val="노단"/>
      <sheetName val="일위대가(계측기설치)"/>
      <sheetName val="부대공Ⅱ"/>
      <sheetName val="설계가"/>
      <sheetName val="0226"/>
      <sheetName val="01"/>
      <sheetName val="건축2"/>
      <sheetName val="EQ-R1"/>
      <sheetName val="1.경관조명산출"/>
      <sheetName val="1.경관조명산출집계"/>
      <sheetName val="원형1호맨홀토공수량"/>
      <sheetName val="S0"/>
      <sheetName val="Sheet1"/>
      <sheetName val="기기리스트"/>
      <sheetName val="일위대가목차"/>
      <sheetName val="ExcelObject"/>
      <sheetName val="1TL종점(1)"/>
      <sheetName val="이름표지정"/>
      <sheetName val="Pier 3"/>
      <sheetName val="2.대외공문"/>
      <sheetName val="#REF"/>
      <sheetName val="A-4"/>
      <sheetName val="목표세부명세"/>
      <sheetName val="공문"/>
      <sheetName val="낙찰표"/>
      <sheetName val="ⴭⴭⴭⴭⴭ"/>
      <sheetName val="총괄내역서"/>
      <sheetName val="list"/>
      <sheetName val="PAINT"/>
      <sheetName val="일위대가"/>
      <sheetName val="●내역"/>
      <sheetName val="건축단가"/>
      <sheetName val="일위목록"/>
      <sheetName val="갑지"/>
      <sheetName val="Sheet9"/>
      <sheetName val="전기자료"/>
      <sheetName val="Sheet14"/>
      <sheetName val="Sheet10"/>
      <sheetName val="Sheet13"/>
      <sheetName val="건축내역"/>
      <sheetName val="내역"/>
      <sheetName val="계수시트"/>
      <sheetName val="원가계산서"/>
      <sheetName val="BID"/>
      <sheetName val="GI-LIST"/>
      <sheetName val="기계경비일람"/>
      <sheetName val="노임"/>
      <sheetName val="공사비증감"/>
      <sheetName val="집계표"/>
      <sheetName val="설계"/>
      <sheetName val="데이타"/>
      <sheetName val="Sheet1 (2)"/>
      <sheetName val="노임단가"/>
      <sheetName val="입찰내역 발주처 양식"/>
      <sheetName val="Sheet4"/>
      <sheetName val="수로단위수량"/>
      <sheetName val="6PILE  (돌출)"/>
      <sheetName val="예가표"/>
      <sheetName val="일위대가 (PM)"/>
      <sheetName val="조명시설"/>
      <sheetName val="Eq. Mobilization"/>
      <sheetName val="토공실행"/>
      <sheetName val="실행대비"/>
      <sheetName val="인건비"/>
      <sheetName val="MAT_N048"/>
      <sheetName val="대전21토목내역서"/>
      <sheetName val="전차선로 물량표"/>
      <sheetName val="제출내역 (2)"/>
      <sheetName val="제수변수량"/>
      <sheetName val="96노임기준"/>
      <sheetName val="충돌 내용"/>
      <sheetName val="수량산출서LP-GA"/>
      <sheetName val="산출서집계LP-GA"/>
      <sheetName val="수량산출서LP-GB"/>
      <sheetName val="PAD TR보호대기초"/>
      <sheetName val="가로등기초"/>
      <sheetName val="HANDHOLE(2)"/>
      <sheetName val=" 내역"/>
      <sheetName val="기성내역1"/>
      <sheetName val="배수내역(98년도분)"/>
      <sheetName val="P.M 별"/>
      <sheetName val="1ST"/>
      <sheetName val="타견적(을)"/>
      <sheetName val="공종별자재"/>
      <sheetName val="충주"/>
      <sheetName val="지장물C"/>
      <sheetName val="가락화장을지"/>
      <sheetName val="CAL"/>
      <sheetName val="DATE"/>
      <sheetName val="투찰"/>
      <sheetName val="신규일위대가"/>
      <sheetName val="설계조건"/>
      <sheetName val="설계산출표지"/>
      <sheetName val="유림골조"/>
      <sheetName val="공통비(전체)"/>
      <sheetName val="토목공사"/>
      <sheetName val="새공통(96임금인상기준)"/>
      <sheetName val="비교1"/>
      <sheetName val="유림총괄"/>
      <sheetName val="단가표"/>
      <sheetName val="대로근거"/>
      <sheetName val="ABUT수량-A1"/>
      <sheetName val="공사비예산서(토목분)"/>
      <sheetName val="내역서"/>
      <sheetName val="구조물철거타공정이월"/>
      <sheetName val="단면 (2)"/>
      <sheetName val="FAB별"/>
      <sheetName val="최적단면"/>
      <sheetName val="일위대가표"/>
      <sheetName val="EP0618"/>
      <sheetName val="5)수리분석내역 "/>
      <sheetName val="직접경비"/>
      <sheetName val="직접인건비"/>
      <sheetName val="무근깨기"/>
      <sheetName val="단면가정"/>
      <sheetName val="산출2-기기동력"/>
      <sheetName val="터파기및재료"/>
      <sheetName val="냉천부속동"/>
      <sheetName val="방음벽기초"/>
      <sheetName val="일위(PN)"/>
      <sheetName val="견적990322"/>
      <sheetName val="기둥강재집계"/>
      <sheetName val="Total"/>
      <sheetName val="대비"/>
      <sheetName val="차액보증"/>
      <sheetName val="COVER"/>
      <sheetName val="경비실"/>
      <sheetName val="U-TYPE(1)"/>
      <sheetName val="경산"/>
      <sheetName val="9GNG운반"/>
      <sheetName val="예정(3)"/>
      <sheetName val="예산변경사항"/>
      <sheetName val="자재단가"/>
      <sheetName val="설계명세서"/>
      <sheetName val="예산명세서"/>
      <sheetName val="자료입력"/>
      <sheetName val="실행내역"/>
      <sheetName val="실행내역 "/>
      <sheetName val="가공비"/>
      <sheetName val="자재단가비교표"/>
      <sheetName val="산출내역서"/>
      <sheetName val="맨홀수량산출"/>
      <sheetName val="산출근거"/>
      <sheetName val="HVAC"/>
      <sheetName val="간접비"/>
      <sheetName val="1호맨홀토공"/>
      <sheetName val="견적의뢰"/>
      <sheetName val="TARGET"/>
      <sheetName val="조경"/>
      <sheetName val="건축"/>
      <sheetName val="5월"/>
      <sheetName val="날개벽"/>
      <sheetName val="품셈TABLE"/>
      <sheetName val="건축집계"/>
      <sheetName val="Sheet2"/>
      <sheetName val="실행철강하도"/>
    </sheetNames>
    <sheetDataSet>
      <sheetData sheetId="0">
        <row r="4">
          <cell r="D4"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D TR보호대기초"/>
      <sheetName val="가로등기초"/>
      <sheetName val="HANDHOLE(2)"/>
    </sheet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설계서 "/>
      <sheetName val="원가계산서 "/>
      <sheetName val="총괄표"/>
      <sheetName val="내역서"/>
      <sheetName val="단위내역목록"/>
      <sheetName val="단위내역서"/>
      <sheetName val="단가비교표"/>
      <sheetName val="냉난방전원1230"/>
    </sheetNames>
    <definedNames>
      <definedName name="[Module4].Macro3" refersTo="#REF!"/>
      <definedName name="[Module6].Macro4" refersTo="#REF!"/>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양우림"/>
      <sheetName val="LD일"/>
      <sheetName val="FD"/>
      <sheetName val="FA설치명세"/>
      <sheetName val="일지-H"/>
      <sheetName val="LD"/>
      <sheetName val="장비부하"/>
      <sheetName val="#REF"/>
      <sheetName val="약전닥트"/>
      <sheetName val="김포IO"/>
      <sheetName val="건축부하"/>
      <sheetName val="처리단락"/>
      <sheetName val="TV"/>
      <sheetName val="세동별비상"/>
      <sheetName val="99관저"/>
      <sheetName val="EP0618"/>
      <sheetName val="BID"/>
      <sheetName val="SG"/>
      <sheetName val="일위목록"/>
      <sheetName val="sheet1"/>
      <sheetName val="내역서"/>
      <sheetName val="직노"/>
      <sheetName val="원가계산서"/>
      <sheetName val="2.대외공문"/>
      <sheetName val="일위대가"/>
      <sheetName val="품셈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정SW(원)"/>
      <sheetName val="#REF"/>
      <sheetName val="발신정보"/>
      <sheetName val="직재"/>
      <sheetName val="백암비스타내역"/>
      <sheetName val="산출집계표"/>
      <sheetName val="중기사용료"/>
      <sheetName val="한강운반비"/>
      <sheetName val="일위대가(4층원격)"/>
      <sheetName val="일위대가"/>
      <sheetName val="일위대가목록"/>
      <sheetName val="N賃率-職"/>
      <sheetName val="내역서"/>
      <sheetName val="I一般比"/>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 val="일위대가"/>
      <sheetName val="工완성공사율"/>
      <sheetName val="금액내역서"/>
    </sheetNames>
    <sheetDataSet>
      <sheetData sheetId="0"/>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노임단가"/>
      <sheetName val="기초일위"/>
      <sheetName val="수목단가"/>
      <sheetName val="시설수량표"/>
      <sheetName val="시설일위"/>
      <sheetName val="식재수량표"/>
      <sheetName val="식재일위"/>
      <sheetName val="자재단가"/>
      <sheetName val="내역"/>
      <sheetName val="예가표"/>
      <sheetName val="01"/>
      <sheetName val="간접1"/>
      <sheetName val="을지"/>
      <sheetName val="#REF"/>
      <sheetName val="샤워실위생"/>
      <sheetName val="성지공현"/>
      <sheetName val="견적"/>
      <sheetName val="Total"/>
      <sheetName val="프랜트면허"/>
      <sheetName val="공사비집계"/>
      <sheetName val="세부내역"/>
      <sheetName val="일위"/>
      <sheetName val="A-4"/>
      <sheetName val="도급FORM"/>
      <sheetName val="밸브설치"/>
      <sheetName val="공통가설"/>
      <sheetName val="목차"/>
      <sheetName val="C3"/>
      <sheetName val="갑지"/>
      <sheetName val="토목주소"/>
      <sheetName val="유림골조"/>
      <sheetName val="개요"/>
      <sheetName val="자동제어"/>
      <sheetName val="아파트 "/>
      <sheetName val="입찰내역"/>
      <sheetName val="Sheet1"/>
      <sheetName val="기성내역1"/>
      <sheetName val="건축내역"/>
      <sheetName val="경영상태"/>
      <sheetName val="금액내역서"/>
      <sheetName val="공문"/>
      <sheetName val="공사개요 (2)"/>
      <sheetName val="매입세"/>
      <sheetName val="단가대비표"/>
      <sheetName val="공사개요"/>
      <sheetName val="TDI ISBL"/>
      <sheetName val="1차 내역서"/>
      <sheetName val="TYPE-A"/>
      <sheetName val="제1영업소"/>
      <sheetName val="제2영업소"/>
      <sheetName val="제3영업소"/>
      <sheetName val="노무비"/>
      <sheetName val="공종별내역서"/>
      <sheetName val="실행내역"/>
      <sheetName val="0226"/>
      <sheetName val="견적대비표"/>
      <sheetName val="Macro1"/>
      <sheetName val="노원열병합  건축공사기성내역서"/>
      <sheetName val="입찰내역서(본공사)"/>
      <sheetName val="입찰내역서(가설)"/>
      <sheetName val="잡철물"/>
      <sheetName val="실행(ALT1)"/>
      <sheetName val="차액보증"/>
      <sheetName val="변대신설"/>
      <sheetName val="집계표-전기(신설)"/>
      <sheetName val="DATA"/>
      <sheetName val="교대"/>
      <sheetName val="평3"/>
      <sheetName val="cable-data"/>
      <sheetName val="간접"/>
      <sheetName val="인사자료총집계"/>
      <sheetName val="현장관리비집계표"/>
      <sheetName val="예총"/>
      <sheetName val="전 기"/>
      <sheetName val="일위대가표"/>
      <sheetName val="금융"/>
      <sheetName val="소방"/>
      <sheetName val="일반공사"/>
      <sheetName val="화전내"/>
      <sheetName val="부속동"/>
      <sheetName val="설직재-1"/>
      <sheetName val="수정'매출매입_자료"/>
      <sheetName val="TABLE"/>
      <sheetName val="인건비"/>
      <sheetName val="3.공통공사대비"/>
      <sheetName val="BID"/>
      <sheetName val="일위대가(가설)"/>
      <sheetName val="입찰안"/>
      <sheetName val="노임"/>
      <sheetName val="건축원가"/>
      <sheetName val="FAX"/>
      <sheetName val="견"/>
      <sheetName val="내역서"/>
      <sheetName val="기성내역"/>
      <sheetName val="Sheet4"/>
      <sheetName val="품"/>
      <sheetName val="설계명세서(선로)"/>
      <sheetName val="건축내역서 (경제상무실)"/>
      <sheetName val="COVER"/>
      <sheetName val="금융비용"/>
      <sheetName val="98지급계획"/>
      <sheetName val="견적을지"/>
      <sheetName val="결과조달"/>
      <sheetName val="기기리스트"/>
      <sheetName val="연돌일위집계"/>
      <sheetName val="노임이"/>
      <sheetName val="FORM-0"/>
      <sheetName val="조건표"/>
      <sheetName val="COVER-P"/>
      <sheetName val="2공구산출내역"/>
      <sheetName val="1.설계조건"/>
      <sheetName val="2.하중산정"/>
      <sheetName val="70%"/>
      <sheetName val="은행"/>
      <sheetName val="1ST"/>
      <sheetName val="계산근거"/>
      <sheetName val="Customer Databas"/>
      <sheetName val="TTL"/>
      <sheetName val="FRP내역서"/>
      <sheetName val="YM-IL1"/>
      <sheetName val="분석"/>
      <sheetName val="4 LINE"/>
      <sheetName val="소비자가"/>
      <sheetName val="7 th"/>
      <sheetName val="실행"/>
      <sheetName val="기안"/>
      <sheetName val="개산공사비"/>
      <sheetName val="CAPVC"/>
      <sheetName val="CAT_5"/>
      <sheetName val="수입"/>
      <sheetName val="대림경상68억"/>
      <sheetName val="돈암사업"/>
      <sheetName val="97 사업추정(WEKI)"/>
      <sheetName val="케이블규격"/>
      <sheetName val="MEXICO-C"/>
      <sheetName val="전기일위대가"/>
      <sheetName val="단위세대물량"/>
      <sheetName val="참조"/>
      <sheetName val="입찰내역 발주처 양식"/>
      <sheetName val="D-3109"/>
      <sheetName val="조명일위"/>
      <sheetName val="대비"/>
      <sheetName val="집계표"/>
      <sheetName val="Sheet5"/>
      <sheetName val="공종별내역서(기계)"/>
      <sheetName val="내역서(전기)"/>
      <sheetName val="unit 4"/>
      <sheetName val="b_balju_cho"/>
      <sheetName val="조도계산서 (도서)"/>
      <sheetName val="단가산출1"/>
      <sheetName val="일위대가"/>
      <sheetName val="정산내역"/>
      <sheetName val="일위대가(1)"/>
      <sheetName val="APT"/>
      <sheetName val="5.전사투자계획종함안"/>
      <sheetName val="견적정보"/>
      <sheetName val="수량산출"/>
      <sheetName val="1. 설계조건 2.단면가정 3. 하중계산"/>
      <sheetName val="DATA 입력란"/>
      <sheetName val="YES-T"/>
      <sheetName val="산출및내역"/>
      <sheetName val="적현로"/>
      <sheetName val="DATE"/>
      <sheetName val="일위_파일"/>
      <sheetName val="IT-BAT"/>
      <sheetName val="변경집계표"/>
      <sheetName val="EQT-ESTN"/>
      <sheetName val="미디어고등학교"/>
      <sheetName val="B1(반포1차)"/>
      <sheetName val="산출2-기기동력"/>
      <sheetName val="220 (2)"/>
      <sheetName val="일위대가목차"/>
      <sheetName val="할증 "/>
      <sheetName val="순공사비"/>
      <sheetName val="일위대가(여기까지)"/>
      <sheetName val="토공"/>
      <sheetName val="변전실재분리"/>
      <sheetName val="X13"/>
      <sheetName val="Sapphire"/>
      <sheetName val="DATA(VTL)"/>
      <sheetName val="말뚝지지력산정"/>
      <sheetName val="갑지(추정)"/>
      <sheetName val="단가"/>
      <sheetName val="CondPol"/>
      <sheetName val="집계표(OPTION)"/>
      <sheetName val="6PILE  (돌출)"/>
      <sheetName val="정보매체A동"/>
      <sheetName val="MATRLDATA"/>
      <sheetName val="단가표"/>
      <sheetName val="EACT10"/>
      <sheetName val="견적서"/>
      <sheetName val="실행철강하도"/>
      <sheetName val="TEST1"/>
      <sheetName val="물량산출근거"/>
      <sheetName val="찍기"/>
      <sheetName val="2. 주요공지（主要公告）"/>
      <sheetName val="4. 접지매립내역（接地工程清单）"/>
      <sheetName val="#REF!"/>
      <sheetName val="지수"/>
      <sheetName val="SAKUB"/>
      <sheetName val="IW-LIST"/>
      <sheetName val="APT내역"/>
      <sheetName val="내역(전체)"/>
      <sheetName val="단가산출2"/>
      <sheetName val="Y-WORK"/>
      <sheetName val="을"/>
      <sheetName val="간접비내역-1"/>
      <sheetName val="BSD (2)"/>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1차네트공정"/>
      <sheetName val="집계표(육상)"/>
      <sheetName val="지급자재"/>
      <sheetName val="주식"/>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공종집계"/>
      <sheetName val="S0"/>
      <sheetName val="공사비내역서"/>
      <sheetName val="현장관리비 산출내역"/>
      <sheetName val="공사원가계산서"/>
      <sheetName val="제어(하부)"/>
      <sheetName val="수로접합"/>
      <sheetName val="6호기"/>
      <sheetName val="물량산출"/>
      <sheetName val="시행후면적"/>
      <sheetName val="깨기"/>
      <sheetName val="PAD TR보호대기초"/>
      <sheetName val="HANDHOLE(2)"/>
      <sheetName val="가로등기초"/>
      <sheetName val="자체실적1Q"/>
      <sheetName val="가격조사서"/>
      <sheetName val="중기조종사 단위단가"/>
      <sheetName val="1062-X방향 "/>
      <sheetName val="일위대가표(장비)"/>
      <sheetName val="기계설비공사 집계표"/>
      <sheetName val="설계내역서"/>
      <sheetName val="Sheet1 (2)"/>
      <sheetName val="목창호"/>
      <sheetName val="ȱ_x0000_⠀恷_x0000__x0000_"/>
      <sheetName val="천마갑지"/>
      <sheetName val="항목(1)"/>
      <sheetName val="FAB별"/>
      <sheetName val=""/>
      <sheetName val="수량집계"/>
      <sheetName val="총괄집계표"/>
      <sheetName val="인건-측정"/>
      <sheetName val="DHEQSUPT"/>
      <sheetName val="목포방향"/>
      <sheetName val="5사남"/>
      <sheetName val="대가목록"/>
      <sheetName val="LinerWt"/>
      <sheetName val="공사내역"/>
      <sheetName val="부하계산서"/>
      <sheetName val="BS"/>
      <sheetName val="96월별PL"/>
      <sheetName val="위스키3"/>
      <sheetName val="주류전체2"/>
      <sheetName val="PL"/>
      <sheetName val="당년실적"/>
      <sheetName val="전년실적"/>
      <sheetName val="1.가로등수량"/>
      <sheetName val="코드 및 제품 목록"/>
      <sheetName val="총괄내역서"/>
      <sheetName val="DATA-UPS"/>
      <sheetName val="A(Rev.3)"/>
      <sheetName val="M"/>
      <sheetName val="전체내역 (2)"/>
      <sheetName val="単価表"/>
      <sheetName val="배명(단가)"/>
      <sheetName val="제조노임"/>
      <sheetName val="자재테이블"/>
      <sheetName val="사진"/>
      <sheetName val="조명시설"/>
      <sheetName val="토공산출(주차장)"/>
      <sheetName val="EQUIP"/>
      <sheetName val="인원현황"/>
      <sheetName val="조직"/>
      <sheetName val="원가계산서"/>
      <sheetName val="옵션"/>
      <sheetName val="신규 품목 합산자재"/>
      <sheetName val="신규 품목 일위대가"/>
      <sheetName val="산출내역서집계표"/>
      <sheetName val="업체별단가"/>
      <sheetName val="내역표지"/>
      <sheetName val="REDUCER"/>
      <sheetName val="WE'T"/>
      <sheetName val="cctv"/>
      <sheetName val="내역서(음성금왕)"/>
      <sheetName val="(참조)PH-2 12K_150406 제원"/>
      <sheetName val="직재"/>
      <sheetName val="주차구획선수량"/>
      <sheetName val="표지"/>
      <sheetName val="설비원가"/>
      <sheetName val="총괄표"/>
      <sheetName val="업무처리전"/>
      <sheetName val="산출집계"/>
      <sheetName val="FRP PIPING 일위대가"/>
      <sheetName val="@PRICE1"/>
      <sheetName val="전선 및 전선관"/>
      <sheetName val="Sheet3"/>
      <sheetName val="당초"/>
      <sheetName val="PRO_DCI"/>
      <sheetName val="INST_DCI"/>
      <sheetName val="HVAC_DCI"/>
      <sheetName val="PIPE_DCI"/>
      <sheetName val="기본사항"/>
      <sheetName val="도면자료제출일정"/>
      <sheetName val="노무"/>
      <sheetName val="동해title"/>
      <sheetName val="CAL1"/>
      <sheetName val="유림총괄"/>
      <sheetName val="LF자재단가"/>
      <sheetName val="조건표 (2)"/>
      <sheetName val="관급자재"/>
      <sheetName val="CP-E2 (품셈표)"/>
      <sheetName val="DATA2000"/>
      <sheetName val="아파트_"/>
      <sheetName val="공사개요_(2)"/>
      <sheetName val="1차_내역서"/>
      <sheetName val="건축내역서_(경제상무실)"/>
      <sheetName val="전_기"/>
      <sheetName val="조도계산서_(도서)"/>
      <sheetName val="금액"/>
      <sheetName val="사통"/>
      <sheetName val="ȱ"/>
      <sheetName val="1-4 익월예상투자대비"/>
      <sheetName val="1-2 투입대비"/>
      <sheetName val="Gia vat tu"/>
      <sheetName val="통보서"/>
      <sheetName val="정부노임단가"/>
      <sheetName val="데이타"/>
      <sheetName val="건축(을)"/>
      <sheetName val="구의33고"/>
      <sheetName val="목표세부명세"/>
      <sheetName val="PRICES"/>
      <sheetName val="COST"/>
      <sheetName val="BA "/>
      <sheetName val="Sheet2"/>
      <sheetName val="CODE"/>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설계예산서"/>
      <sheetName val="차수"/>
      <sheetName val="40총괄"/>
      <sheetName val="40집계"/>
      <sheetName val="전기공사"/>
      <sheetName val="Subs"/>
      <sheetName val="계획대비 정산비용(합계)"/>
      <sheetName val="부대공"/>
      <sheetName val="포장공"/>
      <sheetName val="터파기및재료"/>
      <sheetName val="실행(표지,갑,을)"/>
      <sheetName val="동원인원"/>
      <sheetName val="GRDBS"/>
      <sheetName val="시실누(모) "/>
      <sheetName val="현우실적"/>
      <sheetName val="Data②_분류표"/>
      <sheetName val="제품 정보"/>
      <sheetName val="16년 부문별"/>
      <sheetName val="직원투입"/>
      <sheetName val="총괄"/>
      <sheetName val="진주방향"/>
      <sheetName val="마산방향"/>
      <sheetName val="마산방향철근집계"/>
      <sheetName val="FB25JN"/>
      <sheetName val="변경별표"/>
      <sheetName val="기숙사본건물도급내역"/>
      <sheetName val="냉천부속동"/>
      <sheetName val="대림산업"/>
      <sheetName val="인사데이타(정규)"/>
      <sheetName val="공통"/>
      <sheetName val="대치판정"/>
      <sheetName val="집수정(600-700)"/>
      <sheetName val="기계내역"/>
      <sheetName val="ȱ_x005f_x0000_⠀恷_x005f_x0000__x005f_x0000_"/>
      <sheetName val="전체 수금"/>
      <sheetName val="간지"/>
      <sheetName val="현장지지물물량"/>
      <sheetName val="중기일위대가"/>
      <sheetName val="업체별기성내역"/>
      <sheetName val="설계명세서"/>
      <sheetName val="예산명세서"/>
      <sheetName val="자료입력"/>
      <sheetName val="PI"/>
      <sheetName val="예정(3)"/>
      <sheetName val="동원(3)"/>
      <sheetName val="실행대비"/>
      <sheetName val="단면설계"/>
      <sheetName val="안정검토"/>
      <sheetName val="견적 (2)"/>
      <sheetName val="배수내역"/>
      <sheetName val="Factor"/>
      <sheetName val="전차선로 물량표"/>
      <sheetName val="Sheet9"/>
      <sheetName val="전기자료"/>
      <sheetName val="Sheet14"/>
      <sheetName val="Sheet10"/>
      <sheetName val="Sheet13"/>
      <sheetName val="DATASPEC(VT1)"/>
      <sheetName val="Arch"/>
      <sheetName val="품셈표"/>
      <sheetName val="표준건축비"/>
      <sheetName val="기준정보"/>
      <sheetName val="3련 BOX"/>
      <sheetName val="2. 주요공지"/>
      <sheetName val="샘플표지"/>
      <sheetName val="골조시행"/>
      <sheetName val="개선안 개요"/>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단위단가"/>
      <sheetName val="제품"/>
      <sheetName val="수량산출서 갑지"/>
      <sheetName val="투찰보고"/>
      <sheetName val="분석기준"/>
      <sheetName val="MAT"/>
      <sheetName val="갑지1"/>
      <sheetName val="영동(D)"/>
      <sheetName val="s"/>
      <sheetName val="환율change"/>
      <sheetName val="기초자료"/>
      <sheetName val="견적집계표"/>
      <sheetName val="laroux"/>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SDSS현황"/>
      <sheetName val="Baby일위대가"/>
      <sheetName val="1단계"/>
      <sheetName val="Materials Categories"/>
      <sheetName val="E.C.T DATA(DON'T TOUCH)"/>
      <sheetName val="VENDOR DATA"/>
      <sheetName val="SITE DATA"/>
      <sheetName val="목록"/>
      <sheetName val="9GNG운반"/>
      <sheetName val="단중"/>
      <sheetName val="PAD_TR보호대기초"/>
      <sheetName val="중기조종사_단위단가"/>
      <sheetName val="1062-X방향_"/>
      <sheetName val="기계설비공사_집계표"/>
      <sheetName val="Sheet1_(2)"/>
      <sheetName val="일일출역현황"/>
      <sheetName val="연부97-1"/>
      <sheetName val="기성금내역서"/>
      <sheetName val="토공및가시설"/>
      <sheetName val="BB"/>
      <sheetName val="DB"/>
      <sheetName val="약품설비"/>
      <sheetName val="2000노임기준"/>
      <sheetName val="식재일위대가"/>
      <sheetName val="역T형교대(말뚝기초)"/>
      <sheetName val="1월"/>
      <sheetName val="정화조동내역"/>
      <sheetName val="인천제철"/>
      <sheetName val="단면 (2)"/>
      <sheetName val="LOB"/>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전기"/>
      <sheetName val="약품공급2"/>
      <sheetName val="서∼군(2)"/>
      <sheetName val="장비"/>
      <sheetName val="간선계산"/>
      <sheetName val="수량집계표"/>
      <sheetName val="자압"/>
      <sheetName val="자재"/>
      <sheetName val="청천내"/>
      <sheetName val="구조물공"/>
      <sheetName val="2000년1차"/>
      <sheetName val="산근1"/>
      <sheetName val="★도급내역"/>
      <sheetName val="설계"/>
      <sheetName val="배수공"/>
      <sheetName val="입찰"/>
      <sheetName val="200"/>
      <sheetName val="도급"/>
      <sheetName val="현경"/>
      <sheetName val="물량산출서(SECL)"/>
      <sheetName val="물량산출서(감리단)"/>
      <sheetName val="물량산출서(SCS 실측)"/>
      <sheetName val="단가표(전기)"/>
      <sheetName val="DRUM"/>
      <sheetName val="건축"/>
      <sheetName val="집계"/>
      <sheetName val="판넬"/>
      <sheetName val="철골"/>
      <sheetName val="Sports"/>
      <sheetName val="코드"/>
      <sheetName val="아파트_1"/>
      <sheetName val="물가자료"/>
      <sheetName val="관리사무소"/>
      <sheetName val="단중표"/>
      <sheetName val="잔기르바에바"/>
      <sheetName val="마감사양"/>
      <sheetName val="IMP(MAIN)"/>
      <sheetName val="IMP (REACTOR)"/>
      <sheetName val="電気設備表"/>
      <sheetName val="PROCURE"/>
      <sheetName val="단양 00 아파트-세부내역"/>
      <sheetName val="Main Screen"/>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설계예시"/>
      <sheetName val="30신설일위대가"/>
      <sheetName val="30집계표"/>
      <sheetName val="NSCP견적물량"/>
      <sheetName val="공사비예산서(토목분)"/>
      <sheetName val="I一般比"/>
      <sheetName val="CABLE SIZE-3"/>
      <sheetName val="도"/>
      <sheetName val="미수"/>
      <sheetName val="(참조)PH-2_12K_150406_제원"/>
      <sheetName val="FRP_PIPING_일위대가"/>
      <sheetName val="unit_4"/>
      <sheetName val="1_가로등수량"/>
      <sheetName val="코드_및_제품_목록"/>
      <sheetName val="전선_및_전선관"/>
      <sheetName val="A(Rev_3)"/>
      <sheetName val="220_(2)"/>
      <sheetName val="전체내역_(2)"/>
      <sheetName val="BA_"/>
      <sheetName val="용접POINT산출_(2)"/>
      <sheetName val="투자,기성_실적"/>
      <sheetName val="신규_품목_합산자재"/>
      <sheetName val="신규_품목_일위대가"/>
      <sheetName val="제품_정보"/>
      <sheetName val="16년_부문별"/>
      <sheetName val="실행DB"/>
      <sheetName val="원가"/>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공사개요_(2)1"/>
      <sheetName val="1차_내역서1"/>
      <sheetName val="TDI_ISBL1"/>
      <sheetName val="건축내역서_(경제상무실)1"/>
      <sheetName val="Customer_Databas1"/>
      <sheetName val="전_기1"/>
      <sheetName val="노원열병합__건축공사기성내역서1"/>
      <sheetName val="4_LINE1"/>
      <sheetName val="7_th1"/>
      <sheetName val="1_설계조건1"/>
      <sheetName val="2_하중산정1"/>
      <sheetName val="입찰내역_발주처_양식1"/>
      <sheetName val="97_사업추정(WEKI)1"/>
      <sheetName val="실행내역서_1"/>
      <sheetName val="2__주요공지（主要公告）1"/>
      <sheetName val="4__접지매립내역（接地工程清单）1"/>
      <sheetName val="할증_1"/>
      <sheetName val="6PILE__(돌출)1"/>
      <sheetName val="BSD_(2)1"/>
      <sheetName val="BASIC_(2)1"/>
      <sheetName val="3_공통공사대비1"/>
      <sheetName val="1__설계조건_2_단면가정_3__하중계산1"/>
      <sheetName val="DATA_입력란1"/>
      <sheetName val="화재_탐지_설비1"/>
      <sheetName val="_냉각수펌프1"/>
      <sheetName val="2_대외공문1"/>
      <sheetName val="5_전사투자계획종함안1"/>
      <sheetName val="BEND_LOSS1"/>
      <sheetName val="실행예산대비_발주내역1차1"/>
      <sheetName val="건축공사_집계표1"/>
      <sheetName val="3_건축(현장안)1"/>
      <sheetName val="Table_3-EQ1"/>
      <sheetName val="조도계산서_(도서)1"/>
      <sheetName val="현장관리비_산출내역1"/>
      <sheetName val="조건표_(2)"/>
      <sheetName val="CP-E2_(품셈표)"/>
      <sheetName val="계획대비_정산비용(합계)"/>
      <sheetName val="시실누(모)_"/>
      <sheetName val="2__주요공지"/>
      <sheetName val="개선안_개요"/>
      <sheetName val="Gia_vat_tu"/>
      <sheetName val="기계경비(시간당)"/>
      <sheetName val="램머"/>
      <sheetName val="당진1,2호기전선관설치및접지4차공사내역서-을지"/>
      <sheetName val="ȱ_x005f_x005f_x005f_x005f_x005f_x005f_x005f_x005f_x005f"/>
      <sheetName val="ȱ_x005f_x005f_x005f_x0000_⠀恷_x0"/>
      <sheetName val="ȱ_x005f_x005f_x005f_x005f_x005f"/>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중기사용료산출근거"/>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식재인부"/>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Bellinfo"/>
      <sheetName val="조명율표"/>
      <sheetName val="합산자재"/>
      <sheetName val="일대목차"/>
      <sheetName val="의뢰서"/>
      <sheetName val="BOX 본체"/>
      <sheetName val="차이분석(수정)"/>
      <sheetName val="준공조서갑지"/>
      <sheetName val="공사원가"/>
      <sheetName val="G_R300경비"/>
      <sheetName val="원가계산서_"/>
      <sheetName val="내역서01"/>
      <sheetName val="소일위대가코드표"/>
      <sheetName val="수목데이타_2"/>
      <sheetName val="수목표준대가"/>
      <sheetName val="단가조사"/>
      <sheetName val="공정집계_국별"/>
      <sheetName val="단가_및_재료비"/>
      <sheetName val="Macro7"/>
      <sheetName val="00 PAYMENT CERTI"/>
      <sheetName val="06 내역서"/>
      <sheetName val="낙찰율적용표"/>
      <sheetName val="Dulieu"/>
      <sheetName val="7단가"/>
      <sheetName val="공사일보 취합용"/>
      <sheetName val="SW-TEO"/>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부하(성남)"/>
      <sheetName val="PH-2"/>
      <sheetName val="정보"/>
      <sheetName val="Spec1"/>
      <sheetName val="costing_CV"/>
      <sheetName val="ASCEandUBC"/>
      <sheetName val="수주현황2월"/>
      <sheetName val="산출근거#2-3"/>
      <sheetName val="상반기손익차2총괄"/>
      <sheetName val="96.12"/>
      <sheetName val="아파트_2"/>
      <sheetName val="PAD_TR보호대기초1"/>
      <sheetName val="중기조종사_단위단가1"/>
      <sheetName val="1062-X방향_1"/>
      <sheetName val="기계설비공사_집계표1"/>
      <sheetName val="Sheet1_(2)1"/>
      <sheetName val="전체_수금"/>
      <sheetName val="1-4_익월예상투자대비"/>
      <sheetName val="1-2_투입대비"/>
      <sheetName val="견적_(2)"/>
      <sheetName val="전차선로_물량표"/>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수량산출서_갑지"/>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PRESSURE GAUGE"/>
      <sheetName val="Benchmark"/>
      <sheetName val="Consumables"/>
      <sheetName val="12CGOU"/>
      <sheetName val="유효성목록"/>
      <sheetName val="3004-2"/>
      <sheetName val="8.PILE  (돌출)"/>
      <sheetName val="설명서 "/>
      <sheetName val="계약내역서(을지)"/>
      <sheetName val="화설내"/>
      <sheetName val="단가비교표"/>
      <sheetName val="요율표"/>
      <sheetName val="6PILE__(돌출)2"/>
      <sheetName val="공사개요_(2)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3련_BOX"/>
      <sheetName val="E_C_T_DATA(DON'T_TOUCH)"/>
      <sheetName val="VENDOR_DATA"/>
      <sheetName val="SITE_DATA"/>
      <sheetName val="Materials_Categories"/>
      <sheetName val="단면_(2)"/>
      <sheetName val="노무비단가"/>
      <sheetName val="단가 "/>
      <sheetName val="입력시트"/>
      <sheetName val="Macro(전선)"/>
      <sheetName val="1TL종점(1)"/>
      <sheetName val="일위대가(계측기설치)"/>
      <sheetName val="주경기-오배수"/>
      <sheetName val="단독"/>
      <sheetName val="경비"/>
      <sheetName val="DATA1"/>
      <sheetName val="205동"/>
      <sheetName val="DANGA"/>
      <sheetName val="철근"/>
      <sheetName val="ȱ_x0000_⠀恷_x0000__x"/>
      <sheetName val="목록별산출서(CM)"/>
      <sheetName val="노임근거(CM)"/>
      <sheetName val="산출집계(CM)"/>
      <sheetName val="합산자재 (2)"/>
      <sheetName val="목록별산출서(시공사)"/>
      <sheetName val="계정참조"/>
      <sheetName val="U-TYPE(1)"/>
      <sheetName val="-"/>
      <sheetName val="1,2,3,4,5단위수량"/>
      <sheetName val="판매시설"/>
      <sheetName val="분전함신설"/>
      <sheetName val="접지1종"/>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118_세금과공과1"/>
      <sheetName val="108_수선비1"/>
      <sheetName val="IMP_(REACTOR)"/>
      <sheetName val="장비당단가_(1)"/>
      <sheetName val="7_경제성결과"/>
      <sheetName val="총_원가계산"/>
      <sheetName val="강관_및_부속"/>
      <sheetName val="입출재고현황_(2)"/>
      <sheetName val="0__Level"/>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공정진도현황(2069)"/>
      <sheetName val="공정진도현황(2단계2차)"/>
      <sheetName val="배관내경(삭제하지마시오)"/>
      <sheetName val="방배동내역(리라)"/>
      <sheetName val="부대공사총괄"/>
      <sheetName val="현장경비"/>
      <sheetName val="건축공사집계표"/>
      <sheetName val="방배동내역 (총괄)"/>
      <sheetName val="고정1"/>
      <sheetName val="전력간선 설비공사电力_x0000__x0000_"/>
      <sheetName val="Vendor"/>
      <sheetName val="현장운영비 산출"/>
      <sheetName val="기준단가현황"/>
      <sheetName val="공사개요(입력)"/>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노무비(전지2기)"/>
      <sheetName val="업무분장"/>
      <sheetName val="도급견적가"/>
      <sheetName val="Financ. Overview"/>
      <sheetName val="Toolbox"/>
      <sheetName val="인건비(VOICE)"/>
      <sheetName val="부대공Ⅱ"/>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CFS3"/>
      <sheetName val="Conduit_Size선정"/>
      <sheetName val="NEYOK"/>
      <sheetName val="PRİSMA"/>
      <sheetName val="(원문)특허실용의장"/>
      <sheetName val="예산羘ↈ✈"/>
      <sheetName val="예산ၒ_x0000__x0000_"/>
      <sheetName val="6MONTHS"/>
      <sheetName val="세금자료"/>
      <sheetName val="w't table"/>
      <sheetName val="VS배관내역서"/>
      <sheetName val="IMP (RE_x0000__x0000__x0005__x0000_閰貌"/>
      <sheetName val="IMP (RE_x0000__x0000__x0005__x0000_ධ臹"/>
      <sheetName val="G.R300경비"/>
      <sheetName val="C97상"/>
      <sheetName val="FAB_I"/>
      <sheetName val="실수량대입 (2)"/>
      <sheetName val="RR1-3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횡배수관토공수량"/>
      <sheetName val="40총괄"/>
      <sheetName val="40집계"/>
      <sheetName val="합천내역"/>
      <sheetName val="IMPEADENCE MAP 취수장"/>
      <sheetName val="sw1"/>
      <sheetName val="NOMUBI"/>
      <sheetName val="PT-01"/>
      <sheetName val="일위대가"/>
      <sheetName val="기계경비(시간당)"/>
      <sheetName val="램머"/>
      <sheetName val="INPUT-DATA"/>
      <sheetName val="날개벽"/>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집계표 (2)"/>
      <sheetName val="단가조사서"/>
      <sheetName val="일위대가"/>
      <sheetName val="내역서"/>
      <sheetName val="전기원가"/>
      <sheetName val="통신원가"/>
      <sheetName val="터널조도"/>
      <sheetName val="DATA"/>
      <sheetName val="기본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 val="일위대가"/>
    </sheet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원본(갑지)"/>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__"/>
      <sheetName val="설직재-1"/>
      <sheetName val="단가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목차"/>
      <sheetName val="설계설명"/>
      <sheetName val="예정공정"/>
      <sheetName val="동원"/>
      <sheetName val="총(관로+케이블)"/>
      <sheetName val="총공사"/>
      <sheetName val="공사원가"/>
      <sheetName val="준공내역서(총괄)"/>
      <sheetName val="준공내역서"/>
      <sheetName val="사급자재"/>
      <sheetName val="지입자재"/>
      <sheetName val="일위대가 (2)"/>
      <sheetName val="자재근거"/>
      <sheetName val="일위대가산출근거"/>
      <sheetName val="공구손료"/>
      <sheetName val="소요노력"/>
      <sheetName val="간지"/>
      <sheetName val="MdlSul"/>
      <sheetName val="Baby일위대가"/>
      <sheetName val="수량산출"/>
      <sheetName val="I一般比"/>
      <sheetName val="아파트기별"/>
      <sheetName val="공리일"/>
      <sheetName val="Sheet1"/>
      <sheetName val="Sheet2"/>
      <sheetName val="Sheet3"/>
      <sheetName val="N賃率-職"/>
      <sheetName val="골조시행"/>
      <sheetName val="예정(3)"/>
      <sheetName val="동원(3)"/>
      <sheetName val="재료"/>
      <sheetName val="단면 (2)"/>
      <sheetName val="준검 내역서"/>
      <sheetName val="공정코드"/>
      <sheetName val="9.2단가산출서"/>
      <sheetName val="손료"/>
      <sheetName val="노임단가"/>
      <sheetName val="시설일위"/>
      <sheetName val="식재수량표"/>
      <sheetName val="식재일위"/>
      <sheetName val="자재단가"/>
      <sheetName val="철거산출근거"/>
      <sheetName val="1차사업FS"/>
      <sheetName val="산출기초"/>
      <sheetName val="archi(본사)"/>
      <sheetName val="램머"/>
      <sheetName val="재료-CODE"/>
      <sheetName val="C-직노1"/>
      <sheetName val="신우"/>
      <sheetName val="직재"/>
      <sheetName val="부대"/>
      <sheetName val="일위CODE"/>
      <sheetName val="물가"/>
      <sheetName val="손익분석"/>
      <sheetName val="하조서"/>
      <sheetName val="증감대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의뢰서"/>
      <sheetName val="Sheet1"/>
      <sheetName val="Sheet2"/>
      <sheetName val="Sheet3"/>
      <sheetName val="세동별비상"/>
      <sheetName val="일위대가"/>
      <sheetName val="암거날개벽재료집계"/>
      <sheetName val="건축공사실행"/>
      <sheetName val="김포IO"/>
      <sheetName val="FD"/>
      <sheetName val="약전닥트"/>
      <sheetName val="건축부하"/>
      <sheetName val="처리단락"/>
      <sheetName val="99관저"/>
      <sheetName val="일지-H"/>
      <sheetName val="LD"/>
      <sheetName val="FA설치명세"/>
      <sheetName val="직노"/>
      <sheetName val="내역서"/>
      <sheetName val="일위대가(가설)"/>
      <sheetName val="전기공사일위대가"/>
      <sheetName val="#REF"/>
      <sheetName val="내역서(1공구)"/>
      <sheetName val="Baby일위대가"/>
      <sheetName val="일위(설)"/>
      <sheetName val="IMPEADENCE MAP 취수장"/>
      <sheetName val="현장관리비데이타"/>
      <sheetName val="입찰안"/>
      <sheetName val="FB25JN"/>
      <sheetName val="경산"/>
      <sheetName val="단가대비표"/>
      <sheetName val="40총괄"/>
      <sheetName val="40집계"/>
      <sheetName val="내역"/>
      <sheetName val="일반공사"/>
      <sheetName val="금액"/>
      <sheetName val="ABUT수량-A1"/>
      <sheetName val="기계내역"/>
      <sheetName val="J형측구단위수량"/>
      <sheetName val="철거산출근거"/>
      <sheetName val="자재단가"/>
      <sheetName val="총괄"/>
      <sheetName val="적용건축"/>
      <sheetName val="외주비"/>
      <sheetName val="부하(성남)"/>
      <sheetName val="터널조도"/>
      <sheetName val="건축원가"/>
      <sheetName val="세부내역"/>
      <sheetName val="산출내역서집계표"/>
      <sheetName val="I一般比"/>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J.LEE"/>
      <sheetName val="복기물량"/>
      <sheetName val="Sheet2"/>
      <sheetName val="Sheet3"/>
      <sheetName val="일위대가"/>
      <sheetName val="__"/>
    </sheetNames>
    <sheetDataSet>
      <sheetData sheetId="0"/>
      <sheetData sheetId="1"/>
      <sheetData sheetId="2"/>
      <sheetData sheetId="3"/>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
      <sheetName val="준공내역서(갑)"/>
      <sheetName val="교통대책내역"/>
      <sheetName val="을"/>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갑지"/>
      <sheetName val="소요자재"/>
      <sheetName val="노무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정부노임단가"/>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cell r="J25">
            <v>6892</v>
          </cell>
          <cell r="K25">
            <v>2311</v>
          </cell>
        </row>
      </sheetData>
      <sheetData sheetId="45"/>
      <sheetData sheetId="46"/>
      <sheetData sheetId="47"/>
      <sheetData sheetId="4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ⴭⴭⴭⴭ"/>
      <sheetName val="MOTOR"/>
      <sheetName val="MACRO(MCC)"/>
      <sheetName val="일위대가(계측기설치)"/>
      <sheetName val="TEL"/>
      <sheetName val="WORK"/>
      <sheetName val="LOPCALC"/>
      <sheetName val="Total"/>
      <sheetName val="일위대가표"/>
      <sheetName val="부하LOAD"/>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
      <sheetName val="갑지(추정)"/>
      <sheetName val="소요자재"/>
      <sheetName val="노무산출서"/>
    </sheetNames>
    <sheetDataSet>
      <sheetData sheetId="0" refreshError="1"/>
      <sheetData sheetId="1" refreshError="1"/>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집계"/>
      <sheetName val="전기내역 "/>
      <sheetName val="인건비산출(전기) "/>
      <sheetName val="견적비교표(전기) "/>
      <sheetName val="단가조사표(전기)"/>
      <sheetName val="01"/>
      <sheetName val="갑지(추정)"/>
    </sheetNames>
    <sheetDataSet>
      <sheetData sheetId="0"/>
      <sheetData sheetId="1"/>
      <sheetData sheetId="2"/>
      <sheetData sheetId="3"/>
      <sheetData sheetId="4"/>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수량산출"/>
      <sheetName val="EP0618"/>
      <sheetName val="예정(3)"/>
      <sheetName val="동원(3)"/>
      <sheetName val="예산대비"/>
      <sheetName val="1. 설계조건 2.단면가정 3. 하중계산"/>
      <sheetName val="DATA 입력란"/>
      <sheetName val="공예을"/>
      <sheetName val="일위대가"/>
      <sheetName val="일위대가(계측기설치)"/>
      <sheetName val="MACRO(MCC)"/>
      <sheetName val="일위(PN)"/>
      <sheetName val="SG"/>
      <sheetName val="광양전기"/>
      <sheetName val="6PILE  (돌출)"/>
      <sheetName val="금액내역서"/>
      <sheetName val="갑지"/>
      <sheetName val="공사원가"/>
      <sheetName val="프랜트면허"/>
      <sheetName val="토목주소"/>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1"/>
      <sheetName val="중기사용료및운전경비"/>
      <sheetName val="기계경비"/>
    </sheetNames>
    <sheetDataSet>
      <sheetData sheetId="0"/>
      <sheetData sheetId="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EQUIPMENT -2"/>
      <sheetName val="낙찰표"/>
      <sheetName val="설직재-1"/>
      <sheetName val="내역서"/>
    </sheetNames>
    <sheetDataSet>
      <sheetData sheetId="0"/>
      <sheetData sheetId="1" refreshError="1"/>
      <sheetData sheetId="2" refreshError="1"/>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EADENCE MAP 취수장"/>
      <sheetName val="관급단가"/>
      <sheetName val="금액"/>
      <sheetName val="원가"/>
      <sheetName val="공사개요"/>
      <sheetName val="매입세율"/>
      <sheetName val="위치조서"/>
      <sheetName val="KA"/>
      <sheetName val="DUT-BAT1"/>
      <sheetName val="일위대가-1"/>
      <sheetName val="TABLE"/>
      <sheetName val="기계 도급내역서"/>
      <sheetName val="횡배수관토공수량"/>
      <sheetName val="45,46"/>
      <sheetName val="내역서(부대공사)"/>
      <sheetName val="전신환매도율"/>
      <sheetName val="날개벽"/>
      <sheetName val="주방환기"/>
      <sheetName val="2.대외공문"/>
      <sheetName val="단가비교"/>
      <sheetName val="신규일위대가표"/>
      <sheetName val="단가산출"/>
      <sheetName val="재료단가"/>
      <sheetName val="#REF"/>
      <sheetName val="낙찰표"/>
      <sheetName val="도장"/>
      <sheetName val="입찰안"/>
      <sheetName val="잡비"/>
      <sheetName val="날개벽수량표"/>
      <sheetName val="매립"/>
      <sheetName val="철근집계"/>
      <sheetName val="상수도토공집계표"/>
      <sheetName val="설계명세서(선로)"/>
      <sheetName val="코드명"/>
      <sheetName val="횡날개수집"/>
      <sheetName val="총내역서"/>
      <sheetName val="내역"/>
      <sheetName val="INPUT-DATA"/>
      <sheetName val="EQUIPMENT -2"/>
      <sheetName val="-배수구조총재료"/>
      <sheetName val="품셈TABLE"/>
      <sheetName val="탑(을지)"/>
      <sheetName val="경비"/>
      <sheetName val="남지사전체(운용본부)"/>
      <sheetName val="APT"/>
      <sheetName val="간선"/>
      <sheetName val="발전기"/>
      <sheetName val="시중노임단가"/>
      <sheetName val="단가"/>
      <sheetName val="DAN"/>
      <sheetName val="원가계산서"/>
      <sheetName val="현장지지물물량"/>
      <sheetName val="정렬"/>
      <sheetName val="흄관기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철거산출근거"/>
      <sheetName val="설직재-1"/>
      <sheetName val="NEYOK"/>
      <sheetName val="I一般比"/>
      <sheetName val="정부노임단가"/>
      <sheetName val="저"/>
    </sheetNames>
    <definedNames>
      <definedName name="Macro10"/>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s>
    <definedNames>
      <definedName name="ÀÎ¼â"/>
      <definedName name="Áö¿ì±â"/>
    </defined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
      <sheetName val="설계표지"/>
      <sheetName val="원가계산"/>
      <sheetName val="단위내역"/>
      <sheetName val="가격조사서"/>
      <sheetName val="산출기초서"/>
      <sheetName val="철거발생품"/>
      <sheetName val="단위내역 (2)"/>
    </sheetNames>
    <sheetDataSet>
      <sheetData sheetId="0" refreshError="1"/>
      <sheetData sheetId="1" refreshError="1"/>
      <sheetData sheetId="2" refreshError="1"/>
      <sheetData sheetId="3" refreshError="1"/>
      <sheetData sheetId="4" refreshError="1"/>
      <sheetData sheetId="5" refreshError="1">
        <row r="4">
          <cell r="E4">
            <v>355</v>
          </cell>
        </row>
        <row r="5">
          <cell r="E5">
            <v>420</v>
          </cell>
        </row>
        <row r="6">
          <cell r="E6">
            <v>355</v>
          </cell>
        </row>
        <row r="7">
          <cell r="E7">
            <v>355</v>
          </cell>
        </row>
        <row r="8">
          <cell r="E8">
            <v>420</v>
          </cell>
        </row>
        <row r="9">
          <cell r="E9">
            <v>420</v>
          </cell>
        </row>
        <row r="10">
          <cell r="E10">
            <v>420</v>
          </cell>
        </row>
        <row r="11">
          <cell r="E11">
            <v>420</v>
          </cell>
        </row>
        <row r="14">
          <cell r="E14">
            <v>98</v>
          </cell>
        </row>
        <row r="15">
          <cell r="E15">
            <v>110</v>
          </cell>
        </row>
        <row r="17">
          <cell r="E17">
            <v>1500</v>
          </cell>
        </row>
        <row r="19">
          <cell r="E19">
            <v>280</v>
          </cell>
        </row>
      </sheetData>
      <sheetData sheetId="6" refreshError="1"/>
      <sheetData sheetId="7" refreshError="1"/>
      <sheetData sheetId="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서"/>
      <sheetName val="부대입찰현장설명서"/>
      <sheetName val="부대입찰공종"/>
      <sheetName val="현설첨부"/>
      <sheetName val="부대입찰지침"/>
      <sheetName val="내역작성안내서"/>
      <sheetName val="공사개요"/>
      <sheetName val="토목공사(부대)"/>
      <sheetName val="건축공사 (부대)"/>
      <sheetName val="잡철창호"/>
      <sheetName val="유리"/>
      <sheetName val="단열"/>
      <sheetName val="지급자재"/>
      <sheetName val="파일항타"/>
      <sheetName val="타일공사"/>
      <sheetName val="유리공사"/>
      <sheetName val="Sheet6"/>
      <sheetName val="I一般比"/>
      <sheetName val="백호우계수"/>
      <sheetName val="부대입찰"/>
    </sheetNames>
    <sheetDataSet>
      <sheetData sheetId="0"/>
      <sheetData sheetId="1"/>
      <sheetData sheetId="2"/>
      <sheetData sheetId="3"/>
      <sheetData sheetId="4"/>
      <sheetData sheetId="5"/>
      <sheetData sheetId="6">
        <row r="5">
          <cell r="B5" t="str">
            <v>(재) 광주,전남 테크노파크 건립공사</v>
          </cell>
        </row>
      </sheetData>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
      <sheetName val="DATA"/>
      <sheetName val="9GNG운반"/>
      <sheetName val="2000년1차"/>
      <sheetName val="2000전체분"/>
      <sheetName val="교각1"/>
      <sheetName val="DATE"/>
      <sheetName val="제수"/>
      <sheetName val="공기"/>
      <sheetName val="우각부보강"/>
      <sheetName val="실행철강하도"/>
      <sheetName val="1.설계조건"/>
      <sheetName val="터널조도"/>
      <sheetName val="수안보-MBR1"/>
      <sheetName val="단가목록"/>
      <sheetName val="내역"/>
      <sheetName val="A-4"/>
      <sheetName val="중산교"/>
      <sheetName val="J直材4"/>
      <sheetName val="노임단가"/>
      <sheetName val="구조물집계"/>
      <sheetName val="토공집계"/>
      <sheetName val="외천교"/>
      <sheetName val="3련 BOX"/>
      <sheetName val="미드수량"/>
      <sheetName val="FOOTING단면력"/>
      <sheetName val="#REF"/>
      <sheetName val="검토"/>
      <sheetName val="접속도수량집계표"/>
      <sheetName val="1.설계기준"/>
      <sheetName val="상수도토공집계표"/>
      <sheetName val="부하(성남)"/>
      <sheetName val="Sheet1"/>
      <sheetName val="설계"/>
      <sheetName val="터파기및재료"/>
      <sheetName val="공사비집계"/>
      <sheetName val="자재일람"/>
      <sheetName val="견적서"/>
      <sheetName val="MOTOR"/>
      <sheetName val="암거날개벽재료집계"/>
      <sheetName val="약품공급2"/>
      <sheetName val="준공정산"/>
      <sheetName val="COPING"/>
      <sheetName val="일위대가(계측기설치)"/>
      <sheetName val="접속슬래브"/>
      <sheetName val="기본DATA"/>
      <sheetName val="북방3터널"/>
      <sheetName val="방호벽"/>
      <sheetName val="중사"/>
      <sheetName val="PSCbeam설계"/>
      <sheetName val="일위대가"/>
      <sheetName val="자료"/>
      <sheetName val="반중력식옹벽"/>
      <sheetName val="단가산출"/>
      <sheetName val="자재단가비교표"/>
      <sheetName val="입찰안"/>
      <sheetName val="T형보"/>
      <sheetName val="직노"/>
      <sheetName val="INPUT"/>
      <sheetName val="Regenerator  Concrete Structure"/>
      <sheetName val="4)유동표"/>
      <sheetName val="C"/>
      <sheetName val="토지조서"/>
      <sheetName val="집계표"/>
      <sheetName val="조도계산서 (도서)"/>
      <sheetName val="부하계산서"/>
      <sheetName val="Sheet17"/>
      <sheetName val="2.단면가정"/>
      <sheetName val="접도구역경계표주현황"/>
      <sheetName val="소야공정계획표"/>
      <sheetName val="96보완계획7.12"/>
      <sheetName val="Sheet1 (2)"/>
      <sheetName val="CAT_5"/>
      <sheetName val="프랜트면허"/>
      <sheetName val="태안9)3-2)원내역"/>
      <sheetName val="평균터파기고(1-2,ASP)"/>
      <sheetName val="내역서"/>
      <sheetName val="편입토지조서"/>
      <sheetName val="guard(mac)"/>
      <sheetName val="말뚝지지력산정"/>
      <sheetName val="원형1호맨홀토공수량"/>
      <sheetName val="1"/>
      <sheetName val="Sheet2"/>
      <sheetName val="Sheet3"/>
      <sheetName val="suk(mac)"/>
      <sheetName val="가도공"/>
      <sheetName val="조명시설"/>
      <sheetName val="기초공"/>
      <sheetName val="기둥(원형)"/>
      <sheetName val="SLAB&quot;1&quot;"/>
      <sheetName val="8.PILE  (돌출)"/>
      <sheetName val="리스(CIF)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ABUT수량-A1"/>
      <sheetName val="금액내역서"/>
      <sheetName val="집수정"/>
      <sheetName val="TYPE-1"/>
      <sheetName val="집수정(600-700)"/>
      <sheetName val="자재단가비교표"/>
      <sheetName val="포장복구집계"/>
      <sheetName val="수로교총재료집계"/>
      <sheetName val="자재단가"/>
      <sheetName val="Sheet1 (2)"/>
      <sheetName val="INPUT"/>
      <sheetName val="총괄표"/>
      <sheetName val="터파기및재료"/>
      <sheetName val="북방3터널"/>
      <sheetName val="원형1호맨홀토공수량"/>
      <sheetName val="제수"/>
      <sheetName val="가시설(TYPE-A)"/>
      <sheetName val="1-1평균터파기고(1)"/>
      <sheetName val="가압장(토목)"/>
      <sheetName val="반중력식옹벽3.5"/>
      <sheetName val="조명시설"/>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전차선로 물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AV서비스"/>
      <sheetName val="통합배선"/>
      <sheetName val="CATV"/>
      <sheetName val="Security"/>
      <sheetName val="CCTV서비스"/>
      <sheetName val="change"/>
      <sheetName val="표지"/>
      <sheetName val="수량산출"/>
      <sheetName val="Sheet6"/>
      <sheetName val="단가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설계예산서"/>
      <sheetName val="수량집계"/>
      <sheetName val="총괄"/>
      <sheetName val="토목"/>
      <sheetName val="DATA"/>
      <sheetName val="가로등내역서"/>
      <sheetName val="수량산출서"/>
      <sheetName val="일위대가"/>
      <sheetName val="조명율표"/>
      <sheetName val="2000.11월설계내역"/>
      <sheetName val="#REF"/>
      <sheetName val="단가"/>
      <sheetName val="총괄표"/>
      <sheetName val="말뚝지지력산정"/>
      <sheetName val="터파기및재료"/>
      <sheetName val="집계표"/>
      <sheetName val="전선 및 전선관"/>
      <sheetName val="내역서2안"/>
      <sheetName val="실행철강하도"/>
      <sheetName val="내역서"/>
      <sheetName val="단가산출"/>
      <sheetName val="소야공정계획표"/>
      <sheetName val="입찰안"/>
      <sheetName val="6호기"/>
      <sheetName val="수량산출"/>
      <sheetName val="하조서"/>
      <sheetName val="내역"/>
      <sheetName val="보증수수료산출"/>
      <sheetName val="준검 내역서"/>
      <sheetName val="봉양~조차장간고하개명(신설)"/>
      <sheetName val="적용(기계)"/>
      <sheetName val="내역서(전기)"/>
      <sheetName val="bid"/>
      <sheetName val="정부노임단가"/>
      <sheetName val="3BL공동구 수량"/>
      <sheetName val="ETC"/>
      <sheetName val="물량표"/>
      <sheetName val="소요자재"/>
      <sheetName val="노무산출서"/>
      <sheetName val="1.수인터널"/>
      <sheetName val="INPUT"/>
      <sheetName val="기계경비"/>
      <sheetName val="단가조사"/>
      <sheetName val="Sheet1"/>
      <sheetName val="일위대가표"/>
      <sheetName val="점검총괄"/>
      <sheetName val="상수도토공집계표"/>
      <sheetName val="공사비예산서(토목분)"/>
      <sheetName val="각형맨홀"/>
      <sheetName val="수목단가"/>
      <sheetName val="시설수량표"/>
      <sheetName val="식재수량표"/>
      <sheetName val="일위목록"/>
      <sheetName val="자재단가"/>
      <sheetName val="교각1"/>
      <sheetName val="대치판정"/>
      <sheetName val="수목데이타 "/>
      <sheetName val="변압기 및 발전기 용량"/>
      <sheetName val="JUCK"/>
      <sheetName val="일위대가표(유단가)"/>
      <sheetName val="단가 및 재료비"/>
      <sheetName val="자재목록"/>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2006기계경비산출표"/>
      <sheetName val="Total"/>
      <sheetName val="원가계산"/>
      <sheetName val="가로등"/>
      <sheetName val="2000년1차"/>
      <sheetName val="신우"/>
      <sheetName val="ASP포장"/>
      <sheetName val="돌망태단위수량"/>
      <sheetName val="부대내역"/>
      <sheetName val="단가산출서(기계)"/>
      <sheetName val="말뚝물량"/>
      <sheetName val="예산변경사항"/>
      <sheetName val="표지 (2)"/>
      <sheetName val="에너지동"/>
      <sheetName val="연습"/>
      <sheetName val="데이타"/>
      <sheetName val="MOTOR"/>
      <sheetName val="기계경비시간당손료목록"/>
      <sheetName val="노임단가"/>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일위대가(목록)"/>
      <sheetName val="재료비"/>
      <sheetName val="요율"/>
      <sheetName val="자재대"/>
      <sheetName val="코드표"/>
      <sheetName val="Sheet1 (2)"/>
      <sheetName val="토공"/>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입찰결과(DATA)"/>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공구원가계산"/>
      <sheetName val="AS포장복구 "/>
      <sheetName val="동력부하(도산)"/>
      <sheetName val="공종별원가계산"/>
      <sheetName val="말고개터널조명전압강하"/>
      <sheetName val="CABLE SIZE-3"/>
      <sheetName val="EQUIP-H"/>
      <sheetName val="경비_원본"/>
      <sheetName val="부속동"/>
      <sheetName val="물가자료"/>
      <sheetName val="품의서"/>
      <sheetName val="부하계산서"/>
      <sheetName val="물가시세"/>
      <sheetName val="SG"/>
      <sheetName val="전신환매도율"/>
      <sheetName val="EACT10"/>
      <sheetName val="산출내역서집계표"/>
      <sheetName val="원가계산서 (총괄)"/>
      <sheetName val="원가계산서 (건축)"/>
      <sheetName val="(총괄집계)"/>
      <sheetName val="건축공사"/>
      <sheetName val="방음벽기초(H=4m)"/>
      <sheetName val="간선계산"/>
      <sheetName val="단가조사서"/>
      <sheetName val="예산갑지"/>
      <sheetName val="LP-S"/>
      <sheetName val="N賃率-職"/>
      <sheetName val="1차증가원가계산"/>
      <sheetName val="노임"/>
      <sheetName val="20관리비율"/>
      <sheetName val="총괄집계표"/>
      <sheetName val="Baby일위대가"/>
      <sheetName val="DATA1"/>
      <sheetName val="사각맨홀"/>
      <sheetName val="본선차로수량집계표"/>
      <sheetName val="가감수량"/>
      <sheetName val="맨홀수량산출"/>
      <sheetName val="기계경비(시간당)"/>
      <sheetName val="램머"/>
      <sheetName val="전기일위대가"/>
      <sheetName val="단면 (2)"/>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견적조건"/>
      <sheetName val="견적조건(을지)"/>
      <sheetName val="식생블럭단위수량"/>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가로등부표"/>
      <sheetName val="설계조건"/>
      <sheetName val="날개벽(TYPE3)"/>
      <sheetName val="동원(3)"/>
      <sheetName val="예정(3)"/>
      <sheetName val="주형"/>
      <sheetName val="간접1"/>
      <sheetName val="기계내역"/>
      <sheetName val="AILC004"/>
      <sheetName val="통장출금액"/>
      <sheetName val="철거산출근거"/>
      <sheetName val="단가목록"/>
      <sheetName val="VA_code"/>
      <sheetName val="비교표"/>
      <sheetName val="BOX전기내역"/>
      <sheetName val="Mc1"/>
      <sheetName val="설계가"/>
      <sheetName val="22단가(철거)"/>
      <sheetName val="49단가"/>
      <sheetName val="49단가(철거)"/>
      <sheetName val="22단가"/>
      <sheetName val="관급총괄"/>
      <sheetName val="2007일위 "/>
      <sheetName val="토목일위 (83~)"/>
      <sheetName val="표지판일위(105~"/>
      <sheetName val="장비일위"/>
      <sheetName val="재료1월호"/>
      <sheetName val="노무비 "/>
      <sheetName val="00000000"/>
      <sheetName val="2000전체분"/>
      <sheetName val="스톱로그내역"/>
      <sheetName val="수주현황2월"/>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조건표"/>
      <sheetName val="JJ"/>
      <sheetName val="설계"/>
      <sheetName val="설 계"/>
      <sheetName val="BQ"/>
      <sheetName val="단면(RW1)"/>
      <sheetName val="WORK"/>
      <sheetName val="시설물일위"/>
      <sheetName val="소비자가"/>
      <sheetName val="ilch"/>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1.설계기준"/>
      <sheetName val="터널조도"/>
      <sheetName val="현황CODE"/>
      <sheetName val="손익현황"/>
      <sheetName val="3차설계"/>
      <sheetName val="기둥(원형)"/>
      <sheetName val="ABUT수량-A1"/>
      <sheetName val="밸브설치"/>
      <sheetName val="3.바닥판설계"/>
      <sheetName val="안정계산"/>
      <sheetName val="단면검토"/>
      <sheetName val="원가"/>
      <sheetName val="일반수량"/>
      <sheetName val="우수맨홀공제단위수량"/>
      <sheetName val="JUCKEYK"/>
      <sheetName val="인건비"/>
      <sheetName val="실행갑지"/>
      <sheetName val="견적990322"/>
      <sheetName val="견적대비"/>
      <sheetName val="참조-(1)"/>
      <sheetName val="적용기준"/>
      <sheetName val="PO-BOQ"/>
      <sheetName val="관로"/>
      <sheetName val="의왕내역"/>
      <sheetName val="외주"/>
      <sheetName val="제품별"/>
      <sheetName val="9-1차이내역"/>
      <sheetName val="연결관산출조서"/>
      <sheetName val="하수급견적대비"/>
      <sheetName val="간접비"/>
      <sheetName val="°ø»çºñ¿¹»ê¼­(Åä¸ñºÐ)"/>
      <sheetName val="°¢Çü¸ÇÈ¦"/>
      <sheetName val="¼ö¸ñ´Ü°¡"/>
      <sheetName val="½Ã¼³¼ö·®Ç¥"/>
      <sheetName val="½ÄÀç¼ö·®Ç¥"/>
      <sheetName val="ÀÏÀ§¸ñ·Ï"/>
      <sheetName val="ÀÚÀç´Ü°¡"/>
      <sheetName val="°¡·Îµî"/>
      <sheetName val="Macro(차단기)"/>
      <sheetName val="노무비단가"/>
      <sheetName val="입찰보고"/>
      <sheetName val="평교-내역"/>
      <sheetName val="CTEMCOST"/>
      <sheetName val="구조물철거타공정이월"/>
      <sheetName val="공사비"/>
      <sheetName val="가드레일산근"/>
      <sheetName val="수량집계표"/>
      <sheetName val="수량"/>
      <sheetName val="단가비교"/>
      <sheetName val="적용2002"/>
      <sheetName val="중기"/>
      <sheetName val="45,46"/>
      <sheetName val="교대(A1)"/>
      <sheetName val="교대(A1-A2)"/>
      <sheetName val="노무비"/>
      <sheetName val="I一般比"/>
      <sheetName val="경비2내역"/>
      <sheetName val="현장관리비내역서"/>
      <sheetName val="일위대가목록"/>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Macro2"/>
      <sheetName val="부하LOAD"/>
      <sheetName val="품셈"/>
      <sheetName val="guard(mac)"/>
      <sheetName val="품셈TABLE"/>
      <sheetName val="품셈표"/>
      <sheetName val="부대대비"/>
      <sheetName val="냉연집계"/>
      <sheetName val="BSD (2)"/>
      <sheetName val="산출내역서"/>
      <sheetName val="저"/>
      <sheetName val="SLAB&quot;1&quot;"/>
      <sheetName val="경상비"/>
      <sheetName val=" 상부공통집계(총괄)"/>
      <sheetName val="단가일람"/>
      <sheetName val="조경일람"/>
      <sheetName val="일위집계표"/>
      <sheetName val="원가계산서"/>
      <sheetName val="토량1-1"/>
      <sheetName val="공내역"/>
      <sheetName val="백호우계수"/>
      <sheetName val="접속도로1"/>
      <sheetName val="옹벽수량집계"/>
      <sheetName val="1SPAN"/>
      <sheetName val="노임이"/>
      <sheetName val="세부내역"/>
      <sheetName val="직공비"/>
      <sheetName val="48일위"/>
      <sheetName val="48수량"/>
      <sheetName val="22수량"/>
      <sheetName val="49일위"/>
      <sheetName val="22일위"/>
      <sheetName val="49수량"/>
      <sheetName val="설계명세서"/>
      <sheetName val="BASIC (2)"/>
      <sheetName val="견적의뢰서"/>
      <sheetName val="제수변수량"/>
      <sheetName val="공기변수량"/>
      <sheetName val="5.정산서"/>
      <sheetName val="2000,9월 일위"/>
      <sheetName val="일반수량총괄"/>
      <sheetName val="b_balju_cho"/>
      <sheetName val="기자재대비표"/>
      <sheetName val="수로교총재료집계"/>
      <sheetName val="DATE"/>
      <sheetName val="개요"/>
      <sheetName val="탑(을지)"/>
      <sheetName val="부서현황"/>
      <sheetName val="현장지지물물량"/>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변경비교-을"/>
      <sheetName val="증감대비"/>
      <sheetName val="공종단가"/>
      <sheetName val="종합기별"/>
      <sheetName val="노무비명세서"/>
      <sheetName val="소요자재명세서"/>
      <sheetName val="자재단가표"/>
      <sheetName val="고창터널(고창방향)"/>
      <sheetName val="AS복구"/>
      <sheetName val="중기터파기"/>
      <sheetName val="변수값"/>
      <sheetName val="중기상차"/>
      <sheetName val="MACRO(MCC)"/>
      <sheetName val="노무비 근거"/>
      <sheetName val="입출재고현황 (2)"/>
      <sheetName val="담장산출"/>
      <sheetName val="대창(함평)-창열"/>
      <sheetName val="대창(장성)"/>
      <sheetName val="Data&amp;Result"/>
      <sheetName val="일위대가(출입)"/>
      <sheetName val="일위대가(계측기설치)"/>
      <sheetName val="감액총괄표"/>
      <sheetName val="KMT물량"/>
      <sheetName val="재료집계"/>
      <sheetName val="약품설비"/>
      <sheetName val="아파트기별"/>
      <sheetName val="공리일"/>
      <sheetName val="인건비 "/>
      <sheetName val="포장공"/>
      <sheetName val="신공항A-9(원가수정)"/>
      <sheetName val="토목주소"/>
      <sheetName val="프랜트면허"/>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물량산출근거"/>
      <sheetName val="토목내역"/>
      <sheetName val="CONCRETE"/>
      <sheetName val="설산1.나"/>
      <sheetName val="본사S"/>
      <sheetName val="전압강하계산"/>
      <sheetName val="D-3503"/>
      <sheetName val="과천MAIN"/>
      <sheetName val="조건"/>
      <sheetName val="여흥"/>
      <sheetName val="가설건물"/>
      <sheetName val="전기혼잡제경비(45)"/>
      <sheetName val="현장관리비 "/>
      <sheetName val="금액결정"/>
      <sheetName val="전차선로 물량표"/>
      <sheetName val="48전력선로일위"/>
      <sheetName val="계수시트"/>
      <sheetName val="AIR SHOWER(3인용)"/>
      <sheetName val="2F 회의실견적(5_14 일대)"/>
      <sheetName val="재집"/>
      <sheetName val="직재"/>
      <sheetName val="손익분석"/>
      <sheetName val="ITB COST"/>
      <sheetName val="보차도경계석"/>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지급자재"/>
      <sheetName val="99총공사내역서"/>
      <sheetName val="고등학교"/>
      <sheetName val="LD일"/>
      <sheetName val="FA설치명세"/>
      <sheetName val="FD"/>
      <sheetName val="기초코드"/>
      <sheetName val="몰탈재료산출"/>
      <sheetName val="단위목록"/>
      <sheetName val="기계경비목록"/>
      <sheetName val="관급"/>
      <sheetName val="기자재비"/>
      <sheetName val="금액내역서"/>
      <sheetName val="주차구획선수량"/>
      <sheetName val="주관사업"/>
      <sheetName val="수문일1"/>
      <sheetName val="발주설계서(당초)"/>
      <sheetName val="영구청"/>
      <sheetName val="영구청이설"/>
      <sheetName val="사당2"/>
      <sheetName val="설직재-1"/>
      <sheetName val="기계경비일람"/>
      <sheetName val="HRSG SMALL07220"/>
      <sheetName val="설계기준 및 하중계산"/>
      <sheetName val="입력값"/>
      <sheetName val="공통(20-91)"/>
      <sheetName val="Á¡°ËÃÑ°ý"/>
      <sheetName val="»ó¼öµµÅä°øÁý°èÇ¥"/>
      <sheetName val="°ßÀû´ëºñ"/>
      <sheetName val="ÀÏÀ§´ë°¡Ç¥(À¯´Ü°¡)"/>
      <sheetName val="ÀÚÀç¸ñ·Ï"/>
      <sheetName val="20°ü¸®ºñÀ²"/>
      <sheetName val="진주방향"/>
      <sheetName val="마산방향"/>
      <sheetName val="가시설단위수량"/>
      <sheetName val="SORCE1"/>
      <sheetName val="공사별 가중치 산출근거(토목)"/>
      <sheetName val="가중치근거(조경)"/>
      <sheetName val="공사별 가중치 산출근거(건축)"/>
      <sheetName val="집수A"/>
      <sheetName val="FAX"/>
      <sheetName val="건축개요"/>
      <sheetName val="단가표"/>
      <sheetName val="데리네이타현황"/>
      <sheetName val="사당4"/>
      <sheetName val="사당4이설"/>
      <sheetName val="교대2"/>
      <sheetName val="교대2이설"/>
      <sheetName val="교대3"/>
      <sheetName val="교대3이설"/>
      <sheetName val="수서3"/>
      <sheetName val="수서3이설"/>
      <sheetName val="영구청afc"/>
      <sheetName val="ⴭⴭⴭⴭ"/>
      <sheetName val="노임,재료비"/>
      <sheetName val="명세서"/>
      <sheetName val="시멘트"/>
      <sheetName val="15"/>
      <sheetName val="단가산출서"/>
      <sheetName val="교통량조사"/>
      <sheetName val="버스운행안내"/>
      <sheetName val="예방접종계획"/>
      <sheetName val="근태계획서"/>
      <sheetName val="DATA 입력란"/>
      <sheetName val="1. 설계조건 2.단면가정 3. 하중계산"/>
      <sheetName val="경산(을)"/>
      <sheetName val="소방사항"/>
      <sheetName val="기성"/>
      <sheetName val="기성내역 진짜"/>
      <sheetName val="기성갑지"/>
      <sheetName val="2회기성사정"/>
      <sheetName val="3회기성갑지"/>
      <sheetName val="3회총괄"/>
      <sheetName val="3회기성"/>
      <sheetName val="TRE TABLE"/>
      <sheetName val="제수"/>
      <sheetName val="공기"/>
      <sheetName val="위치조서"/>
      <sheetName val="차도조도계산"/>
      <sheetName val="기본DATA"/>
      <sheetName val="기초자료입력"/>
      <sheetName val="역집계1"/>
      <sheetName val="단위가격"/>
      <sheetName val="정화조동내역"/>
      <sheetName val="단위수량"/>
      <sheetName val="관리사무소"/>
      <sheetName val="Testing"/>
      <sheetName val="계화배수"/>
      <sheetName val="방음벽 기초 일반수량"/>
      <sheetName val="I.설계조건"/>
      <sheetName val="단면치수"/>
      <sheetName val="NEYOK"/>
      <sheetName val="수안보-MBR1"/>
      <sheetName val="입력DATA"/>
      <sheetName val="건축"/>
      <sheetName val="단가산출서 (2)"/>
      <sheetName val=" 총괄표"/>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제진기"/>
      <sheetName val="메서,변+증"/>
      <sheetName val="단면설계"/>
      <sheetName val="총괄내역서"/>
      <sheetName val="자  재"/>
      <sheetName val="연동내역서"/>
      <sheetName val="조명일위"/>
      <sheetName val="결과조달"/>
      <sheetName val="건축내역"/>
      <sheetName val="부안일위"/>
      <sheetName val="정공공사"/>
      <sheetName val="실행대비"/>
      <sheetName val="청천내"/>
      <sheetName val="1공구 건정토건 철콘"/>
      <sheetName val="2공구하도급내역서"/>
      <sheetName val="도급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충주"/>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2공구산출내역"/>
      <sheetName val="1공구산출내역서"/>
      <sheetName val="현경"/>
      <sheetName val="전화번호DATA (2001)"/>
      <sheetName val="장비"/>
      <sheetName val="노무"/>
      <sheetName val="자압"/>
      <sheetName val="자재"/>
      <sheetName val="106C0300"/>
      <sheetName val="기본단가"/>
      <sheetName val="문학간접"/>
      <sheetName val="접속슬라브"/>
      <sheetName val="선정요령"/>
      <sheetName val="주방환기"/>
      <sheetName val="하중산정"/>
      <sheetName val="정화조방수미장"/>
      <sheetName val="과세표준율-2"/>
      <sheetName val="면적분양가"/>
      <sheetName val="분양면적(1123)"/>
      <sheetName val="출력소스"/>
      <sheetName val="설계예시"/>
      <sheetName val="총집계표"/>
      <sheetName val="통합내역"/>
      <sheetName val="기기리스트"/>
      <sheetName val="목동1절주.bh01"/>
      <sheetName val="전체내역서"/>
      <sheetName val="Macro(전선)"/>
      <sheetName val="49-119"/>
      <sheetName val="노원열병합  건축공사기성내역서"/>
      <sheetName val="중기일위대가"/>
      <sheetName val="전선"/>
      <sheetName val="CABLE"/>
      <sheetName val="자동 철거"/>
      <sheetName val="자동 설치"/>
      <sheetName val="토목 철주"/>
      <sheetName val="철거 일위대가(1-19)"/>
      <sheetName val="철거 일위대가(20-22)"/>
      <sheetName val="설치 일위대가(23-45호)"/>
      <sheetName val="설치 일위대가(46~78호)"/>
      <sheetName val="CA지입"/>
      <sheetName val="3련 BOX"/>
      <sheetName val="입적표"/>
      <sheetName val="단가 "/>
      <sheetName val="MANUFACTORY"/>
      <sheetName val="강북라우터"/>
      <sheetName val="woo(mac)"/>
      <sheetName val="Option"/>
      <sheetName val="인건-측정"/>
      <sheetName val="tggwan(mac)"/>
      <sheetName val="물량집계"/>
      <sheetName val="현관"/>
      <sheetName val="할증 "/>
      <sheetName val="plan&amp;section of foundation"/>
      <sheetName val="9811"/>
      <sheetName val="투찰내역"/>
      <sheetName val="COVER-P"/>
      <sheetName val="영업소실적"/>
      <sheetName val="간선"/>
      <sheetName val="전압"/>
      <sheetName val="조도"/>
      <sheetName val="동력"/>
      <sheetName val="sw1"/>
      <sheetName val="진접"/>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약품공급2"/>
      <sheetName val="노임(1차)"/>
      <sheetName val="1호인버트수량"/>
      <sheetName val="석축설면"/>
      <sheetName val="법면단"/>
      <sheetName val="가도공"/>
      <sheetName val="기준비용"/>
      <sheetName val="계약표지"/>
      <sheetName val="LEGEND"/>
      <sheetName val="1단계"/>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실행간접비용"/>
      <sheetName val="P-산#1-1(WOWA1)"/>
      <sheetName val="접지수량"/>
      <sheetName val="관람석제출"/>
      <sheetName val="간접"/>
      <sheetName val="일위"/>
      <sheetName val="BEND LOSS"/>
      <sheetName val="견적율"/>
      <sheetName val="basic"/>
      <sheetName val="변화치수"/>
      <sheetName val="실행예산"/>
      <sheetName val="진우+대광"/>
      <sheetName val="본선토량운반계산서(1)0"/>
      <sheetName val="36신설수량"/>
      <sheetName val="cost"/>
      <sheetName val="DB"/>
      <sheetName val="01"/>
      <sheetName val="전기공사"/>
      <sheetName val="조경"/>
      <sheetName val="인수공총괄"/>
      <sheetName val="loading"/>
      <sheetName val="준공평가"/>
      <sheetName val="광혁기성"/>
      <sheetName val="Working(wo WTs)"/>
      <sheetName val="주조정실"/>
      <sheetName val="Requirements"/>
      <sheetName val="교통대책내역"/>
      <sheetName val="화해(함평)"/>
      <sheetName val="화해(장성)"/>
      <sheetName val="날개벽수량표"/>
      <sheetName val="CIVIL"/>
      <sheetName val="공통가설"/>
      <sheetName val="건축내역서 (경제상무실)"/>
      <sheetName val="IMPEADENCE MAP 취수장"/>
      <sheetName val="갑지(추정)"/>
      <sheetName val="금액"/>
      <sheetName val="도로경계블럭단위수량"/>
      <sheetName val="도로경계블럭단위토공"/>
      <sheetName val="L형측구단위수량"/>
      <sheetName val="L형측구연장조서"/>
      <sheetName val="BJJIN"/>
      <sheetName val="시공계획"/>
      <sheetName val="1-1"/>
      <sheetName val="실행(표지,갑,을)"/>
      <sheetName val="신표지1"/>
      <sheetName val="개보수공사BM"/>
      <sheetName val="출력X"/>
      <sheetName val="여과지동"/>
      <sheetName val="기초자료"/>
      <sheetName val="건공실"/>
      <sheetName val="가격조사서"/>
      <sheetName val="1안"/>
      <sheetName val="품종별-이름"/>
      <sheetName val="인사자료총집계"/>
      <sheetName val=" 갑  지 "/>
      <sheetName val="Y_WORK"/>
      <sheetName val="A갑지"/>
      <sheetName val="변경내역을"/>
      <sheetName val="대외공문"/>
      <sheetName val="전력"/>
      <sheetName val="설비내역서"/>
      <sheetName val="건축내역서"/>
      <sheetName val="전기내역서"/>
      <sheetName val="적용공정"/>
      <sheetName val="L_RPTB02_01"/>
      <sheetName val="주사무실종합"/>
      <sheetName val="노임변동률"/>
      <sheetName val="COMPRESSOR"/>
      <sheetName val="본부소개"/>
      <sheetName val="내역표지"/>
      <sheetName val="NYS"/>
      <sheetName val="기흥하도용"/>
      <sheetName val="설계산출표지"/>
      <sheetName val="wall"/>
      <sheetName val="단"/>
      <sheetName val="산근"/>
      <sheetName val="관리,부대비"/>
      <sheetName val="이토변실(A3-LINE)"/>
      <sheetName val="대,유,램"/>
      <sheetName val="중간부"/>
      <sheetName val="내역서01"/>
      <sheetName val="장문교(대전)"/>
      <sheetName val="덕소내역"/>
      <sheetName val="집수정"/>
      <sheetName val="설계기준"/>
      <sheetName val="내역1"/>
      <sheetName val="합의경상"/>
      <sheetName val="사전공사"/>
      <sheetName val="소포내역 (2)"/>
      <sheetName val="암거단위"/>
      <sheetName val="건축내역(진해석동)"/>
      <sheetName val="4)유동표"/>
      <sheetName val="통로box전기"/>
      <sheetName val="토사(PE)"/>
      <sheetName val="교육종류"/>
      <sheetName val="기성내역서표지"/>
      <sheetName val="물가"/>
      <sheetName val="경산"/>
      <sheetName val="★도급내역"/>
      <sheetName val="단면별연장"/>
      <sheetName val="분수공별 면적"/>
      <sheetName val="관로조직표"/>
      <sheetName val="내역(중앙)"/>
      <sheetName val="내역(창신)"/>
      <sheetName val="기초자료입력및 K치 확인"/>
      <sheetName val="eq_data"/>
      <sheetName val="전기설계변경"/>
      <sheetName val="실행내역서 "/>
      <sheetName val="SKETCH"/>
      <sheetName val="현장관리비"/>
      <sheetName val="9509"/>
      <sheetName val="NOMUBI"/>
      <sheetName val="횡배수관토공수량"/>
      <sheetName val="일위목차"/>
      <sheetName val="견적사양비교표"/>
      <sheetName val="시설물기초"/>
      <sheetName val="EQUIPMENT -2"/>
      <sheetName val="송전재료비"/>
      <sheetName val="CALCULATION"/>
      <sheetName val="working load at the btm ft."/>
      <sheetName val="stability check"/>
      <sheetName val="design criteria"/>
      <sheetName val="Main"/>
      <sheetName val="2000년 공정표"/>
      <sheetName val="교각별철근수량집계표"/>
      <sheetName val="계산식"/>
      <sheetName val="4차원가계산서"/>
      <sheetName val="FIN TUBE"/>
      <sheetName val="HED. &amp; PIPE"/>
      <sheetName val="EQT-ESTN"/>
      <sheetName val="Proposal"/>
      <sheetName val="PUMP SHT"/>
      <sheetName val="FEXS"/>
      <sheetName val="한전고리-을"/>
      <sheetName val=" ｹ-ﾌﾞﾙ"/>
      <sheetName val="도급양식"/>
      <sheetName val="MW-BM"/>
      <sheetName val="가설공사"/>
      <sheetName val="단가결정"/>
      <sheetName val="내역아"/>
      <sheetName val="울타리"/>
      <sheetName val="총괄서"/>
      <sheetName val="물가대비표"/>
      <sheetName val="J"/>
      <sheetName val="단위_xdc00_ὗ␀"/>
      <sheetName val="화설내"/>
      <sheetName val="웅진교-S2"/>
      <sheetName val="L_RPTA05_목록"/>
      <sheetName val="적상기초자료"/>
      <sheetName val="3.내역서"/>
      <sheetName val="Macro3"/>
      <sheetName val="송우내역서"/>
      <sheetName val="배수관토공"/>
      <sheetName val="공종별내역서"/>
      <sheetName val="C3"/>
      <sheetName val="플랜트 설치"/>
      <sheetName val="차수공개요"/>
      <sheetName val="01AC"/>
      <sheetName val="1._x0018_변전설비"/>
      <sheetName val="인공(100P,배선반)"/>
      <sheetName val="설내역서 "/>
      <sheetName val="입력"/>
      <sheetName val="납부서"/>
      <sheetName val="수성페인트도장 내역서"/>
      <sheetName val="Rates"/>
      <sheetName val="저리조양"/>
      <sheetName val="일위대가(여기까지)"/>
      <sheetName val="의჉_x0000_쀀"/>
      <sheetName val="가공비"/>
      <sheetName val="지수"/>
      <sheetName val="기계설비"/>
      <sheetName val="철거집계"/>
      <sheetName val="한강운반비"/>
      <sheetName val="내역."/>
      <sheetName val="부대"/>
      <sheetName val="SRC-B3U2"/>
      <sheetName val="현대물량"/>
      <sheetName val="이름정의"/>
      <sheetName val="초기화면1"/>
      <sheetName val="MFAB"/>
      <sheetName val="MFRT"/>
      <sheetName val="MPKG"/>
      <sheetName val="MPRD"/>
      <sheetName val="배수문수량산출(3)"/>
      <sheetName val="전력구구조물산근"/>
      <sheetName val="1"/>
      <sheetName val="(A)내역서"/>
      <sheetName val="13LPMCC"/>
      <sheetName val="sub"/>
      <sheetName val="토공(우물통,기타) "/>
      <sheetName val="목록"/>
      <sheetName val="1.범위"/>
      <sheetName val="2.편성"/>
      <sheetName val="3개요"/>
      <sheetName val="5내역"/>
      <sheetName val="6.GAS"/>
      <sheetName val="7임급실"/>
      <sheetName val="미제출"/>
      <sheetName val="소방1"/>
      <sheetName val="소방2"/>
      <sheetName val="왜UP"/>
      <sheetName val="마장"/>
      <sheetName val="투찰가"/>
      <sheetName val="내역서(총)"/>
      <sheetName val="첨부1"/>
      <sheetName val="3.하중산정4.지지력"/>
      <sheetName val="연령현황"/>
      <sheetName val="지입집계"/>
      <sheetName val="사급자재총괄"/>
      <sheetName val="설비"/>
      <sheetName val="공종별 집계"/>
      <sheetName val="중기사용료"/>
      <sheetName val="CC16-내역서"/>
      <sheetName val="기타시설"/>
      <sheetName val="판매시설"/>
      <sheetName val="아파트"/>
      <sheetName val="주민복지관"/>
      <sheetName val="지하주차장"/>
      <sheetName val="용역비내역-진짜"/>
      <sheetName val="인원"/>
      <sheetName val="접속도로"/>
      <sheetName val="예산서"/>
      <sheetName val="IP좌표"/>
      <sheetName val="별표"/>
      <sheetName val="입찰견적보고서"/>
      <sheetName val="계림(함평)"/>
      <sheetName val="계림(장성)"/>
      <sheetName val="구리토평1전기"/>
      <sheetName val="유첨#2"/>
      <sheetName val="TOT"/>
      <sheetName val="BOQ"/>
      <sheetName val="1공구(을)"/>
      <sheetName val="유동표(변경)"/>
      <sheetName val="대림경상68억"/>
      <sheetName val="MBR9"/>
      <sheetName val="고분전시관"/>
      <sheetName val="빌딩 안내"/>
      <sheetName val="12월31일"/>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노무비산출"/>
      <sheetName val="가시설흙막이"/>
      <sheetName val="차종별"/>
      <sheetName val="PIPE"/>
      <sheetName val="VALVE"/>
      <sheetName val="FOOTING단면력"/>
      <sheetName val="Man Power &amp; Comp"/>
      <sheetName val="전기2005"/>
      <sheetName val="통신2005"/>
      <sheetName val="일용노임단가"/>
      <sheetName val="ELECTRIC"/>
      <sheetName val="SCHEDULE"/>
      <sheetName val="const."/>
      <sheetName val="대공종"/>
      <sheetName val="백암비스타내역"/>
      <sheetName val="내역서 (2)"/>
      <sheetName val="가설공사내역"/>
      <sheetName val="내역전기"/>
      <sheetName val="설계명세서(선로)"/>
      <sheetName val="견적"/>
      <sheetName val="DATA(BAC)"/>
      <sheetName val="월선수금"/>
      <sheetName val="지장물C"/>
      <sheetName val="sum1 (2)"/>
      <sheetName val="암거날개벽재료집계"/>
      <sheetName val="공비대비"/>
      <sheetName val="11+040(통로)"/>
      <sheetName val="시중노임단가"/>
      <sheetName val="일별1"/>
      <sheetName val="집행(2-1)"/>
      <sheetName val="내역서(토목)"/>
      <sheetName val="48평단가"/>
      <sheetName val="57단가"/>
      <sheetName val="54평단가"/>
      <sheetName val="66평단가"/>
      <sheetName val="61단가"/>
      <sheetName val="89평단가"/>
      <sheetName val="84평단가"/>
      <sheetName val="합천내역"/>
      <sheetName val="총수량집계표"/>
      <sheetName val="MIJIBI"/>
      <sheetName val="건축직"/>
      <sheetName val="대림산업"/>
      <sheetName val="WEON"/>
      <sheetName val="경상"/>
      <sheetName val="가설"/>
      <sheetName val="보할공정"/>
      <sheetName val="건축공사실행"/>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대전-교대(A1-A2)"/>
      <sheetName val="기본사항"/>
      <sheetName val="기본단가표"/>
      <sheetName val="TABLE"/>
      <sheetName val="Site Expenses"/>
      <sheetName val="General Data"/>
      <sheetName val="날개벽"/>
      <sheetName val="토공계산서(부체도로)"/>
      <sheetName val="단가산출집계"/>
      <sheetName val="제원.설계조건"/>
      <sheetName val="type-F"/>
      <sheetName val="일위대가 집계표"/>
      <sheetName val="SLAB"/>
      <sheetName val="소업1교"/>
      <sheetName val="원형맨홀수량"/>
      <sheetName val="투자효율분석"/>
      <sheetName val="계산근거"/>
      <sheetName val="건축원가계산서"/>
      <sheetName val="기초공"/>
      <sheetName val="c_balju"/>
      <sheetName val="공통부대비"/>
      <sheetName val="TEL"/>
      <sheetName val="토공(완충)"/>
      <sheetName val="골조시행"/>
      <sheetName val="mcc일위대가"/>
      <sheetName val="원본"/>
      <sheetName val="단중표"/>
      <sheetName val="집1"/>
      <sheetName val="ATS단가"/>
      <sheetName val="내역(전체)"/>
      <sheetName val="96수출"/>
      <sheetName val="횡배수관"/>
      <sheetName val="SE-611"/>
      <sheetName val="협조전"/>
      <sheetName val="견적내용입력"/>
      <sheetName val="견적서세부내용"/>
      <sheetName val="발신정보"/>
      <sheetName val="설계내역(2001)"/>
      <sheetName val="단가표 "/>
      <sheetName val="공사비 내역 (가)"/>
      <sheetName val="BOQ(전체)"/>
      <sheetName val="보합"/>
      <sheetName val="역T형교대(말뚝기초)"/>
      <sheetName val="세목전체"/>
      <sheetName val="실행"/>
      <sheetName val="단가조사-1"/>
      <sheetName val="단가조사-2"/>
      <sheetName val="220 (2)"/>
      <sheetName val="집수정(600-700)"/>
      <sheetName val="구동"/>
      <sheetName val="화재 탐지 설비"/>
      <sheetName val=" 견적서"/>
      <sheetName val="WING3"/>
      <sheetName val="조명율데이타"/>
      <sheetName val="DWPM"/>
      <sheetName val="工완성공사율"/>
      <sheetName val="기술자료 (연수)"/>
      <sheetName val="날개벽(시점좌측)"/>
      <sheetName val="단  가  대  비  표"/>
      <sheetName val="일  위  대  가  목  록"/>
      <sheetName val="가CP"/>
      <sheetName val="UNIT"/>
      <sheetName val="APT"/>
      <sheetName val="기초일위"/>
      <sheetName val="시설일위"/>
      <sheetName val="DATA 입력부"/>
      <sheetName val="매매"/>
      <sheetName val="전신"/>
      <sheetName val="계획금액"/>
      <sheetName val="공용시설내역"/>
      <sheetName val="단가비교표_공통1"/>
      <sheetName val="BabyÀÏÀ§´ë°¡"/>
      <sheetName val="NìüëÒ-òÅ"/>
      <sheetName val="°£¼±°è»ê"/>
      <sheetName val="승용"/>
      <sheetName val="2002하반기노임기준"/>
      <sheetName val="본부장"/>
      <sheetName val="펌프장수량산출(토)"/>
      <sheetName val="사급자재"/>
      <sheetName val="지주설치제원"/>
      <sheetName val="인상효1"/>
      <sheetName val="밧데리"/>
      <sheetName val="CB"/>
      <sheetName val="CS2"/>
      <sheetName val="교량하부공"/>
      <sheetName val="지불내역1"/>
      <sheetName val="동해title"/>
      <sheetName val="바닥판"/>
      <sheetName val="s"/>
      <sheetName val="COVER"/>
      <sheetName val="U-TYPE(1)"/>
      <sheetName val="내역서(전체)"/>
      <sheetName val="96정변2"/>
      <sheetName val="참조M"/>
      <sheetName val="in"/>
      <sheetName val="EP0618"/>
      <sheetName val="안정검토(온1)"/>
      <sheetName val="공제구간조서"/>
      <sheetName val="설명"/>
      <sheetName val="단위량당중기"/>
      <sheetName val="견"/>
      <sheetName val="상가지급현황"/>
      <sheetName val="시운전연료"/>
      <sheetName val="D-3109"/>
      <sheetName val="부하"/>
      <sheetName val="도체종-상수표"/>
      <sheetName val="aa"/>
      <sheetName val="Customer Databas"/>
      <sheetName val="현금흐름"/>
      <sheetName val="현장예산"/>
      <sheetName val="3.자재비(총괄)"/>
      <sheetName val="평가데이터"/>
      <sheetName val="연결관암거"/>
      <sheetName val="관접합및부설"/>
      <sheetName val="SULKEA"/>
      <sheetName val="아파트건축"/>
      <sheetName val="잔수량(작성)"/>
      <sheetName val="효동"/>
      <sheetName val="전체철근집계"/>
      <sheetName val="토목공사"/>
      <sheetName val="토공산출(주차장)"/>
      <sheetName val="적용단위길이"/>
      <sheetName val="피벗테이블데이터분석"/>
      <sheetName val="특수기호강도거푸집"/>
      <sheetName val="종배수관면벽신"/>
      <sheetName val="종배수관(신)"/>
      <sheetName val="대로근거"/>
      <sheetName val="성서방향-교대(A2)"/>
      <sheetName val="상행-교대(A1)"/>
      <sheetName val="기간등록"/>
      <sheetName val="유림골조"/>
      <sheetName val="과세내역(세부)"/>
      <sheetName val="1공구(입찰내역)"/>
      <sheetName val="연돌일위집계"/>
      <sheetName val="Piping(Methanol)"/>
      <sheetName val="사급자재(1단계)"/>
      <sheetName val="조명투자및환수계획"/>
      <sheetName val="제조중간결과"/>
      <sheetName val="구조물터파기수량집계"/>
      <sheetName val="배수공 시멘트 및 골재량 산출"/>
      <sheetName val="J01"/>
      <sheetName val="공내ᰖ"/>
      <sheetName val="수량이동"/>
      <sheetName val="단면"/>
      <sheetName val="열린교실"/>
      <sheetName val="1.우편집중내역서"/>
      <sheetName val="경산锼_x0013_閄"/>
      <sheetName val="단면瑌)"/>
      <sheetName val="22단"/>
      <sheetName val="22단锼"/>
      <sheetName val="AS_x0005__x0000_"/>
      <sheetName val="8.현장관리비"/>
      <sheetName val="7.안전관리비"/>
      <sheetName val="내역서비교"/>
      <sheetName val="LAB"/>
      <sheetName val="Inquiry"/>
      <sheetName val="진주䈀ᅪ"/>
      <sheetName val="2공구수량"/>
      <sheetName val="별표 "/>
      <sheetName val="매입세"/>
      <sheetName val="신공"/>
      <sheetName val="표층포설및다짐"/>
      <sheetName val="사원등록"/>
      <sheetName val="호봉 (2)"/>
      <sheetName val="균열"/>
      <sheetName val="단가및재료비"/>
      <sheetName val="노᠀⁷"/>
      <sheetName val="교각별수량"/>
      <sheetName val="원가산출서"/>
      <sheetName val="Dae_Jiju"/>
      <sheetName val="Sikje_ingun"/>
      <sheetName val="TREE_D"/>
      <sheetName val="공종"/>
      <sheetName val="오동"/>
      <sheetName val="대조"/>
      <sheetName val="나한"/>
      <sheetName val="INPUT(덕도방향-시점)"/>
      <sheetName val="실행예산서"/>
      <sheetName val="급명"/>
      <sheetName val="L형옹벽측구"/>
      <sheetName val="남양구조시험동"/>
      <sheetName val="CHITIET VL-NC-TT -1p"/>
      <sheetName val="TDTKP1"/>
      <sheetName val="bearing"/>
      <sheetName val="통신물량"/>
      <sheetName val="기본설계도급항목"/>
      <sheetName val="BOX(1.5X1.5)"/>
      <sheetName val="TYPE-A"/>
      <sheetName val="자재집계"/>
      <sheetName val="2BOX본체"/>
      <sheetName val="도장수량(하1)"/>
      <sheetName val="사업수지"/>
      <sheetName val="기계경비단가"/>
      <sheetName val="CON'C"/>
      <sheetName val="경영상태"/>
      <sheetName val="토공A"/>
      <sheetName val="전체공내역서"/>
      <sheetName val="퍼스트"/>
      <sheetName val="현금"/>
      <sheetName val="경비"/>
      <sheetName val="명단원자료(이전)"/>
      <sheetName val="영동(D)"/>
      <sheetName val="원가서"/>
      <sheetName val="증감분석"/>
      <sheetName val="용소리교"/>
      <sheetName val="단가(반정1교-원주)"/>
      <sheetName val="단가산출1"/>
      <sheetName val="98수문일위"/>
      <sheetName val="삼보지질"/>
      <sheetName val="7.전산해석결과"/>
      <sheetName val="4.하중"/>
      <sheetName val="우각부검토"/>
      <sheetName val="기초입력"/>
      <sheetName val="2.주요계수총괄"/>
      <sheetName val="단가견적조사표"/>
      <sheetName val="J형측구단위수량"/>
      <sheetName val="INDEX"/>
      <sheetName val="15100"/>
      <sheetName val="단위"/>
      <sheetName val="예산M6-B"/>
      <sheetName val="9-1차이내역."/>
      <sheetName val="조도계산서1"/>
      <sheetName val="Front"/>
      <sheetName val="22단가(철完9"/>
      <sheetName val="지질조사"/>
      <sheetName val="T1"/>
      <sheetName val="판"/>
      <sheetName val="토공집계표"/>
      <sheetName val="COL"/>
      <sheetName val="분양가격표"/>
      <sheetName val="현장설က_x0000_蠀ᛟ"/>
      <sheetName val="학생내역"/>
      <sheetName val="스케즐"/>
      <sheetName val="PAINT"/>
      <sheetName val="AS포장복구_"/>
      <sheetName val="원가계산하도"/>
      <sheetName val="거푸집물량"/>
      <sheetName val="단위_x0000__x0000_尀"/>
      <sheetName val="단위ࠀᎄ䰀"/>
      <sheetName val="단위倀❹缀"/>
      <sheetName val="단위耀ὡ"/>
      <sheetName val="전기 원가계산서"/>
      <sheetName val="copy"/>
      <sheetName val="서식"/>
      <sheetName val="MAT"/>
      <sheetName val="H-PILE수량집계"/>
      <sheetName val="단위세대"/>
      <sheetName val="IMF Code"/>
      <sheetName val="방송노임"/>
      <sheetName val="분전함신설"/>
      <sheetName val="견적내역"/>
      <sheetName val="DPRKMHDT"/>
      <sheetName val="일반맨홀수량집계"/>
      <sheetName val="EUPDAT2"/>
      <sheetName val="우각부보강"/>
      <sheetName val="일집"/>
      <sheetName val="설변물량"/>
      <sheetName val="날개벽(TYPE1)"/>
      <sheetName val="출력-내역서"/>
      <sheetName val="Tot-sum"/>
      <sheetName val="401"/>
      <sheetName val="입고장부 (4)"/>
      <sheetName val="내역서(삼호)"/>
      <sheetName val="견적서1"/>
      <sheetName val="TYPE-1"/>
      <sheetName val="산출(전주P7)"/>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교대"/>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MEXICO-C"/>
      <sheetName val="다이꾸"/>
      <sheetName val="맨홀토공수량"/>
      <sheetName val="개소별수량산출"/>
      <sheetName val="성남여성복지내역"/>
      <sheetName val="간지"/>
      <sheetName val="E총"/>
      <sheetName val="아수배전(1회)"/>
      <sheetName val="인건비_조사"/>
      <sheetName val="중동상가"/>
      <sheetName val="장비집계"/>
      <sheetName val="실행(1)"/>
      <sheetName val="EKOG10건축"/>
      <sheetName val="MCC제원"/>
      <sheetName val="공사진행"/>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현장"/>
      <sheetName val="STBOX"/>
      <sheetName val="TC표지"/>
      <sheetName val="통합"/>
      <sheetName val="BOX"/>
      <sheetName val="H PILE수량"/>
      <sheetName val="유기공정"/>
      <sheetName val="철근량 검토"/>
      <sheetName val="하중계산"/>
      <sheetName val="와동25-3(변경)"/>
      <sheetName val="기계"/>
      <sheetName val="시가지우회도로공내역서"/>
      <sheetName val="MACRO(전선관)"/>
      <sheetName val="Piping Design Data"/>
      <sheetName val="종배수관"/>
      <sheetName val="연습장소"/>
      <sheetName val="기준액"/>
      <sheetName val="상세내역,전력산출서"/>
      <sheetName val="7.1유효폭"/>
      <sheetName val="Ampecity Data"/>
      <sheetName val="공사기본자료"/>
      <sheetName val="2003상반기노임기준"/>
      <sheetName val="중기조종사 단위단가"/>
      <sheetName val="T6-6(2)"/>
      <sheetName val="Upgrades pricing"/>
      <sheetName val="PART_DISCOUNT"/>
      <sheetName val="총체보활공정표"/>
      <sheetName val="CLAUSE"/>
      <sheetName val="약품설︀"/>
      <sheetName val="적용(기尜_x0013_"/>
      <sheetName val="3CHBDC"/>
      <sheetName val="1-11조직표"/>
      <sheetName val="B부대공"/>
      <sheetName val="아산경희980422"/>
      <sheetName val="소일위대가코드표"/>
      <sheetName val="수안보-_x0005__x0000__x0000_"/>
      <sheetName val="대비표"/>
      <sheetName val="역T형"/>
      <sheetName val="사각맨0"/>
      <sheetName val="105,106,107동"/>
      <sheetName val="수로교총재료齘_x0013_"/>
      <sheetName val="통신단가조사"/>
      <sheetName val="산출2-기기동력"/>
      <sheetName val="견적의ᰀ፜"/>
      <sheetName val="사각맨᠜"/>
      <sheetName val="공기԰_x0000_缀"/>
      <sheetName val="설계睮め_x0005_"/>
      <sheetName val="CF"/>
      <sheetName val="A 견적"/>
      <sheetName val="전기일위목록"/>
      <sheetName val="RE9604"/>
      <sheetName val="환"/>
      <sheetName val="적용기준표(98년상반기)"/>
      <sheetName val="가계부"/>
      <sheetName val="제품목록"/>
      <sheetName val="매입매출관리"/>
      <sheetName val="자재비"/>
      <sheetName val="UPDATA"/>
      <sheetName val="원가계산서(남측)"/>
      <sheetName val="단가보완"/>
      <sheetName val="5사남"/>
      <sheetName val="구조대가"/>
      <sheetName val="포설대가1"/>
      <sheetName val="부대대가"/>
      <sheetName val="각종장비전압강하계산"/>
      <sheetName val="시중노임(공사)"/>
      <sheetName val="설계변경내역 98"/>
      <sheetName val="입찰사유서 제4공종 (흙깎기)"/>
      <sheetName val="내역서(당초변경)"/>
      <sheetName val="21301동"/>
      <sheetName val="hvac(제어동)"/>
      <sheetName val="설-원가"/>
      <sheetName val="박스토공"/>
      <sheetName val="기성공제요청서"/>
      <sheetName val="하도기성내역 수정"/>
      <sheetName val="기성공제 동의서"/>
      <sheetName val="기성공제 합의서(쓰레기처리비)"/>
      <sheetName val="design load"/>
      <sheetName val="969910( R)"/>
      <sheetName val="전장품(관리용)"/>
      <sheetName val="A(Rev.3)"/>
      <sheetName val="부총"/>
      <sheetName val="36신丵〒_x0005_"/>
      <sheetName val="신공항A-9헾】_x0005__x0000__x0000_"/>
      <sheetName val="견적대비표"/>
      <sheetName val="기본일위"/>
      <sheetName val="금액결揄"/>
      <sheetName val="기존구조물철거집계계표"/>
      <sheetName val="내역서(교량)전체"/>
      <sheetName val="장비경비"/>
      <sheetName val="견적단가"/>
      <sheetName val="4.2.1 마루높이 검토"/>
      <sheetName val="산근(목록)"/>
      <sheetName val="이형관중량"/>
      <sheetName val="집계표(공종별)"/>
      <sheetName val="NAMES"/>
      <sheetName val="기자재׃"/>
      <sheetName val="갑지(0_x0000_"/>
      <sheetName val="단0_x0000_退"/>
      <sheetName val="갑지(렀뚣瘉"/>
      <sheetName val="갑지(_x0000_뎰瘇"/>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전선_및_전선ࠝ"/>
      <sheetName val="일위대가 "/>
      <sheetName val="제"/>
      <sheetName val="대,怀፵"/>
      <sheetName val="22단헾"/>
      <sheetName val="상 부"/>
      <sheetName val="차선도색현황"/>
      <sheetName val="단가적용(터널)"/>
      <sheetName val="단위가격_할증"/>
      <sheetName val="대창(함평)"/>
      <sheetName val="암거공"/>
      <sheetName val="평가내역"/>
      <sheetName val="직접인건비"/>
      <sheetName val="2.2.2입적표"/>
      <sheetName val="-15.0"/>
      <sheetName val="해평견적"/>
      <sheetName val="사리부설"/>
      <sheetName val="1월"/>
      <sheetName val="임대견적서"/>
      <sheetName val="동력부하계산"/>
      <sheetName val="품셈집계표"/>
      <sheetName val="자재조사표"/>
      <sheetName val="일반부표집계표"/>
      <sheetName val="변경후-SHEET"/>
      <sheetName val="CAT_5"/>
      <sheetName val="4월"/>
      <sheetName val="8월"/>
      <sheetName val="12월"/>
      <sheetName val="2월"/>
      <sheetName val="7월"/>
      <sheetName val="6월"/>
      <sheetName val="3월"/>
      <sheetName val="5월"/>
      <sheetName val="11월"/>
      <sheetName val="10월"/>
      <sheetName val="9월"/>
      <sheetName val="세부내역서"/>
      <sheetName val="G.R300경비"/>
      <sheetName val="VXXXXXXX"/>
      <sheetName val="중기목록"/>
      <sheetName val="기준표"/>
      <sheetName val="보호공"/>
      <sheetName val="옥외"/>
      <sheetName val="경율산정"/>
      <sheetName val=" 토목 처리장도급내역서 "/>
      <sheetName val="(전체발주,금회3차공사)내역서"/>
      <sheetName val="0"/>
      <sheetName val="총괄-1"/>
      <sheetName val="평균터파기고(1-2,ASP)"/>
      <sheetName val="대포2교접속"/>
      <sheetName val="콘_재료분리(1)"/>
      <sheetName val="단위중량"/>
      <sheetName val="암거단위-1련"/>
      <sheetName val="수안보-墰5壼5"/>
      <sheetName val="맨홀수량"/>
      <sheetName val="직원동원SCH"/>
      <sheetName val="5.공종별예산내역서"/>
      <sheetName val="자재조사표(참고용)"/>
      <sheetName val="접지1종"/>
      <sheetName val="총괄원가 "/>
      <sheetName val="국공유지및사유지"/>
      <sheetName val="모델링"/>
      <sheetName val="hvac내역서(제어동)"/>
      <sheetName val="단락전류-A"/>
      <sheetName val="P.M 별"/>
      <sheetName val="설계변경내역서"/>
      <sheetName val="일반수량집계"/>
      <sheetName val="공사비총괄표"/>
      <sheetName val="본체"/>
      <sheetName val="토공정보"/>
      <sheetName val="파이프"/>
      <sheetName val="개봉3동하수관"/>
      <sheetName val="예산내역서"/>
      <sheetName val="자단"/>
      <sheetName val="E.P.T수량산출서"/>
      <sheetName val="동원인원산출"/>
      <sheetName val="FAB별"/>
      <sheetName val="할丵〒"/>
      <sheetName val="공정량산출내역서 "/>
      <sheetName val="cal"/>
      <sheetName val="공사비증감"/>
      <sheetName val="기초ա_x0000_"/>
      <sheetName val="물량尜"/>
      <sheetName val="토공,철콘"/>
      <sheetName val="변경비丵〒_x0005_"/>
      <sheetName val="물량丵"/>
      <sheetName val="º¯°æ»çÀ5"/>
      <sheetName val="AILC005"/>
      <sheetName val="AILC00_x0000_"/>
      <sheetName val="AILC00_x0010_"/>
      <sheetName val="Instruction"/>
      <sheetName val="총괄집䠄ᡏ"/>
      <sheetName val="산출및내역"/>
      <sheetName val="2.1  노무비 평균단가산출"/>
      <sheetName val="96.12"/>
      <sheetName val="포쐀䑣"/>
      <sheetName val="포䠟⥏"/>
      <sheetName val="포䠠⥏"/>
      <sheetName val="포䈀㙪"/>
      <sheetName val="22단丵"/>
      <sheetName val="정산입력"/>
      <sheetName val="COPING"/>
      <sheetName val="SLIDES"/>
      <sheetName val="개산공사비"/>
      <sheetName val="공사비집_x0005_"/>
      <sheetName val="예비품"/>
      <sheetName val="조견표"/>
      <sheetName val="bCord공정"/>
      <sheetName val="d수량"/>
      <sheetName val="e대가"/>
      <sheetName val="g단가"/>
      <sheetName val="h집계"/>
      <sheetName val="Macro(전동기)"/>
      <sheetName val="2터널시점"/>
      <sheetName val="기본"/>
      <sheetName val="자재노임단가"/>
      <sheetName val="크레인5ton"/>
      <sheetName val="단가산출-2"/>
      <sheetName val="기초수량-1"/>
      <sheetName val="단가산출-1"/>
      <sheetName val="제품橂"/>
      <sheetName val="삼성전기"/>
      <sheetName val="참조 DATA"/>
      <sheetName val="KSHAHU-6"/>
      <sheetName val="제조 경영"/>
      <sheetName val="공통비"/>
      <sheetName val="VENDOR LIST"/>
      <sheetName val="TYPE집계표"/>
      <sheetName val="LANGUAGE"/>
      <sheetName val="공무공A"/>
      <sheetName val="choose"/>
      <sheetName val="맨홀물량"/>
      <sheetName val="하부철근수량"/>
      <sheetName val="케이블트레이"/>
      <sheetName val="단가표 (2)"/>
      <sheetName val="안양동교 1안"/>
      <sheetName val="자금청구"/>
      <sheetName val="소각장스케줄"/>
      <sheetName val="중로근거"/>
      <sheetName val="2.조명기구철거(일괄철거분)"/>
      <sheetName val="몰탈㔀቎԰_x0000_"/>
      <sheetName val="몰탈䠊ፓ倀놡"/>
      <sheetName val="몰탈䠋ፓ頀뫻"/>
      <sheetName val="몰탈䠠ፓ瀀멗"/>
      <sheetName val="몰탈䠊ፓ "/>
      <sheetName val="세부내역(직접인건비)"/>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bdata-출력안함"/>
      <sheetName val="공리공제"/>
      <sheetName val="자재ᰀ፜搀"/>
      <sheetName val="Factor"/>
      <sheetName val="WIND-EQ"/>
      <sheetName val="발전기"/>
      <sheetName val="GEN"/>
      <sheetName val="부대공집계표"/>
      <sheetName val="관일"/>
      <sheetName val="준공정산"/>
      <sheetName val="변경품셈"/>
      <sheetName val="기성내역"/>
      <sheetName val="제철"/>
      <sheetName val="방음벽 기초 일반헾】"/>
      <sheetName val="D25"/>
      <sheetName val="D16"/>
      <sheetName val="D22"/>
      <sheetName val="96작생능"/>
      <sheetName val="부표총괄"/>
      <sheetName val="배"/>
      <sheetName val="내부부하"/>
      <sheetName val="노원열병합  건축렀䡟ԯ_x0000_缀_x0000__x0000_"/>
      <sheetName val="노원열병합  건축︀ᇕ԰_x0000_缀_x0000__x0000_"/>
      <sheetName val="노원열병합  건축ﻕᇕ԰_x0000_缀_x0000__x0000_"/>
      <sheetName val="노원열병합  건축렀こ렀䡟ԯ_x0000_缀"/>
      <sheetName val="일반맨홀수량집계(A-7 LINE)"/>
      <sheetName val="Sheet22"/>
      <sheetName val="우수"/>
      <sheetName val="가시설수량"/>
      <sheetName val="암센터"/>
      <sheetName val="전체_1설계"/>
      <sheetName val="자재일람"/>
      <sheetName val="w't table"/>
      <sheetName val="UR2-Calculation"/>
      <sheetName val="예산M12A"/>
      <sheetName val="환율-LIBOR"/>
      <sheetName val="적용토목"/>
      <sheetName val="명세"/>
      <sheetName val="견적서(1)"/>
      <sheetName val="Top PO"/>
      <sheetName val="2234"/>
      <sheetName val="조립1부실적"/>
      <sheetName val="능률"/>
      <sheetName val="Despacho (c.civil)"/>
      <sheetName val="1을"/>
      <sheetName val="감가상각"/>
      <sheetName val="자판실행"/>
      <sheetName val="내역총괄"/>
      <sheetName val="내역총괄2"/>
      <sheetName val="내역총괄3"/>
      <sheetName val="단위세대물량"/>
      <sheetName val="낙찰표"/>
      <sheetName val="공주-교대(A1)"/>
      <sheetName val="세부견적서(DAS Call Back)"/>
      <sheetName val="OPGW기별"/>
      <sheetName val="회사99"/>
      <sheetName val="OCT.FDN"/>
      <sheetName val="97 사업추정(WEKI)"/>
      <sheetName val="단중표-ST"/>
      <sheetName val="프로젝트"/>
      <sheetName val="하도급변경대비표"/>
      <sheetName val="2000용수잠관-수량집계"/>
      <sheetName val="공사내역"/>
      <sheetName val="기지국"/>
      <sheetName val="3련 B_x0005__x0000_"/>
      <sheetName val="PROJECT BRIEF"/>
      <sheetName val="기성수금(단단위)"/>
      <sheetName val="원가매출(단단위)"/>
      <sheetName val="적용건축"/>
      <sheetName val="설치 일위대가(4԰_x0000_缀_x0000__x0000__x0000_"/>
      <sheetName val="99년신청"/>
      <sheetName val="내역서 "/>
      <sheetName val="변경품셈총괄"/>
      <sheetName val="설계일반"/>
      <sheetName val="토목검측서"/>
      <sheetName val="유림총괄"/>
      <sheetName val="기성내역서"/>
      <sheetName val="PAD TR보호대기초"/>
      <sheetName val="가로등기초"/>
      <sheetName val="HANDHOLE(2)"/>
      <sheetName val="2000_x0005__x0000__x0000_"/>
      <sheetName val="8.PILE  (돌출)"/>
      <sheetName val="변경서식"/>
      <sheetName val="2"/>
      <sheetName val="2002상반기노임기준"/>
      <sheetName val="내역(토목)"/>
      <sheetName val="N頀ᚃ"/>
      <sheetName val="N"/>
      <sheetName val="공조기"/>
      <sheetName val="위성"/>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Languages"/>
      <sheetName val="Vari by Vendor"/>
      <sheetName val="DATA-UPS"/>
      <sheetName val="공조기(삭제)"/>
      <sheetName val="총인원"/>
      <sheetName val="직급인원"/>
      <sheetName val="예산조서(무선)"/>
      <sheetName val="예산M11A"/>
      <sheetName val="일(4)"/>
      <sheetName val="3본사"/>
      <sheetName val="공사내역서(을)실행"/>
      <sheetName val="(2)"/>
      <sheetName val="년도별노임표"/>
      <sheetName val="중기목록표"/>
      <sheetName val="원내역서3"/>
      <sheetName val="3도로"/>
      <sheetName val="101동"/>
      <sheetName val="성내동"/>
      <sheetName val="AHU집계"/>
      <sheetName val="공조기휀"/>
      <sheetName val="계양가시설"/>
      <sheetName val="일목"/>
      <sheetName val="원가계墬ᥓ"/>
      <sheetName val="2000년하반기"/>
      <sheetName val="원가계Ⴌ_x0000_"/>
      <sheetName val="관로토공집계표"/>
      <sheetName val="토 적 표"/>
      <sheetName val="골재산출"/>
      <sheetName val="data2"/>
      <sheetName val="3회기성헾】"/>
      <sheetName val="변경비교헾】"/>
      <sheetName val="횡배위치"/>
      <sheetName val="계산중"/>
      <sheetName val="노무비(DB)_이후 출력XXXXXX"/>
      <sheetName val="3회기성䃸〒"/>
      <sheetName val="3회기성_x0005__x0000_"/>
      <sheetName val="3회기성吸("/>
      <sheetName val="3회기성ⱂ⿌"/>
      <sheetName val="3회기성埀0"/>
      <sheetName val="단산"/>
      <sheetName val="일위_파일"/>
      <sheetName val="L-type"/>
      <sheetName val="Ext. Stone-P"/>
      <sheetName val="토공실행"/>
      <sheetName val="건축공사 집계표"/>
      <sheetName val="골조"/>
      <sheetName val="0.갑지"/>
      <sheetName val="구의33고"/>
      <sheetName val="품셈기준"/>
      <sheetName val="총(신설)"/>
      <sheetName val="토공대가"/>
      <sheetName val="B.O.M"/>
      <sheetName val="구간산출"/>
      <sheetName val="설계개요"/>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공사비내역서"/>
      <sheetName val="주경기-오배수"/>
      <sheetName val="REINF."/>
      <sheetName val="2.펌프장(사급자재)"/>
      <sheetName val="Macro(AT)"/>
      <sheetName val="Cost bd-&quot;A&quot;"/>
      <sheetName val="PW3"/>
      <sheetName val="PW4"/>
      <sheetName val="SC1"/>
      <sheetName val="PE"/>
      <sheetName val="PM"/>
      <sheetName val="TR"/>
      <sheetName val="0001(arch)"/>
      <sheetName val="Breakdown"/>
      <sheetName val="금호산업"/>
      <sheetName val="내역(가지)"/>
      <sheetName val="총괄갑 "/>
      <sheetName val="견적정보"/>
      <sheetName val="노임단가표"/>
      <sheetName val="5.동별횡주관경"/>
      <sheetName val="11.자재단가"/>
      <sheetName val="b_balju"/>
      <sheetName val="1F"/>
      <sheetName val="샤워실위생"/>
      <sheetName val="현장경비"/>
      <sheetName val="특수선일위대가"/>
      <sheetName val="보도경계블럭"/>
      <sheetName val="날개벽(좌,우=45도,75도)"/>
      <sheetName val="full (2)"/>
      <sheetName val="154TW"/>
      <sheetName val="캔개발배경"/>
      <sheetName val="시장"/>
      <sheetName val="일정표"/>
      <sheetName val="지하1층"/>
      <sheetName val="2000.11¿ù¼³餀㢘ԯ_x0000_缀_x0000_"/>
      <sheetName val="변경총괄지(1)"/>
      <sheetName val="단양 00 아파트-세부내역"/>
      <sheetName val="제품"/>
      <sheetName val="기존단가 (2)"/>
      <sheetName val="OZ049E"/>
      <sheetName val="배수내역(총수량)"/>
      <sheetName val="층"/>
      <sheetName val="용산1(해보)"/>
      <sheetName val="단가조사표"/>
      <sheetName val="설계내역서(기계)"/>
      <sheetName val="1차 내역서"/>
      <sheetName val="깨기수량"/>
      <sheetName val="수주실적0709"/>
      <sheetName val="주beam"/>
      <sheetName val="음봉방향"/>
      <sheetName val="자료(통합)"/>
      <sheetName val="발주내역"/>
      <sheetName val="제3장 기술업무"/>
      <sheetName val="건축원가"/>
      <sheetName val="BOX 본체"/>
      <sheetName val="제4절-1"/>
      <sheetName val="기초및구체공"/>
      <sheetName val="도급"/>
      <sheetName val="홈통받이수량"/>
      <sheetName val="공통가설공사"/>
      <sheetName val="당사"/>
      <sheetName val="토적표"/>
      <sheetName val="공사수행방안"/>
      <sheetName val="단위집계표"/>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별표(48~75)"/>
      <sheetName val="공사내역(2003년)"/>
      <sheetName val="본댐설계"/>
      <sheetName val="堀᎟"/>
      <sheetName val="¼ö·®»êÃÈ"/>
      <sheetName val="¼ö·®»êÃX"/>
      <sheetName val="壈᎟"/>
      <sheetName val="쀀ፐ"/>
      <sheetName val="죈፺"/>
      <sheetName val="惈፵"/>
      <sheetName val="두앙"/>
      <sheetName val="pbs_lambda"/>
      <sheetName val="Matériel embarqué PVC"/>
      <sheetName val="우수공"/>
      <sheetName val="PANEL"/>
      <sheetName val="테이블"/>
      <sheetName val="결합부검토"/>
      <sheetName val="설명서 "/>
      <sheetName val="일위산출"/>
      <sheetName val="NAI"/>
      <sheetName val="내역서단가산출용"/>
      <sheetName val="구조     ."/>
      <sheetName val="1)fs"/>
      <sheetName val="청구내역(9807)"/>
      <sheetName val="덕전리"/>
      <sheetName val="현황산출서"/>
      <sheetName val="Sheet16 (2)"/>
      <sheetName val="쌍송교"/>
      <sheetName val="GI-LIST"/>
      <sheetName val="대구-교대(A1)"/>
      <sheetName val="시초1교"/>
      <sheetName val="C.배수관공"/>
      <sheetName val="3_바닥판설계"/>
      <sheetName val="표 지"/>
      <sheetName val="BQ(실행)"/>
      <sheetName val="산재 안전"/>
      <sheetName val="노무비 경비"/>
      <sheetName val="산정표"/>
      <sheetName val="등록업체"/>
      <sheetName val="추가예산"/>
      <sheetName val="대가목록"/>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빙축열"/>
      <sheetName val="일위(시설)"/>
      <sheetName val="대가 (보완)"/>
      <sheetName val="IMP_(REACTOR)"/>
      <sheetName val="단위별 일위대가표"/>
      <sheetName val="세동별비상"/>
      <sheetName val="자재테이블"/>
      <sheetName val="토공 total"/>
      <sheetName val="산#2-1 (2)"/>
      <sheetName val="단가비교표 (계측제어)"/>
      <sheetName val="꣈፺"/>
      <sheetName val="저፺"/>
      <sheetName val="︀ᇕ"/>
      <sheetName val="카렌스센터계량기설치공사"/>
      <sheetName val="총(철거)"/>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01상노임"/>
      <sheetName val="백호헾】_x0005_"/>
      <sheetName val="36신설수翇"/>
      <sheetName val="36신설수︀"/>
      <sheetName val="견적꓀᥻"/>
      <sheetName val="36신설수Ç"/>
      <sheetName val="36신설수資"/>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팔당터널(1공구)"/>
      <sheetName val="1.취수장"/>
      <sheetName val="EJ"/>
      <sheetName val="앉음벽 (2)"/>
      <sheetName val="선로정수계산"/>
      <sheetName val="지입자재"/>
      <sheetName val="증栀ᙿ가"/>
      <sheetName val="수안보-헾】_x0005__x0000_"/>
      <sheetName val="준공조서갑지"/>
      <sheetName val="»êÃ렀䡟ԯ_x0000_缀"/>
      <sheetName val="»êÃ︀ᇕ԰_x0000_缀"/>
      <sheetName val="갈현동"/>
      <sheetName val="예산대비"/>
      <sheetName val="4/_x0000_䠀"/>
      <sheetName val="4쌇栅/"/>
      <sheetName val="4က_x0000_က"/>
      <sheetName val="코드"/>
      <sheetName val="조도계산(가로등NEW)"/>
      <sheetName val="식재가격"/>
      <sheetName val="식재총괄"/>
      <sheetName val="배전반용량계산"/>
      <sheetName val="세정탑 설계"/>
      <sheetName val="건축-물가변동"/>
      <sheetName val="기계설비-물가변동"/>
      <sheetName val="※참고자료※"/>
      <sheetName val="일반전기C"/>
      <sheetName val="POOM_MOTO"/>
      <sheetName val="대비내역"/>
      <sheetName val="세부내역서(전기)"/>
      <sheetName val="제丵"/>
      <sheetName val="설계산출기초"/>
      <sheetName val="도급예산내역서봉투"/>
      <sheetName val="도급예산내역서총괄표"/>
      <sheetName val="을부담운반비"/>
      <sheetName val="운반비산출"/>
      <sheetName val="º¯°æ»çÀþ"/>
      <sheetName val="제수변︀ᇕ"/>
      <sheetName val="결과조Ⴚ"/>
      <sheetName val="결과조º"/>
      <sheetName val="º¯°æ»çÀ¸"/>
      <sheetName val="º¯°æ»çÀ "/>
      <sheetName val="제수변﹔ᇕ"/>
      <sheetName val="º¯°æ»çÀB"/>
      <sheetName val="단가일䊱"/>
      <sheetName val="K1자재(3차등)"/>
      <sheetName val="제수변䊱ᅪ"/>
      <sheetName val="2호맨홀공제수량"/>
      <sheetName val="물塠"/>
      <sheetName val="물徸"/>
      <sheetName val="guard(mac¸"/>
      <sheetName val="물嬼"/>
      <sheetName val="물闰"/>
      <sheetName val="guard(macð"/>
      <sheetName val="물呈"/>
      <sheetName val="guard(macH"/>
      <sheetName val="거래명세서"/>
      <sheetName val="품종별월계"/>
      <sheetName val="2.대외공문"/>
      <sheetName val="품셈총괄표"/>
      <sheetName val="[YES.XLS][YES.XLS][YES.XLS]4/_x0000_䠀"/>
      <sheetName val="[YES.XLS][YES.XLS][YES.XLS]4쌇栅/"/>
      <sheetName val="[YES.XLS][YES.XLS]4/_x0000_䠀"/>
      <sheetName val="[YES.XLS][YES.XLS]4쌇栅/"/>
      <sheetName val="일반수량총괄집계"/>
      <sheetName val="오억미만"/>
      <sheetName val="교사기준면적(초등)"/>
      <sheetName val="토공및부대2차"/>
      <sheetName val="전기공사일위대가"/>
      <sheetName val="일위(설)"/>
      <sheetName val="일위단가"/>
      <sheetName val="새공통"/>
      <sheetName val="IBASE"/>
      <sheetName val="Macro"/>
      <sheetName val="3절_CheckList_구분"/>
      <sheetName val="순공사비"/>
      <sheetName val="산출"/>
      <sheetName val="일위대가(건축)"/>
      <sheetName val="적정성평가표(8번)(1순위)"/>
      <sheetName val="적정성평가표(12번)(6순위)"/>
      <sheetName val="기별(종합)"/>
      <sheetName val="옹벽기초자료"/>
      <sheetName val="비탈면보호공수량산출"/>
      <sheetName val="Oper Amount"/>
      <sheetName val="가옥조"/>
      <sheetName val="매출단가"/>
      <sheetName val="기계경비산출"/>
      <sheetName val="실㔀቎԰"/>
      <sheetName val="실︀껕ԯ"/>
      <sheetName val="실ԯ_x0000_缀"/>
      <sheetName val="금리׉"/>
      <sheetName val="실頀▀_xdc00_"/>
      <sheetName val="000000"/>
      <sheetName val="96노임기준"/>
      <sheetName val="동원인원"/>
      <sheetName val="97노임단가"/>
      <sheetName val="입력란"/>
      <sheetName val="장비명"/>
      <sheetName val="2000.05"/>
      <sheetName val="내역서-전체낙찰율"/>
      <sheetName val="물량증감"/>
      <sheetName val="자재 집계표"/>
      <sheetName val="재료단가"/>
      <sheetName val="9902"/>
      <sheetName val="환율"/>
      <sheetName val="POWER"/>
      <sheetName val="spec"/>
      <sheetName val="program"/>
      <sheetName val="studbolt no."/>
      <sheetName val="studbolt size"/>
      <sheetName val="item sort no"/>
      <sheetName val="적격"/>
      <sheetName val="DT"/>
      <sheetName val="롤러"/>
      <sheetName val="BH"/>
      <sheetName val="펌프차타설"/>
      <sheetName val="5.3 단면가정"/>
      <sheetName val="총괄집렇♑"/>
      <sheetName val="방음벽 기초_x0005__x0000__x0000__x0000_"/>
      <sheetName val="foxz"/>
      <sheetName val="제㗇"/>
      <sheetName val="주차구丵〒_x0005__x0000_"/>
      <sheetName val="공정코드"/>
      <sheetName val="금광1터널"/>
      <sheetName val="역삼"/>
      <sheetName val="배수관연장산출서"/>
      <sheetName val="수전기기DATA"/>
      <sheetName val="음성방향"/>
      <sheetName val="정화조"/>
      <sheetName val="변품8-37"/>
      <sheetName val="참조(2)"/>
      <sheetName val="참조"/>
      <sheetName val="현장일보"/>
      <sheetName val="미지급내역"/>
      <sheetName val="매입내역 "/>
      <sheetName val="거래처별지출내역"/>
      <sheetName val="금융비용"/>
      <sheetName val="총괄집桶青"/>
      <sheetName val="총괄집㸁䧾"/>
      <sheetName val="변수데이타"/>
      <sheetName val="우,오수"/>
      <sheetName val="재료표"/>
      <sheetName val="card1"/>
      <sheetName val="흙쌓기도수로설치현황(1)"/>
      <sheetName val="식재-외주 (2)"/>
      <sheetName val="유효폭의 계산"/>
      <sheetName val="무전표"/>
      <sheetName val="시추주상도"/>
      <sheetName val="archi(본사)"/>
      <sheetName val="자(3.0m)"/>
      <sheetName val="3련 B姨#"/>
      <sheetName val="북방3터널"/>
      <sheetName val="포장공자재집계표"/>
      <sheetName val="부산4"/>
      <sheetName val="설계서"/>
      <sheetName val="교실"/>
      <sheetName val="1호맨홀수량산출"/>
      <sheetName val="마산방향철근집계"/>
      <sheetName val="제잡비"/>
      <sheetName val="자재표"/>
      <sheetName val="케이블"/>
      <sheetName val="집계(세부총괄)"/>
      <sheetName val="전력구구조물산근2구간"/>
      <sheetName val="전부인쇄"/>
      <sheetName val="1.외주공사"/>
      <sheetName val="2.직영공사"/>
      <sheetName val="첨부"/>
      <sheetName val="계산DATA입력"/>
      <sheetName val="업체별기성내역"/>
      <sheetName val="1_x0005_"/>
      <sheetName val="조정내역"/>
      <sheetName val="도면자료제출일정"/>
      <sheetName val="중기비"/>
      <sheetName val="현장관리비 산출내역"/>
      <sheetName val="시공계_x0005_"/>
      <sheetName val="변경비_x0005__x0000_"/>
      <sheetName val="적점"/>
      <sheetName val="원내역서 그대로"/>
      <sheetName val="회로내역(승인)"/>
      <sheetName val="실행비교"/>
      <sheetName val="기계실"/>
      <sheetName val="변경실행(2차) "/>
      <sheetName val="호표"/>
      <sheetName val="실행변경(1차)"/>
      <sheetName val="교대시점"/>
      <sheetName val="FB25JN"/>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SANBAISU"/>
      <sheetName val="전체내ᓈባ"/>
      <sheetName val="4렀቟԰"/>
      <sheetName val="4︀ᇕ԰"/>
      <sheetName val="기준"/>
      <sheetName val="현장별계약현황('98.10.31)"/>
      <sheetName val="현장관리비데이타"/>
      <sheetName val="Recovered_Sheet1"/>
      <sheetName val="원가상세내역"/>
      <sheetName val="2004경영(비목별)"/>
      <sheetName val="2004경영"/>
      <sheetName val="손익집계(공장별)"/>
      <sheetName val="AH-1 "/>
      <sheetName val="8. 안_x0000__x0000__x0005_"/>
      <sheetName val="일위대가-1"/>
      <sheetName val="실행내역서 (조경)"/>
      <sheetName val="TYPE-B 평균H"/>
      <sheetName val="공종목록표"/>
      <sheetName val="인부임"/>
      <sheetName val="인수공규격"/>
      <sheetName val="구조물"/>
      <sheetName val="공사설계서"/>
      <sheetName val="품셈(기초)"/>
      <sheetName val="인부신상자료"/>
      <sheetName val="현장대리인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cable-data"/>
      <sheetName val="master(total)"/>
      <sheetName val="차수"/>
      <sheetName val="페인트"/>
      <sheetName val="keyword"/>
      <sheetName val="다곡2교"/>
      <sheetName val="TYPE1"/>
      <sheetName val="철근량"/>
      <sheetName val="11"/>
      <sheetName val="1._x005f_x0018_변전설비"/>
      <sheetName val="Summary"/>
      <sheetName val="입렀"/>
      <sheetName val="입栀"/>
      <sheetName val="입ꠀ"/>
      <sheetName val="입︀"/>
      <sheetName val="계정"/>
      <sheetName val="평균환율-USD"/>
      <sheetName val="인원동원계획"/>
      <sheetName val="BIDDING-SUM"/>
      <sheetName val="YES.XLS"/>
      <sheetName val="품목납기"/>
      <sheetName val="시화점실행"/>
      <sheetName val=" 소방공사 산출근거"/>
      <sheetName val="경비공통"/>
      <sheetName val="동원인원계획표"/>
      <sheetName val="총괄집ᨈꥬ"/>
      <sheetName val="총괄집_x0000__x0000_"/>
      <sheetName val="일위집계(기존)"/>
      <sheetName val="북제주-표지"/>
      <sheetName val="COVERSHEET"/>
      <sheetName val="피스표"/>
      <sheetName val="전체제잡비"/>
      <sheetName val="단위목헾"/>
      <sheetName val="산출내역(K2)"/>
      <sheetName val="화전내"/>
      <sheetName val="esc"/>
      <sheetName val="LIST"/>
      <sheetName val="영흥TL(UP,DOWN) "/>
      <sheetName val="sheets"/>
      <sheetName val="관기성공.내"/>
      <sheetName val="평균높이산출근거"/>
      <sheetName val="횡배수관위치조서"/>
      <sheetName val="예산조서(︀ᇕ԰"/>
      <sheetName val="철거산출헾】"/>
      <sheetName val="철거산출午_x0013_"/>
      <sheetName val="VS P-Q"/>
      <sheetName val="기초코徸"/>
      <sheetName val="남대문빌딩"/>
      <sheetName val="PUMP"/>
      <sheetName val="평3"/>
      <sheetName val="준공조서"/>
      <sheetName val="공사준공계"/>
      <sheetName val="준공검사보고서"/>
      <sheetName val="밀양노선별공사비명세서"/>
      <sheetName val="건설장비기초단가"/>
      <sheetName val="기계경비및산출근거서"/>
      <sheetName val="샘플표지"/>
      <sheetName val="0_집계"/>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수량산출서-2"/>
      <sheetName val="단가대비"/>
      <sheetName val="포장절단"/>
      <sheetName val="약전닥트"/>
      <sheetName val="건축부하"/>
      <sheetName val="원본(갑지)"/>
      <sheetName val="인공산출"/>
      <sheetName val="전기내역서(총계)"/>
      <sheetName val="일위(PN)"/>
      <sheetName val="2000,咘೿踇⽟_x0000_"/>
      <sheetName val="2000,ﳨǬ踇⾣_x0000_"/>
      <sheetName val="2000,缈,罌,헾"/>
      <sheetName val="2000,薸!藼!헾"/>
      <sheetName val="2000,螨_x0013_蟬_x0013_헾"/>
      <sheetName val="조건입력"/>
      <sheetName val="조건입력(2)"/>
      <sheetName val="장비선정"/>
      <sheetName val="공통대가"/>
      <sheetName val="Pier 3"/>
      <sheetName val="민감도"/>
      <sheetName val="특기사항"/>
      <sheetName val="하도내역 (철콘)"/>
      <sheetName val="GAEYO"/>
      <sheetName val="토목원가계窨_x0013_"/>
      <sheetName val="견적시담(송포2공구)"/>
      <sheetName val="배관단가조사서"/>
      <sheetName val="1-최종안"/>
      <sheetName val="사업분석-분양가결정"/>
      <sheetName val="내역서1"/>
      <sheetName val="지중자재단가"/>
      <sheetName val="#3_일위대가목록"/>
      <sheetName val="#2_일위대가목록"/>
      <sheetName val="설계명세_x0000_"/>
      <sheetName val="설계명세揄"/>
      <sheetName val="설계명세䡲"/>
      <sheetName val="설계명세_x0005_"/>
      <sheetName val="DATA 입᠒ᎍ"/>
      <sheetName val="O＆P"/>
      <sheetName val="결재판(삭제하지말아주세요)"/>
      <sheetName val="본사인상전"/>
      <sheetName val="단가산출-기,교"/>
      <sheetName val="유첨䈀ᅪ"/>
      <sheetName val="토공,기초"/>
      <sheetName val="자재 단가표"/>
      <sheetName val="주간계획"/>
      <sheetName val="PIPING"/>
      <sheetName val="선택"/>
      <sheetName val="Pricelist TAC AB"/>
      <sheetName val="물가정보자료"/>
      <sheetName val="萀⅜"/>
      <sheetName val="의정부문예회관변경내역"/>
      <sheetName val="POL6차-PIPING"/>
      <sheetName val="장비당단가 (1)"/>
      <sheetName val="소운반"/>
      <sheetName val="공종구간"/>
      <sheetName val="산출0"/>
      <sheetName val="물墸᎟鰀"/>
      <sheetName val="화재 탐지_x0005__x0000_"/>
      <sheetName val="가중치"/>
      <sheetName val="자재목록표"/>
      <sheetName val="단중聀"/>
      <sheetName val="당정동경상이수"/>
      <sheetName val="당정동공통이수"/>
      <sheetName val="TG9504"/>
      <sheetName val="1995년 섹터별 매출"/>
      <sheetName val="ROOF(ALKALI)"/>
      <sheetName val="貭♘"/>
      <sheetName val="역T형옹벽(3.0)"/>
      <sheetName val="실행(ALT1)"/>
      <sheetName val="경로,구간현황"/>
      <sheetName val="전신환매도徸"/>
      <sheetName val="일위1"/>
      <sheetName val="건축토목내역"/>
      <sheetName val="205동"/>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파형강관집계"/>
      <sheetName val="물가변동잔여물량세부내역서"/>
      <sheetName val="신규(방류시설)"/>
      <sheetName val="소방"/>
      <sheetName val="덤프트럭계수"/>
      <sheetName val="카메라"/>
      <sheetName val="집계표(육상)"/>
      <sheetName val="102역사"/>
      <sheetName val="상-교대(A1-A2)"/>
      <sheetName val="공사비 내역"/>
      <sheetName val="Ⅴ-2.공종별내역"/>
      <sheetName val="48신설수량"/>
      <sheetName val="고창방향"/>
      <sheetName val="부하집계"/>
      <sheetName val="정산내역서"/>
      <sheetName val="영구峤"/>
      <sheetName val="단가_x0005__x0000_"/>
      <sheetName val="영구_x0005_"/>
      <sheetName val="영구射"/>
      <sheetName val="영구嶄"/>
      <sheetName val="본사공가현황"/>
      <sheetName val="수압집계"/>
      <sheetName val="SP-B1"/>
      <sheetName val="신규 품"/>
      <sheetName val="일위대가내역"/>
      <sheetName val="만수배관단가"/>
      <sheetName val="FRP배관단가(만수)"/>
      <sheetName val="금액집계"/>
      <sheetName val="자탐수량산출서"/>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리터팬내장형"/>
      <sheetName val="신.분"/>
      <sheetName val="가로등제어반 설치공사(수량)"/>
      <sheetName val="99 조정금액"/>
      <sheetName val="미드수량"/>
      <sheetName val="설계(안)"/>
      <sheetName val="콘센트신설"/>
      <sheetName val="수량산출1"/>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1호맨홀토공"/>
      <sheetName val="FO"/>
      <sheetName val="등록׃】"/>
      <sheetName val="등록_x0010__x0000_"/>
      <sheetName val="Summary Sheet"/>
      <sheetName val="1_설계기준"/>
      <sheetName val="Sheet1_(2)"/>
      <sheetName val="노무비_근거"/>
      <sheetName val="8__안정검토"/>
      <sheetName val="6PILE__(돌출)"/>
      <sheetName val="철근량_검토"/>
      <sheetName val="기술자료_(연수)"/>
      <sheetName val="A1_본체_수량산출서"/>
      <sheetName val="도장 및 용접 수량"/>
      <sheetName val="수곡내역"/>
      <sheetName val="RAHMEN"/>
      <sheetName val="전체내역 (2)"/>
      <sheetName val="인원계획"/>
      <sheetName val="Formulas &amp; Tables"/>
      <sheetName val="시행예산"/>
      <sheetName val="자압1"/>
      <sheetName val="PROCESS"/>
      <sheetName val="±âÀÚÀç´ëºñÇ¥"/>
      <sheetName val="¿¬°áÀÓ½Ã"/>
      <sheetName val="°ü±Þ"/>
      <sheetName val="일위대가 (PM)"/>
      <sheetName val="임시전기공사설계서"/>
      <sheetName val="포장재료집계표"/>
      <sheetName val="포장면적산출"/>
      <sheetName val="포장수량집계"/>
      <sheetName val="FRT_O"/>
      <sheetName val="FAB_I"/>
      <sheetName val="RING WALL"/>
      <sheetName val="T13(P68~72,78)"/>
      <sheetName val="㩷"/>
      <sheetName val="렀ⵘ"/>
      <sheetName val="֭_x0000_"/>
      <sheetName val="성곽내역서"/>
      <sheetName val="16-1"/>
      <sheetName val="Param"/>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환률"/>
      <sheetName val="공사비명세서"/>
      <sheetName val="사용성검토"/>
      <sheetName val="치수표"/>
      <sheetName val="입찰보Ⳡ"/>
      <sheetName val="RangeObject"/>
      <sheetName val="분뇨"/>
      <sheetName val="등록자료"/>
      <sheetName val="입력정보"/>
      <sheetName val="H-pile(250x250)"/>
      <sheetName val="H-pile(298x299)"/>
      <sheetName val="방음벽기초(H_xd8d4_ㆂᰀㆃ"/>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원하도급내역서(당초)"/>
      <sheetName val="예산"/>
      <sheetName val="M-EQPT-Z"/>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9."/>
      <sheetName val="내역서적용수량"/>
      <sheetName val="토목내역서 (도급단가)"/>
      <sheetName val="사업계획1안"/>
      <sheetName val="월별수입"/>
      <sheetName val="36+45-113-18+19+20I"/>
      <sheetName val="지입재료비"/>
      <sheetName val="산출명세서"/>
      <sheetName val="적요"/>
      <sheetName val="세부狇譈"/>
      <sheetName val="조정_x0014__x0008_"/>
      <sheetName val="_x0000__x0008__x0000__x0008__x0000__x0006__x0000__x0004_"/>
      <sheetName val="7.PILE  (돌출)"/>
      <sheetName val="법면"/>
      <sheetName val="배수공1"/>
      <sheetName val="부대집계"/>
      <sheetName val="도급단가-아파트"/>
      <sheetName val="BREAKDOWN(철거설치)"/>
      <sheetName val="변경후원본2"/>
      <sheetName val="LABTOTAL"/>
      <sheetName val="COA-17"/>
      <sheetName val="C-18"/>
      <sheetName val="경성자금"/>
      <sheetName val="SUB일위대가"/>
      <sheetName val="사용자정의"/>
      <sheetName val="평자재단가"/>
      <sheetName val="95년12월말"/>
      <sheetName val="교량전기"/>
      <sheetName val="토목(용인)"/>
      <sheetName val="건축집계"/>
      <sheetName val="적격점수&lt;300억미만&gt;"/>
      <sheetName val="조도계산서_(도서)"/>
      <sheetName val="1_설계조건"/>
      <sheetName val="단__가__대__비__표"/>
      <sheetName val="일__위__대__가__목__록"/>
      <sheetName val="90_03실행_"/>
      <sheetName val="3_공통공사대비"/>
      <sheetName val="AIR_SHOWER(3인용)"/>
      <sheetName val="대가단최종"/>
      <sheetName val="성원계약"/>
      <sheetName val="비교1"/>
      <sheetName val="2002계약현황"/>
      <sheetName val="주소록"/>
      <sheetName val="CT "/>
      <sheetName val="조명율"/>
      <sheetName val="보집계표"/>
      <sheetName val="제품표준규격"/>
      <sheetName val="내역기준"/>
      <sheetName val="상반기손익차2총괄"/>
      <sheetName val="DRAIN DRUM PIT D-301"/>
      <sheetName val="목록1"/>
      <sheetName val="목록2"/>
      <sheetName val="토목공사일반"/>
      <sheetName val="구조물공집계"/>
      <sheetName val="요약"/>
      <sheetName val="용수간선"/>
      <sheetName val="노무비(첨부4-4)"/>
      <sheetName val="일반부표"/>
      <sheetName val="뚝토공"/>
      <sheetName val="05년"/>
      <sheetName val="사  업  비  수  지  예  산  서"/>
      <sheetName val="내역서(총괄)"/>
      <sheetName val="공종별 집계표"/>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倀ᑙ"/>
      <sheetName val="1x"/>
      <sheetName val="栈᲋"/>
      <sheetName val="_xd810_᱓"/>
      <sheetName val="측구터파기공수량집계"/>
      <sheetName val="옹벽수량萘_x0013_"/>
      <sheetName val="수"/>
      <sheetName val="형틀공사"/>
      <sheetName val="작용하중산정"/>
      <sheetName val="6차2회변경내역서"/>
      <sheetName val="자재단가_x0005_"/>
      <sheetName val="공사"/>
      <sheetName val="변경비_x0000__x0000_Ѡ"/>
      <sheetName val="INS-SHEET"/>
      <sheetName val="shtOpr"/>
      <sheetName val="증감䈀ᅪ"/>
      <sheetName val="관헾"/>
      <sheetName val="원가(1︀"/>
      <sheetName val="원가(1䠀"/>
      <sheetName val="관聈"/>
      <sheetName val="관_x0005_"/>
      <sheetName val="CAL(1)."/>
      <sheetName val="집수정(1)"/>
      <sheetName val="PAC"/>
      <sheetName val="행거,슈,볼트,펌프,잡재"/>
      <sheetName val="을-ATYPE"/>
      <sheetName val="직접비"/>
      <sheetName val="30신설일위대가"/>
      <sheetName val="30집계표"/>
      <sheetName val="지구단위계획"/>
      <sheetName val="00노임기준"/>
      <sheetName val="일위대가(가설԰"/>
      <sheetName val="원가계산(2)"/>
      <sheetName val="/_x0000_"/>
      <sheetName val="က_x0000_"/>
      <sheetName val="포장쌅"/>
      <sheetName val="예산내역"/>
      <sheetName val="총괄수지표"/>
      <sheetName val="일위대가표(무)"/>
      <sheetName val="일위대가산출기초"/>
      <sheetName val="사각맨퀀"/>
      <sheetName val="사각맨堀"/>
      <sheetName val="사각맨䈀"/>
      <sheetName val="사각맨ﻇ"/>
      <sheetName val="몰탈재븧܊"/>
      <sheetName val="견적의"/>
      <sheetName val="견적의烇彰"/>
      <sheetName val="남양주부대"/>
      <sheetName val="목표세부명세"/>
      <sheetName val="L형옹벽"/>
      <sheetName val="작성"/>
      <sheetName val="등록_x0000__x0000_"/>
      <sheetName val="소상 &quot;1&quot;"/>
      <sheetName val="원가총괄"/>
      <sheetName val="금액내렀቟"/>
      <sheetName val="금액내԰_x0000_"/>
      <sheetName val="조경내역"/>
      <sheetName val="8. 내진해석"/>
      <sheetName val="공비대䠚"/>
      <sheetName val="금액내㔀቎"/>
      <sheetName val="하도급선정의뢰서(습식공_x0000__x0000_"/>
      <sheetName val="B767"/>
      <sheetName val="전등부하"/>
      <sheetName val="가공2원도"/>
      <sheetName val="날개벽(좌,우=60도-4개)"/>
      <sheetName val="9GN邷㭘"/>
      <sheetName val="정거장"/>
      <sheetName val="길내기"/>
      <sheetName val="¹׃】_x0000_"/>
      <sheetName val="토공총괄표"/>
      <sheetName val="1.3.1절점좌표"/>
      <sheetName val="1.1설계기준"/>
      <sheetName val="[YES.XLS]신표司/"/>
      <sheetName val="[YES.XLS][YES.XLS]신표司/"/>
      <sheetName val="[YES.XLS][YES.XLS][YES.XLS]신표司/"/>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_x0005__x0006__x0008__x0003_"/>
      <sheetName val="_x0000_ _x0000__x0006__x0000__x0006_"/>
      <sheetName val="건0_x0000_蠀"/>
      <sheetName val="금0_x0000_䠀"/>
      <sheetName val="금蠣㡎耀"/>
      <sheetName val="석재장조사"/>
      <sheetName val="파일의이용"/>
      <sheetName val="유동표"/>
      <sheetName val="견적접수"/>
      <sheetName val="견적내역서"/>
      <sheetName val="총괄분 설계서용지"/>
      <sheetName val="전체실적"/>
      <sheetName val="산#3-1"/>
      <sheetName val="산#3-2"/>
      <sheetName val="배관BM(일반)"/>
      <sheetName val="산#3-2-2"/>
      <sheetName val="투찰금액"/>
      <sheetName val="재료집계표3"/>
      <sheetName val="범용개발순소요비용"/>
      <sheetName val="5정거장"/>
      <sheetName val="1-3길내기"/>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LD"/>
      <sheetName val="형식별 개략공사비"/>
      <sheetName val="당사실시1"/>
      <sheetName val="실내건축일위대가"/>
      <sheetName val="5.단가대비표"/>
      <sheetName val="간접경상비"/>
      <sheetName val="내역단가"/>
      <sheetName val="주요재료비(원본)"/>
      <sheetName val="Stem Footing"/>
      <sheetName val="(14)전기품셈정산"/>
      <sheetName val="(12)전기경비"/>
      <sheetName val="가공사"/>
      <sheetName val="자재수량"/>
      <sheetName val="2차공사"/>
      <sheetName val="중기사용료산출근거"/>
      <sheetName val="TYPE-U800"/>
      <sheetName val="배관내역"/>
      <sheetName val="옹벽1"/>
      <sheetName val="교대일반수량"/>
      <sheetName val="98수금사업"/>
      <sheetName val="CAPVC"/>
      <sheetName val="WO"/>
      <sheetName val="비용"/>
      <sheetName val="OCM"/>
      <sheetName val="내역총괄표"/>
      <sheetName val="5차설계"/>
      <sheetName val="01_ 원가계산서"/>
      <sheetName val="허용전류-IEC DATA"/>
      <sheetName val="공통단가"/>
      <sheetName val="운반비"/>
      <sheetName val="바이오"/>
      <sheetName val="잡철물"/>
      <sheetName val="배수관접합및부설  "/>
      <sheetName val="일위대가1"/>
      <sheetName val="굴착현장"/>
      <sheetName val="新철폐복2"/>
      <sheetName val="新철폐복3"/>
      <sheetName val="남양내역"/>
      <sheetName val="도급내역서"/>
      <sheetName val="설계서(설치)"/>
      <sheetName val="지급자재대"/>
      <sheetName val="토목내역서"/>
      <sheetName val="왕십리방향"/>
      <sheetName val="05 BOX"/>
      <sheetName val="02 SLAB"/>
      <sheetName val="gvl"/>
      <sheetName val="5."/>
      <sheetName val="12."/>
      <sheetName val="14."/>
      <sheetName val="13"/>
      <sheetName val="7."/>
      <sheetName val="8."/>
      <sheetName val="10."/>
      <sheetName val="전기단가조사서"/>
      <sheetName val="PI蒨9"/>
      <sheetName val="영창26"/>
      <sheetName val="가시설"/>
      <sheetName val="식재일위대가"/>
      <sheetName val="변경내역"/>
      <sheetName val="선수금"/>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기계경비(시"/>
      <sheetName val="ÀÏÀ§´ë헾】_x0005__x0000__x0000__x0000_"/>
      <sheetName val="고창터널(고창방향䈀"/>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총괄집계 "/>
      <sheetName val="기본자료"/>
      <sheetName val="증감내역서"/>
      <sheetName val="교량명원본"/>
      <sheetName val="BOX제원원본"/>
      <sheetName val="국도접속 차도부수량"/>
      <sheetName val="4.일위대가목차"/>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쐃/"/>
      <sheetName val="갑지(쐎/"/>
      <sheetName val="목창호"/>
      <sheetName val="포장공총괄수량집계표"/>
      <sheetName val="TOTAL_BOQ"/>
      <sheetName val="5.2코핑"/>
      <sheetName val="전체내԰_x0000_"/>
      <sheetName val="토공총괄집계"/>
      <sheetName val="매원개착터널총괄"/>
      <sheetName val="원안"/>
      <sheetName val="암거치수표"/>
      <sheetName val="재료집계표빽업"/>
      <sheetName val="암거수리계산서"/>
      <sheetName val="◀암거위치"/>
      <sheetName val="최종단면▶"/>
      <sheetName val="◀평균높이▶"/>
      <sheetName val="전체내저ᚙ"/>
      <sheetName val="전체내ꠀ᪘"/>
      <sheetName val="LKVL-CK-HT-GD1"/>
      <sheetName val="주관⩿〚"/>
      <sheetName val="1¸"/>
      <sheetName val="영구청af헾"/>
      <sheetName val="영구청af薸"/>
      <sheetName val="철콘집계"/>
      <sheetName val="5회기성03월"/>
      <sheetName val="공통가설_8"/>
      <sheetName val="아파트_9"/>
      <sheetName val="직접공사비집계표_7"/>
      <sheetName val="怀፵"/>
      <sheetName val="주사무실︀ᇕ"/>
      <sheetName val="주사무실ꠀ፺"/>
      <sheetName val="BOX ꠀ፺"/>
      <sheetName val="㗈቎"/>
      <sheetName val="¼ö·®»êÃ¨"/>
      <sheetName val="b_balju_ch"/>
      <sheetName val="b_balju_chÈ"/>
      <sheetName val="b_balju_ch_x0005_"/>
      <sheetName val="b_balju_chÛ"/>
      <sheetName val="b_balju_ch("/>
      <sheetName val="N賃率_職"/>
      <sheetName val="자재단가리스트"/>
      <sheetName val="공사내역(총괄)"/>
      <sheetName val="대보~세기"/>
      <sheetName val="운반비산정"/>
      <sheetName val="기본DATԯ"/>
      <sheetName val="기본DAT頀"/>
      <sheetName val="공종별수량집계"/>
      <sheetName val="울진항공등화 내역서"/>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Summar헾】_x0005__x0000__x0000__x0000__x0000_"/>
      <sheetName val="흄관기초"/>
      <sheetName val="부대공(집계)"/>
      <sheetName val="포장단면별단위수량"/>
      <sheetName val="ACUNIT"/>
      <sheetName val="8.일위대가표(1)"/>
      <sheetName val="8.일위대가표(2)"/>
      <sheetName val="7.청제공기계기구조서"/>
      <sheetName val="예가표"/>
      <sheetName val="103동"/>
      <sheetName val="찍기"/>
      <sheetName val="CRUDE RE-bar"/>
      <sheetName val="횡분배정리(DB)"/>
      <sheetName val="방음벽기초-수량"/>
      <sheetName val="수량산출기초(케블등)"/>
      <sheetName val="2.노무비명세서(수직보垰7埼"/>
      <sheetName val="터널(토공)"/>
      <sheetName val="JUCK֕_x0000_缀"/>
      <sheetName val="개별직종노임단가(2005.1)"/>
      <sheetName val="노임,자재"/>
      <sheetName val="기계경비(맨홀)"/>
      <sheetName val="5호광장_(만점)"/>
      <sheetName val="인천국제_(만점)_(2)"/>
      <sheetName val="설_계"/>
      <sheetName val="단면_(2)"/>
      <sheetName val="외주대비_-석축"/>
      <sheetName val="외주대비-구조물_(2)"/>
      <sheetName val="견적표지_(3)"/>
      <sheetName val="가도䠀"/>
      <sheetName val="가도ԯ"/>
      <sheetName val="가도저"/>
      <sheetName val="절감계산"/>
      <sheetName val="ML"/>
      <sheetName val="기초"/>
      <sheetName val="´_x0005__x0000_"/>
      <sheetName val="토목변경"/>
      <sheetName val="단가대비표(SYS)"/>
      <sheetName val="제조노임"/>
      <sheetName val="참조자료"/>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8.수량산출 (2)"/>
      <sheetName val="일위대가표 (⠋ᡏ"/>
      <sheetName val="Imp-Data"/>
      <sheetName val="전등수량산출"/>
      <sheetName val="내역서 (1차)"/>
      <sheetName val="¿¹Á¤(3က"/>
      <sheetName val="SAMPLE"/>
      <sheetName val="inter"/>
      <sheetName val="산업개발안내서"/>
      <sheetName val="ATM기초철가"/>
      <sheetName val="정보매체A동"/>
      <sheetName val="외자배분"/>
      <sheetName val="외자내역"/>
      <sheetName val="무시"/>
      <sheetName val="電磁弁LIST"/>
      <sheetName val="PLG"/>
      <sheetName val="사업성분석"/>
      <sheetName val="22신설수량"/>
      <sheetName val="계약원가"/>
      <sheetName val="준설량산정표"/>
      <sheetName val="22-1소단"/>
      <sheetName val="22-2M단"/>
      <sheetName val="01하반기노임"/>
      <sheetName val="제수午_x0013_ὐ"/>
      <sheetName val="원가집계"/>
      <sheetName val="파이프류"/>
      <sheetName val="점검내역서(data) (2)"/>
      <sheetName val="40총괄"/>
      <sheetName val="40집계"/>
      <sheetName val="결재판"/>
      <sheetName val="기계경비(旉る_x0000__x0000_"/>
      <sheetName val="기계경비(贘_x0013_짘ࣅ"/>
      <sheetName val="4.2유효폭의 계산"/>
      <sheetName val="암거"/>
      <sheetName val="정보"/>
      <sheetName val="한화 둔산 내역서"/>
      <sheetName val="간이영수증"/>
      <sheetName val="내역(정지)"/>
      <sheetName val="1차배부(JB포함)"/>
      <sheetName val="설계내역일위"/>
      <sheetName val="귀래방향"/>
      <sheetName val="2.내역서"/>
      <sheetName val="Sheet1(X)"/>
      <sheetName val="인원조직표"/>
      <sheetName val="냉천부속동"/>
      <sheetName val="건축공정"/>
      <sheetName val="방진공정"/>
      <sheetName val="조경공정"/>
      <sheetName val="원가계산서 "/>
      <sheetName val="국별인원"/>
      <sheetName val="산출기초"/>
      <sheetName val="적용환율"/>
      <sheetName val="OHU"/>
      <sheetName val="순환펌프"/>
      <sheetName val="저수조"/>
      <sheetName val="급,배기팬"/>
      <sheetName val="급탕순환펌프"/>
      <sheetName val="BLR-S"/>
      <sheetName val="단위수량산출"/>
      <sheetName val="방배동내역(리라)"/>
      <sheetName val="건축공사집계표"/>
      <sheetName val="방배동내역 (총괄)"/>
      <sheetName val="부대공사총괄"/>
      <sheetName val="변수2"/>
      <sheetName val="저항"/>
      <sheetName val="전자"/>
      <sheetName val="환산"/>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청하배수"/>
      <sheetName val="적격심사표"/>
      <sheetName val="금강견적"/>
      <sheetName val="D-RMIL"/>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Architecture Work"/>
      <sheetName val="PipWT"/>
      <sheetName val="뜃맟뭁돽띿맟?-BLDG"/>
      <sheetName val="PBS"/>
      <sheetName val="SILICATE"/>
      <sheetName val="간접비내역-1"/>
      <sheetName val="검색"/>
      <sheetName val="단가 (2)"/>
      <sheetName val="??????"/>
      <sheetName val="내역갑지"/>
      <sheetName val="도급FORM"/>
      <sheetName val="INSTR"/>
      <sheetName val="3차준공"/>
      <sheetName val="옹벽수량집계표"/>
      <sheetName val="수종별인자"/>
      <sheetName val="BH-1 (2)"/>
      <sheetName val="기능공인적사항"/>
      <sheetName val="공종코드"/>
      <sheetName val="3-1.일위대가집계표(교통시설물1)"/>
      <sheetName val="직_x0005__x0000_"/>
      <sheetName val="임시급식ֿ_x0000_缀_x0000_"/>
      <sheetName val="인부노임"/>
      <sheetName val="도근좌표"/>
      <sheetName val="직원자료"/>
      <sheetName val="업종분류"/>
      <sheetName val="장비분류"/>
      <sheetName val="단가산출목록표"/>
      <sheetName val="매입세율"/>
      <sheetName val="대상공사(조달청)"/>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동력배선"/>
      <sheetName val="본선동력배선"/>
      <sheetName val="본선조명"/>
      <sheetName val="전력간선배선"/>
      <sheetName val="전열배선"/>
      <sheetName val="배관배선 단가조사"/>
      <sheetName val="2공종별예산조서"/>
      <sheetName val="역간(덕_동)"/>
      <sheetName val="역간(의-덕)"/>
      <sheetName val="도시가스현황"/>
      <sheetName val="가시설공(광장부)"/>
      <sheetName val="슬래브"/>
      <sheetName val="ÀÏÀ§´ë°¡Ç¥(_x0005__x0000_"/>
      <sheetName val="일위藨-헾"/>
      <sheetName val="새공통(96임금인상기준)"/>
      <sheetName val="주식"/>
      <sheetName val="AHU-1"/>
      <sheetName val="급탕설비"/>
      <sheetName val="화장실배기팬"/>
      <sheetName val="L_RPTB03_01"/>
      <sheetName val="수출가격"/>
      <sheetName val="IBL-C"/>
      <sheetName val="5. 차단기 용량계산"/>
      <sheetName val="배수내역 (2)"/>
      <sheetName val="6.2.1 지하차도 조도계산"/>
      <sheetName val="8공구 강재 수량"/>
      <sheetName val="B3.PERSONEL-Ucret"/>
      <sheetName val="Change rate"/>
      <sheetName val="EVALUATE물량산출서"/>
      <sheetName val="스라브"/>
      <sheetName val="보온자재단가표"/>
      <sheetName val="변경_x0005__x0006__x0004__x0004_"/>
      <sheetName val="_x0000__x0002__x0000__x0007__x0000__x0004__x0000__x0007__x0000_"/>
      <sheetName val="적용단가"/>
      <sheetName val="8. _x0005__x0000__x0000_"/>
      <sheetName val="중기가격"/>
      <sheetName val="직급별"/>
      <sheetName val="S1099기장선행WOP"/>
      <sheetName val="No.2LAB Unit"/>
      <sheetName val="약ྀ︁"/>
      <sheetName val="대비2"/>
      <sheetName val="b_balju-단가단가단가"/>
      <sheetName val="토적계산서"/>
      <sheetName val="설치공사비"/>
      <sheetName val="계약서"/>
      <sheetName val="단가산출2"/>
      <sheetName val="대운반(철재)"/>
      <sheetName val="하도급선정의뢰_x0005__x0000__x0000__x0000__x0000_吝"/>
      <sheetName val="하도급선정의뢰唈_x001f_ᛅ⾠_x0005__x0000_"/>
      <sheetName val="하도급선정의뢰ᛅ⼝_x0005__x0000__x0000__x0000_"/>
      <sheetName val="음성(cable)"/>
      <sheetName val="PI"/>
      <sheetName val="옥외외등집계표"/>
      <sheetName val="광통신 견적내역서1"/>
      <sheetName val="의왕㣀㚰"/>
      <sheetName val="감액ቀ԰"/>
      <sheetName val="버스운䃸〒_x0005_"/>
      <sheetName val="감액⚁︀"/>
      <sheetName val="감액䠀㑙"/>
      <sheetName val="감액ԯ_x0000_缀"/>
      <sheetName val="감액⡓㰀"/>
      <sheetName val="결과㉘"/>
      <sheetName val="결과Թ_x0000_"/>
      <sheetName val="산출근거#2-3"/>
      <sheetName val="일위대가집계표"/>
      <sheetName val="일반전기"/>
      <sheetName val="갑지(가로ﻁ"/>
      <sheetName val="설계서(7)"/>
      <sheetName val="PO-BOB"/>
      <sheetName val="7단가"/>
      <sheetName val="bm(CIcable)"/>
      <sheetName val="수자재단위당"/>
      <sheetName val="22단傠"/>
      <sheetName val="22단圬"/>
      <sheetName val="D.B"/>
      <sheetName val="반중력식옹벽3.5"/>
      <sheetName val="단가(1)"/>
      <sheetName val="예총"/>
      <sheetName val="실행ࠏE"/>
      <sheetName val="실행ဏ_x0000_"/>
      <sheetName val="Manual Valve List"/>
      <sheetName val="셀명"/>
      <sheetName val="수지표"/>
      <sheetName val="수장"/>
      <sheetName val="Macro(부하)"/>
      <sheetName val="공사직종별노임"/>
      <sheetName val="선우통상(을)"/>
      <sheetName val="직원자료입력"/>
      <sheetName val="견적서-골조공사"/>
      <sheetName val="부대tu"/>
      <sheetName val="우수공,맨홀,집수정"/>
      <sheetName val="은평작업지시대장"/>
      <sheetName val="옥외배관기본공량"/>
      <sheetName val="FCU (2)"/>
      <sheetName val="장비분석"/>
      <sheetName val="적정심사"/>
      <sheetName val="시점교대"/>
      <sheetName val="설명서"/>
      <sheetName val="예정공정표"/>
      <sheetName val="청주(철골발주의뢰서)"/>
      <sheetName val="3.2주형지지보"/>
      <sheetName val="x주형보 설계(3차로)"/>
      <sheetName val="DATA-1"/>
      <sheetName val="가시설(TYPE-A)"/>
      <sheetName val="1호맨홀가감수량"/>
      <sheetName val="1-1평균터파기고(1)"/>
      <sheetName val="구체"/>
      <sheetName val="단가표(전산)"/>
      <sheetName val="2219-SPOOL BOM"/>
      <sheetName val="전통건설"/>
      <sheetName val="기계공사"/>
      <sheetName val="남양시작동010313100%"/>
      <sheetName val="98비정기소모"/>
      <sheetName val="도급및 실행내역"/>
      <sheetName val="정문내역"/>
      <sheetName val="조명시헾"/>
      <sheetName val="8. 안吐呜"/>
      <sheetName val="가압장(토목)"/>
      <sheetName val="전선관"/>
      <sheetName val="PREFACE"/>
      <sheetName val="1.동력공사"/>
      <sheetName val="내부수지예산"/>
      <sheetName val="1단계_견적내역서"/>
      <sheetName val="합계"/>
      <sheetName val="7.3.1 전력간선 굵기"/>
      <sheetName val="DAILY"/>
      <sheetName val="농로수량집계"/>
      <sheetName val="설계내"/>
      <sheetName val="설치 일위대가(46~԰_x0000_缀_x0000_"/>
      <sheetName val="설계서을"/>
      <sheetName val="공감비"/>
      <sheetName val="OCT"/>
      <sheetName val="ISOP"/>
      <sheetName val="MdBase"/>
      <sheetName val="UB2"/>
      <sheetName val="sheet"/>
      <sheetName val="N쌃괅"/>
      <sheetName val="배수통관(좌)"/>
      <sheetName val="강관산출"/>
      <sheetName val="master(2차)"/>
      <sheetName val="내역통합"/>
      <sheetName val="성토도수로현황"/>
      <sheetName val="SPM(13.84)"/>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March"/>
      <sheetName val="토목 (2)"/>
      <sheetName val="인력터파기"/>
      <sheetName val="식재"/>
      <sheetName val="시설물"/>
      <sheetName val="식재출력용"/>
      <sheetName val="유지관리"/>
      <sheetName val="BID9697"/>
      <sheetName val="9G࠯_x0015__x0000__x0000_"/>
      <sheetName val="현장유지관리비"/>
      <sheetName val="A-8 PD(도로중앙)"/>
      <sheetName val="횡배수관설치현황"/>
      <sheetName val="94"/>
      <sheetName val="기둥"/>
      <sheetName val="저판(버림100)"/>
      <sheetName val="안전시설"/>
      <sheetName val="조정금액결과표 (차수별)"/>
      <sheetName val="20-25"/>
      <sheetName val="설치자재"/>
      <sheetName val="단중"/>
      <sheetName val="몰탈쐀/_x0000_"/>
      <sheetName val="공사비PK5월"/>
      <sheetName val="간접비(1)"/>
      <sheetName val="A LINE"/>
      <sheetName val="배수및구조물공1"/>
      <sheetName val="앨범표지"/>
      <sheetName val="제조부문배부"/>
      <sheetName val="XREF"/>
      <sheetName val="반포2차"/>
      <sheetName val="시공업체명부"/>
      <sheetName val="Direct (공사비대비)"/>
      <sheetName val="빙장비사양"/>
      <sheetName val="장비사양"/>
      <sheetName val="철거산출徸〒"/>
      <sheetName val="99노임기준"/>
      <sheetName val="48산출"/>
      <sheetName val="관리비"/>
      <sheetName val="DWG-CAB-I"/>
      <sheetName val="잡비계산"/>
      <sheetName val="경사수로"/>
      <sheetName val="CABLE SIZE-1"/>
      <sheetName val="장비가동"/>
      <sheetName val="확정실적"/>
      <sheetName val="원가계산서 (2)"/>
      <sheetName val="49"/>
      <sheetName val="내역(설계,도급)정이준"/>
      <sheetName val="심사공종"/>
      <sheetName val="지하"/>
      <sheetName val="표지판현황"/>
      <sheetName val="화재 颮㍓씀넖ԯ"/>
      <sheetName val="ᰀ፜"/>
      <sheetName val="N炬≹"/>
      <sheetName val="투찰(하수)"/>
      <sheetName val="주사무실ֳ_x0000_"/>
      <sheetName val="¼ö·®»êÃ_x0005_"/>
      <sheetName val="¼ö·®»êÃ "/>
      <sheetName val="ITB_COST"/>
      <sheetName val="96보완계획7_12"/>
      <sheetName val="1._x005f_x005f_x005f_x0018_변전설비"/>
      <sheetName val="전기일ꙭÀ_x0000_"/>
      <sheetName val="REACTION芨.헾⿁_x0005__x0000_"/>
      <sheetName val="REACTION鴘E鵜E헾⼼_x0005_"/>
      <sheetName val="내역 (2)"/>
      <sheetName val="건축2"/>
      <sheetName val="inputdata"/>
      <sheetName val="³²¾ç½ÃÀÛµ¿ÀÚ105³ë65±_x0000__x0000__x0005__x0000_慀ȡ_x0000__x0000__x0000_"/>
      <sheetName val="단  가  垨4奜4睮⿩_x0005_"/>
      <sheetName val="¼ö¸ñ´헾⿨_x0005_"/>
      <sheetName val="100만평"/>
      <sheetName val="평야부단가"/>
      <sheetName val="차도부연장현황"/>
      <sheetName val="차도부수량집계표"/>
      <sheetName val="W-현원가"/>
      <sheetName val="부대토목"/>
      <sheetName val="토목공종세부"/>
      <sheetName val="견적회신"/>
      <sheetName val="D"/>
      <sheetName val="1. 가로등 설비 공사(산출)"/>
      <sheetName val="Á¤»ê¹°·®︀웕"/>
      <sheetName val="포장자재집계표"/>
      <sheetName val="총괄표(1)"/>
      <sheetName val="내역5"/>
      <sheetName val="전체내蠀ᒗ"/>
      <sheetName val="외천교"/>
      <sheetName val="CABdata"/>
      <sheetName val="울산자동제어"/>
      <sheetName val="마산월령동골조물량변경"/>
      <sheetName val="조직"/>
      <sheetName val="사업분석"/>
      <sheetName val="물량산출근거 수정 최종검토"/>
      <sheetName val="䋈ᅪ"/>
      <sheetName val="거실통로등"/>
      <sheetName val="주사무실墳᎟"/>
      <sheetName val="BOX ︀ᇕ"/>
      <sheetName val="BOX 저፺"/>
      <sheetName val="주사무실԰_x0000_"/>
      <sheetName val="BOX ︀釕"/>
      <sheetName val="위치︀釕"/>
      <sheetName val="BOX ᢝ"/>
      <sheetName val="ﻈ䓕"/>
      <sheetName val="BOX ᠀ᶛ"/>
      <sheetName val="위치᠀ᶛ"/>
      <sheetName val="8.석축단위(H=1.5M)"/>
      <sheetName val="ꠀ፺"/>
      <sheetName val="︀動"/>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nomi "/>
      <sheetName val="︀盕"/>
      <sheetName val="ᓈባ"/>
      <sheetName val="壈▞"/>
      <sheetName val="배수관공"/>
      <sheetName val="분전반"/>
      <sheetName val="천방교접속"/>
      <sheetName val="12_xd8b7_⭎ጀ鮂"/>
      <sheetName val="12좷⭘ጀ鮂"/>
      <sheetName val="돈암사업"/>
      <sheetName val="단면A-A(TR)"/>
      <sheetName val="인원계획-미화"/>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짉譥"/>
      <sheetName val="ᣉᎍ"/>
      <sheetName val="부재치수입력"/>
      <sheetName val="Key assumption"/>
      <sheetName val="경비산출"/>
      <sheetName val="방음벽기초"/>
      <sheetName val="전체내︀盕"/>
      <sheetName val="일위대가(계측︩盕ԯ_x0000_"/>
      <sheetName val="전체내壈▞"/>
      <sheetName val="방호벽"/>
      <sheetName val="낙석방지책"/>
      <sheetName val="금액︀⣕"/>
      <sheetName val="원곡IC교 내진성능보강공사 실시설계 용역.xlsx"/>
      <sheetName val="CPM챠트"/>
      <sheetName val="합의서"/>
      <sheetName val="9-1차_x0005__x0000_"/>
      <sheetName val="토목׃⿄"/>
      <sheetName val="토목׃⽴"/>
      <sheetName val="토목嘘_x001b_"/>
      <sheetName val="토목ꮸ⽤"/>
      <sheetName val="토목垐%"/>
      <sheetName val="토목狈6"/>
      <sheetName val="토목妀6"/>
      <sheetName val="토목枵〛"/>
      <sheetName val="의왕실행"/>
      <sheetName val="LCS-SEAT"/>
      <sheetName val="장비단가"/>
      <sheetName val="집계표(건축전기)"/>
      <sheetName val="품목현황"/>
      <sheetName val="간이연락"/>
      <sheetName val="재료값"/>
      <sheetName val="보차도경계석수량"/>
      <sheetName val="실행내역 "/>
      <sheetName val="참조 (2)"/>
      <sheetName val="5.정산ﵠ"/>
      <sheetName val="옥내소화전계산서"/>
      <sheetName val="심사계산"/>
      <sheetName val="심사물량"/>
      <sheetName val="Result"/>
      <sheetName val="조명_x0000__x0000_"/>
      <sheetName val="2-1. 대비"/>
      <sheetName val=" 내역"/>
      <sheetName val="제출"/>
      <sheetName val="공사비예비관리공감측설산출내역"/>
      <sheetName val="TCDB"/>
      <sheetName val="호남2"/>
      <sheetName val="5"/>
      <sheetName val="o현장경비"/>
      <sheetName val="기초대가"/>
      <sheetName val="OPG_x0005__x0000__x0000_"/>
      <sheetName val="현지검측내역"/>
      <sheetName val="구주,중아,CIS"/>
      <sheetName val="EL90"/>
      <sheetName val="항목등록"/>
      <sheetName val="일대-1"/>
      <sheetName val="종료분석"/>
      <sheetName val="중질쓰레기"/>
      <sheetName val="Requirement(Work Crew)"/>
      <sheetName val="수량산출서 갑지"/>
      <sheetName val="감시제어"/>
      <sheetName val="목차임시"/>
      <sheetName val="선로의 %임피던스 "/>
      <sheetName val="을 2"/>
      <sheetName val="을 1"/>
      <sheetName val="전체-원가분리내역"/>
      <sheetName val="계화배수(3대)"/>
      <sheetName val="유리"/>
      <sheetName val="익산"/>
      <sheetName val="가격표"/>
      <sheetName val="건축외주"/>
      <sheetName val="시장성초안camera"/>
      <sheetName val="Tool"/>
      <sheetName val="1._x0018_변︀ᇕ԰"/>
      <sheetName val="설비공사"/>
      <sheetName val="교사기준면적(중)"/>
      <sheetName val="메뉴"/>
      <sheetName val="첨부파일"/>
      <sheetName val="48전력선로일挔"/>
      <sheetName val="48일위(기존)"/>
      <sheetName val="MixBed"/>
      <sheetName val="CondPol"/>
      <sheetName val="b_gunmul"/>
      <sheetName val="b_balju (2)"/>
      <sheetName val="갑(전기)"/>
      <sheetName val="갑(계장)"/>
      <sheetName val="B"/>
      <sheetName val="골재및자재집계표"/>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기성청구현황"/>
      <sheetName val="집"/>
      <sheetName val="က"/>
      <sheetName val="⠈ⱒ"/>
      <sheetName val="1Ø"/>
      <sheetName val="1_x0004_"/>
      <sheetName val="MEMBER"/>
      <sheetName val="공사별 가중치0_x0000_ꀀâ_x0000__x0000_鬀ӊ㰞"/>
      <sheetName val="자재집게표 "/>
      <sheetName val="총 원가계산"/>
      <sheetName val="장비부하"/>
      <sheetName val="FUSE_MCB"/>
      <sheetName val="월말"/>
      <sheetName val="ISBL-CIV"/>
      <sheetName val="방지책개소별명세"/>
      <sheetName val="3-4호기 내역서"/>
      <sheetName val="평형공사비"/>
      <sheetName val="토공검토G"/>
      <sheetName val="미지급금"/>
      <sheetName val="도"/>
      <sheetName val="[YES.XLS][YES.XLS]A__9701A_OU_2"/>
      <sheetName val="공종별집계표"/>
      <sheetName val="제수_x0000__x0000_"/>
      <sheetName val="제수午_x0013_뺨"/>
      <sheetName val="제수午_x0013_㸀"/>
      <sheetName val="제수午_x0013_㐨"/>
      <sheetName val="제수午_x0013_㺨"/>
      <sheetName val="제수午_x0013_绠"/>
      <sheetName val="제수午_x0013_떰"/>
      <sheetName val="제수午_x0013_"/>
      <sheetName val="기타"/>
      <sheetName val="BID FORM"/>
      <sheetName val="Form of Bid"/>
      <sheetName val="이관문서목록표"/>
      <sheetName val="참고자료등록"/>
      <sheetName val="하자보수보증자료"/>
      <sheetName val="국내"/>
      <sheetName val="구천"/>
      <sheetName val="조작대(1연)"/>
      <sheetName val="member design"/>
      <sheetName val="soil bearing check"/>
      <sheetName val="골재丵〒"/>
      <sheetName val="내역총渀腷"/>
      <sheetName val="도급,하도급 예정금액"/>
      <sheetName val="산출(전기)"/>
      <sheetName val="입찰결과(DATA_x0000_"/>
      <sheetName val="내역금액적용"/>
      <sheetName val="비목코드"/>
      <sheetName val="사각맨䠓"/>
      <sheetName val="NOTE ALL"/>
      <sheetName val="설계수량"/>
      <sheetName val="3.2.1 마루높이결정"/>
      <sheetName val="청 구"/>
      <sheetName val="산출근거1"/>
      <sheetName val="3_바닥판설계1"/>
      <sheetName val="Piping_Design_Data"/>
      <sheetName val="H_PILE수량"/>
      <sheetName val="원가계산서_(총괄)"/>
      <sheetName val="원가계산서_(건축)"/>
      <sheetName val="BSD_(2)"/>
      <sheetName val="2F_회의실견적(5_14_일대)"/>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5.전사투자계획종함안"/>
      <sheetName val="개요입력"/>
      <sheetName val="수량기준"/>
      <sheetName val="단가기준"/>
      <sheetName val="기성신청"/>
      <sheetName val="[YES.XLS][YES.XLS][YES.XLS]/_x0000_"/>
      <sheetName val="[YES.XLS][YES.XLS]/_x0000_"/>
      <sheetName val="[YES.XLS]/_x0000_"/>
      <sheetName val="Control Sheet"/>
      <sheetName val="돈"/>
      <sheetName val="예산M2"/>
      <sheetName val="2.수량산출"/>
      <sheetName val="당초수문"/>
      <sheetName val="일"/>
      <sheetName val="말뚝설계"/>
      <sheetName val="입력자료"/>
      <sheetName val="steam table"/>
      <sheetName val="BM"/>
      <sheetName val="별표집계"/>
      <sheetName val="05.18"/>
      <sheetName val="5.28"/>
      <sheetName val="FLANGE"/>
      <sheetName val="dwn"/>
      <sheetName val="PIPE(A)"/>
      <sheetName val="2.노무비명欐_x0016_歜_x0016_丵⽃"/>
      <sheetName val="2.노무비명烨$橂⽲_x0005__x0000_"/>
      <sheetName val="한일양산"/>
      <sheetName val="Assumptions"/>
      <sheetName val="운동장 (2)"/>
      <sheetName val="CAL."/>
      <sheetName val="Price List"/>
      <sheetName val="ORIGN"/>
      <sheetName val="ASEM내역"/>
      <sheetName val="입력변수"/>
      <sheetName val="설계요율"/>
      <sheetName val="주재료비"/>
      <sheetName val="4.전기"/>
      <sheetName val="도장"/>
      <sheetName val="1공구내역서(1)"/>
      <sheetName val="이음개소"/>
      <sheetName val="database"/>
      <sheetName val="Priorities"/>
      <sheetName val="Paint,Fire-Proof,Insul(48)"/>
      <sheetName val="광양방향"/>
      <sheetName val="도담구내 개소별 명세"/>
      <sheetName val="대목"/>
      <sheetName val="06_BATCH "/>
      <sheetName val="combi(wall)"/>
      <sheetName val="부대공사"/>
      <sheetName val="b_sul"/>
      <sheetName val="토목_x0010__x0000_"/>
      <sheetName val="강재 수량"/>
      <sheetName val="6-4.1일위대가목록"/>
      <sheetName val="R.C RAHMEN 해석"/>
      <sheetName val="본체 설 계"/>
      <sheetName val="---FAB#1업무일지---"/>
      <sheetName val="코드관리"/>
      <sheetName val="포장공사"/>
      <sheetName val="현장일반사항"/>
      <sheetName val="용집"/>
      <sheetName val="참고자료"/>
      <sheetName val="차단용량계산서"/>
      <sheetName val="I.설계헾】"/>
      <sheetName val="가야~사상"/>
      <sheetName val="김해~칠산"/>
      <sheetName val="김해(2)"/>
      <sheetName val="부전(2)"/>
      <sheetName val="장유~진례"/>
      <sheetName val="칠산"/>
      <sheetName val="칠산~장유"/>
      <sheetName val="하도급선정의뢰_x0000__x0000_螨_x0000__x0000__x0000_ۈ"/>
      <sheetName val="교량data"/>
      <sheetName val="파일구성"/>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스포회원매출"/>
      <sheetName val="8. 안_x0010_"/>
      <sheetName val="방송일위대가"/>
      <sheetName val="견적을지"/>
      <sheetName val="전동기"/>
      <sheetName val="2.1 전선굵기"/>
      <sheetName val="준공내역서(을)"/>
      <sheetName val="결과"/>
      <sheetName val="물량산출"/>
      <sheetName val="exec"/>
      <sheetName val="실행단가철(ems코드적용)"/>
      <sheetName val="キ⩙"/>
      <sheetName val="PANEL 내역"/>
      <sheetName val="월별"/>
      <sheetName val="EQUIP LIST"/>
      <sheetName val="FAB4생산"/>
      <sheetName val="HVAC"/>
      <sheetName val="관䈀"/>
      <sheetName val="신청서"/>
      <sheetName val="정산내역"/>
      <sheetName val="횡배수관집현황(2공구)"/>
      <sheetName val="단가대조"/>
      <sheetName val="상행-교대(A1-A2)"/>
      <sheetName val="Picture"/>
      <sheetName val="대창(장ԯ_x0000_"/>
      <sheetName val="1호철근량"/>
      <sheetName val="산출서"/>
      <sheetName val="[YES.XLS][YES.XLS]A__9701A_OU_4"/>
      <sheetName val="[YES.XLS][YES.XLS]A__9701A_OU_3"/>
      <sheetName val="[YES.XLS][YES.XLS]A__9701A_OU_7"/>
      <sheetName val="[YES.XLS][YES.XLS]A__9701A_OU_6"/>
      <sheetName val="[YES.XLS][YES.XLS]A__9701A_OU_5"/>
      <sheetName val="BOX1"/>
      <sheetName val="항목별사⣓䒢뀠"/>
      <sheetName val="제수_x0000__x0000__x0005_"/>
      <sheetName val="[YES.XLS][YES.XLS]A__9701A_OU_8"/>
      <sheetName val="우수맨홀토공단위수량"/>
      <sheetName val="을지로철거"/>
      <sheetName val="7.수량산출"/>
      <sheetName val="6.수량계산"/>
      <sheetName val="Equipment"/>
      <sheetName val="6.OUTPUT"/>
      <sheetName val="CWP"/>
      <sheetName val="BEQ내역"/>
      <sheetName val="심의대상"/>
      <sheetName val="YES-T"/>
      <sheetName val="철탑공사"/>
      <sheetName val="진행 DATA (2)"/>
      <sheetName val="외화계약"/>
      <sheetName val="J直_x0004__x0005_"/>
      <sheetName val="ༀༀ̀ఀЀ"/>
      <sheetName val="수량BOQ"/>
      <sheetName val="노임목록"/>
      <sheetName val="유첨_x0005__x0000_"/>
      <sheetName val="흄관수량"/>
      <sheetName val="N0_x0000_"/>
      <sheetName val="수정"/>
      <sheetName val="cost9702"/>
      <sheetName val="48전력선_x0002__x0000_㣸"/>
      <sheetName val="값"/>
      <sheetName val="PROJECT BRIEF(EX.NEW)"/>
      <sheetName val="검사조怀"/>
      <sheetName val="검사조ԯ"/>
      <sheetName val="검사조砀"/>
      <sheetName val="검사조⠀"/>
      <sheetName val="검사조瀀"/>
      <sheetName val="96_x0005__x0000_ø"/>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임시급식_(2)"/>
      <sheetName val="Summary_Sheets"/>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3련_BOX"/>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추천서"/>
      <sheetName val="현장식당(1)"/>
      <sheetName val="우석문틀"/>
      <sheetName val="설계변경내역"/>
      <sheetName val="206 무장,정비 장비용량 산출"/>
      <sheetName val="노임 단가"/>
      <sheetName val="펌프장수량䈀嵪ԯ_x0000_缀"/>
      <sheetName val="펌프장수량㔀቎԰_x0000_缀"/>
      <sheetName val="펌프장수량ԯ_x0000_缀_x0000__x0000_"/>
      <sheetName val="N︀軕"/>
      <sheetName val="음료실행"/>
      <sheetName val="FWBS7000,8000"/>
      <sheetName val="ANALYSER"/>
      <sheetName val="ring wall thickness"/>
      <sheetName val="공정표(전체)"/>
      <sheetName val="평균물량산출서"/>
      <sheetName val="사진대지"/>
      <sheetName val="각종양식"/>
      <sheetName val="1층"/>
      <sheetName val="집수정단"/>
      <sheetName val="교통표지"/>
      <sheetName val="하도급선정의뢰وᨢ셈ˎꚈÝ衐"/>
      <sheetName val="타견적(을)"/>
      <sheetName val="Personnaliser..."/>
      <sheetName val="Takt Time"/>
      <sheetName val="INMD1198"/>
      <sheetName val="INFG1198"/>
      <sheetName val="표준ፙ렀ᑟ"/>
      <sheetName val="유첨헾】"/>
      <sheetName val="배수설비"/>
      <sheetName val="N閞㋁"/>
      <sheetName val="2004상반기"/>
      <sheetName val="조정율"/>
      <sheetName val="산출-설비"/>
      <sheetName val="삭제금지단가"/>
      <sheetName val="일_x0007__x0006__x0003__x0004__x0007_"/>
      <sheetName val="_x0000__x0005__x0000__x0004__x0000__x0008__x0000__x0005__x0000__x0008_"/>
      <sheetName val="견적대비 견적서"/>
      <sheetName val="5공철탑검토표"/>
      <sheetName val="4공철탑검토"/>
      <sheetName val="불변현금흐름표"/>
      <sheetName val="기타유틸리티설비"/>
      <sheetName val="차선도색수량집계"/>
      <sheetName val="제일"/>
      <sheetName val="토공대비"/>
      <sheetName val="폐토수익화_"/>
      <sheetName val="_상부공통집계(총괄)"/>
      <sheetName val="공사비예산서"/>
      <sheetName val="09년실적"/>
      <sheetName val="중사"/>
      <sheetName val="국산화"/>
      <sheetName val="ARS"/>
      <sheetName val="도로구조공사비"/>
      <sheetName val="도로토공공사비"/>
      <sheetName val="여수토공사비"/>
      <sheetName val="(포장)BOQ-실적공사"/>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KSTAR-M"/>
      <sheetName val="자금청구서 19년 3월 -응암2구역 롯데.xlsm"/>
      <sheetName val="DATA(광속)"/>
      <sheetName val="측량요율"/>
      <sheetName val="도봉2지구"/>
      <sheetName val="깨기"/>
      <sheetName val="Parts"/>
      <sheetName val="Menu A"/>
      <sheetName val="규격"/>
      <sheetName val="수종"/>
      <sheetName val="맨홀공 수량집계표"/>
      <sheetName val="신호등일위대가"/>
      <sheetName val="사전공헾"/>
      <sheetName val="사전공颙"/>
      <sheetName val="49단_x0005_"/>
      <sheetName val="49단煀"/>
      <sheetName val="1,2,3,4,5단위수량"/>
      <sheetName val="교통惨У԰_x0000_"/>
      <sheetName val="암거 제원표-1단계"/>
      <sheetName val="관세,통관수수료,운반비"/>
      <sheetName val="KS-301_WBS"/>
      <sheetName val="M5_S"/>
      <sheetName val="M6_S"/>
      <sheetName val="SRAM_CHIP"/>
      <sheetName val="SRAM_생산"/>
      <sheetName val="YLD"/>
      <sheetName val="°ø±¸¼Õ·_x0000_"/>
      <sheetName val="S0"/>
      <sheetName val="커튼월(pfg)"/>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재료할증"/>
      <sheetName val="양식(직판용)"/>
      <sheetName val="96월별PL"/>
      <sheetName val="-몰탈콘크리트"/>
      <sheetName val="-배수구조물공토공"/>
      <sheetName val="횡배수관재료-"/>
      <sheetName val="계산서(직선부)"/>
      <sheetName val="콘크리트측구연장"/>
      <sheetName val="J__LOTUS_9605P_BB_C_BD_OUT_YE_2"/>
      <sheetName val="공비대䠛"/>
      <sheetName val="General_Data"/>
      <sheetName val="방음벽_기초_일반수량"/>
      <sheetName val="I_설계조건"/>
      <sheetName val="sum1_(2)"/>
      <sheetName val="Site_Expenses"/>
      <sheetName val="제원_설계조건"/>
      <sheetName val="단가표_"/>
      <sheetName val="공사비_내역_(가)"/>
      <sheetName val="5_정산서"/>
      <sheetName val="손료기준-공사부구두문의"/>
      <sheetName val="ALINE"/>
      <sheetName val="ꢭ፺"/>
      <sheetName val="Nက_x0000_"/>
      <sheetName val="³ëÀ_x001f_"/>
      <sheetName val="2000_11¿ù¼³餀㢘ԯ缀"/>
      <sheetName val="인건비_"/>
      <sheetName val="단양_00_아파트-세부내역"/>
      <sheetName val="Vari_by_Vendor"/>
      <sheetName val="2007일위_"/>
      <sheetName val="토목일위_(83~)"/>
      <sheetName val="노무비_"/>
      <sheetName val="산#2-1_(2)"/>
      <sheetName val="현장관리비_"/>
      <sheetName val="입출재고현황_(2)"/>
      <sheetName val="제3장_기술업무"/>
      <sheetName val="A_견적"/>
      <sheetName val="공사별_가중치_산출근거(토목)"/>
      <sheetName val="1_ÀüÂ÷¼±Á¶Á¤"/>
      <sheetName val="2_Á¶°¡¼±Á¶Á¤"/>
      <sheetName val="3_±ÞÀü¼±½Å¼³"/>
      <sheetName val="4_±ÞÀü¼±Ã¶°Å"/>
      <sheetName val="Oper_Amount"/>
      <sheetName val="자재_단가표"/>
      <sheetName val="내역서_"/>
      <sheetName val="대우단가(풍산)"/>
      <sheetName val="6.¾㉀ᩴ蛀"/>
      <sheetName val="ES조서출력하기"/>
      <sheetName val="9.2.3 각 실별 조도계산(3단계)"/>
      <sheetName val="VA橂⼸_x0005_"/>
      <sheetName val="총괄BOQ"/>
      <sheetName val="°¡·Îµî耀퓬縺"/>
      <sheetName val="°¡·Îµî⸀朋ԯ_x0000_缀_x0000_"/>
      <sheetName val="직원투입계획"/>
      <sheetName val="관급자재대"/>
      <sheetName val="계정과목"/>
      <sheetName val="__"/>
      <sheetName val="토공A1"/>
      <sheetName val="부분별수량산출(조합기초)"/>
      <sheetName val="내역서(사업소)"/>
      <sheetName val="DATE2001"/>
      <sheetName val="좌측"/>
      <sheetName val="견적대비(1차) (2)"/>
      <sheetName val="방송(체육관)"/>
      <sheetName val="전신환매도洸"/>
      <sheetName val="전신환매도永"/>
      <sheetName val="전신환매도欸"/>
      <sheetName val="견적의뢰"/>
      <sheetName val="LG제품"/>
      <sheetName val="손익차9월2"/>
      <sheetName val="49-11g"/>
      <sheetName val="49-11H"/>
      <sheetName val="ࠀ᎚"/>
      <sheetName val="패널"/>
      <sheetName val="960318-1"/>
      <sheetName val="sum"/>
      <sheetName val="F5"/>
      <sheetName val="#1환기구수량산출근거"/>
      <sheetName val="견적서갑지연속"/>
      <sheetName val="5.1단가조사"/>
      <sheetName val="자재집계 &amp; 총괄표"/>
      <sheetName val="가동비율"/>
      <sheetName val="Tiburon"/>
      <sheetName val="3.상가"/>
      <sheetName val="mesc"/>
      <sheetName val="가설경비"/>
      <sheetName val="재1"/>
      <sheetName val="I.일위대가목차"/>
      <sheetName val="수리계산(2021)"/>
      <sheetName val="000"/>
      <sheetName val="100"/>
      <sheetName val="본사업"/>
      <sheetName val="4.  단락전류의 계산"/>
      <sheetName val="허용전류-IEC"/>
      <sheetName val="참조(X)"/>
      <sheetName val="유화"/>
      <sheetName val="PumpSpec"/>
      <sheetName val="토공2"/>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lt;--"/>
      <sheetName val="4.고용보험"/>
      <sheetName val="1._x0018_변԰_x0000__x0000_"/>
      <sheetName val="1._x0018_변ԯ_x0000_缀"/>
      <sheetName val="DEVI."/>
      <sheetName val="U.C."/>
      <sheetName val="접지뀀Ῥ"/>
      <sheetName val="재료비내역서"/>
      <sheetName val="역T형교대栄⿇_x0000__x0000_庨_x0000_"/>
      <sheetName val="역T형교대栄⿇_x0000__x0000__x0000_"/>
      <sheetName val="빙100장비사양"/>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천마갑지"/>
      <sheetName val="Piping Cost"/>
      <sheetName val="위치�ᢘ"/>
      <sheetName val="010101"/>
      <sheetName val="수주추정"/>
      <sheetName val="대전21토목내역서"/>
      <sheetName val="TNC(1안)"/>
      <sheetName val="J直_x0000__x0000_"/>
      <sheetName val="Ⅱ1-0타"/>
      <sheetName val="POOM_MOTO2"/>
      <sheetName val="123"/>
      <sheetName val="공사비내역 p1"/>
      <sheetName val="일위대가표(DEEP)"/>
      <sheetName val="관정비교"/>
      <sheetName val="VXXXXXX"/>
      <sheetName val="일위(수원)"/>
      <sheetName val="????"/>
      <sheetName val="설비사고 "/>
      <sheetName val="용역단가"/>
      <sheetName val="실링"/>
      <sheetName val="14년 개대체 부서별 예산"/>
      <sheetName val="y자관"/>
      <sheetName val="하도계약반영"/>
      <sheetName val="입상내역"/>
      <sheetName val="가정급수관"/>
      <sheetName val="단가LIST"/>
      <sheetName val="Summar"/>
      <sheetName val="Summar䡲ぞ_x0000_"/>
      <sheetName val="5지구단위"/>
      <sheetName val="산출조서"/>
      <sheetName val="인_x0000_Ԁ"/>
      <sheetName val="감액︀ᷕԯ"/>
      <sheetName val="2009년설계(안)"/>
      <sheetName val="단가조정표"/>
      <sheetName val="2002공임"/>
      <sheetName val="2002자재가격"/>
      <sheetName val="예산조서"/>
      <sheetName val="재료_x0000__x0000_Ԁ"/>
      <sheetName val="3.1조명전열 설비공사"/>
      <sheetName val="3.3정보통신 설비공사"/>
      <sheetName val="3.4소방 설비공사"/>
      <sheetName val="1.htm"/>
      <sheetName val="DG7"/>
      <sheetName val="PANEL가격"/>
      <sheetName val="토목품셈"/>
      <sheetName val="4-7.중앙전기실(노임단가)"/>
      <sheetName val="3회기_x0005_"/>
      <sheetName val="의׉_x0000_缀"/>
      <sheetName val="L형옹벽단위수량(35)"/>
      <sheetName val="L형옹벽단위수량(25)"/>
      <sheetName val="간접비계산"/>
      <sheetName val="수목데이타"/>
      <sheetName val="단가순번"/>
      <sheetName val="노무비(DB)"/>
      <sheetName val="일위집계"/>
      <sheetName val="원가입력"/>
      <sheetName val="토건"/>
      <sheetName val="적용대가"/>
      <sheetName val="일위대가집계표(사급)"/>
      <sheetName val="15.공량산출근거서"/>
      <sheetName val="교각토공"/>
      <sheetName val="일단의 주택지"/>
      <sheetName val="¹°·㑈"/>
      <sheetName val="수량산출(비굴착)"/>
      <sheetName val="금리ﺙᇕ"/>
      <sheetName val="인계"/>
      <sheetName val="Summar_x0000__x0000_ⵘ"/>
      <sheetName val="토적"/>
    </sheetNames>
    <definedNames>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sheetData sheetId="657"/>
      <sheetData sheetId="658"/>
      <sheetData sheetId="659"/>
      <sheetData sheetId="660" refreshError="1"/>
      <sheetData sheetId="661" refreshError="1"/>
      <sheetData sheetId="662" refreshError="1"/>
      <sheetData sheetId="663" refreshError="1"/>
      <sheetData sheetId="664"/>
      <sheetData sheetId="665"/>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refreshError="1"/>
      <sheetData sheetId="871" refreshError="1"/>
      <sheetData sheetId="872" refreshError="1"/>
      <sheetData sheetId="873"/>
      <sheetData sheetId="874"/>
      <sheetData sheetId="875"/>
      <sheetData sheetId="876"/>
      <sheetData sheetId="877"/>
      <sheetData sheetId="878"/>
      <sheetData sheetId="879"/>
      <sheetData sheetId="880" refreshError="1"/>
      <sheetData sheetId="881"/>
      <sheetData sheetId="882"/>
      <sheetData sheetId="883"/>
      <sheetData sheetId="884"/>
      <sheetData sheetId="885"/>
      <sheetData sheetId="886"/>
      <sheetData sheetId="887"/>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sheetData sheetId="2166"/>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sheetData sheetId="2320"/>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sheetData sheetId="2420" refreshError="1"/>
      <sheetData sheetId="2421" refreshError="1"/>
      <sheetData sheetId="2422" refreshError="1"/>
      <sheetData sheetId="2423" refreshError="1"/>
      <sheetData sheetId="2424" refreshError="1"/>
      <sheetData sheetId="2425" refreshError="1"/>
      <sheetData sheetId="2426"/>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sheetData sheetId="3267" refreshError="1"/>
      <sheetData sheetId="3268" refreshError="1"/>
      <sheetData sheetId="3269" refreshError="1"/>
      <sheetData sheetId="3270"/>
      <sheetData sheetId="3271"/>
      <sheetData sheetId="3272"/>
      <sheetData sheetId="3273" refreshError="1"/>
      <sheetData sheetId="3274" refreshError="1"/>
      <sheetData sheetId="3275"/>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sheetData sheetId="3818" refreshError="1"/>
      <sheetData sheetId="3819" refreshError="1"/>
      <sheetData sheetId="3820" refreshError="1"/>
      <sheetData sheetId="3821" refreshError="1"/>
      <sheetData sheetId="3822" refreshError="1"/>
      <sheetData sheetId="3823" refreshError="1"/>
      <sheetData sheetId="3824"/>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sheetData sheetId="3928" refreshError="1"/>
      <sheetData sheetId="3929" refreshError="1"/>
      <sheetData sheetId="3930" refreshError="1"/>
      <sheetData sheetId="3931" refreshError="1"/>
      <sheetData sheetId="3932"/>
      <sheetData sheetId="3933"/>
      <sheetData sheetId="3934" refreshError="1"/>
      <sheetData sheetId="3935" refreshError="1"/>
      <sheetData sheetId="3936" refreshError="1"/>
      <sheetData sheetId="3937"/>
      <sheetData sheetId="3938"/>
      <sheetData sheetId="3939"/>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sheetData sheetId="3966"/>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sheetData sheetId="4020"/>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sheetData sheetId="4304"/>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연결관토공"/>
      <sheetName val="Sheet1"/>
      <sheetName val="Sheet2"/>
      <sheetName val="Sheet3"/>
      <sheetName val="#REF"/>
    </sheetNames>
    <sheetDataSet>
      <sheetData sheetId="0"/>
      <sheetData sheetId="1"/>
      <sheetData sheetId="2"/>
      <sheetData sheetId="3"/>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단중표"/>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위표 (2)"/>
      <sheetName val="1-1"/>
      <sheetName val="1-2"/>
      <sheetName val="Sheet1"/>
      <sheetName val="비교표"/>
      <sheetName val="S1-1"/>
      <sheetName val="S1-2"/>
      <sheetName val="S2-1"/>
      <sheetName val="S2-2"/>
      <sheetName val="S3"/>
      <sheetName val="S4"/>
      <sheetName val="S5"/>
      <sheetName val="집계"/>
      <sheetName val="FED노임단가"/>
      <sheetName val="자재"/>
      <sheetName val="01"/>
      <sheetName val="CODE"/>
      <sheetName val="costbreak 2"/>
      <sheetName val="EQUIPMENT -2"/>
      <sheetName val="내역서"/>
      <sheetName val="노임단가"/>
      <sheetName val="물가자료"/>
      <sheetName val="돌담교 상부수량"/>
      <sheetName val="기본"/>
      <sheetName val="guard(mac)"/>
      <sheetName val="input"/>
      <sheetName val="LIST"/>
      <sheetName val="Imp-Data"/>
      <sheetName val="적용률"/>
      <sheetName val="1을"/>
    </sheetNames>
    <definedNames>
      <definedName name="CODESUM3"/>
      <definedName name="SUM_A"/>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1-1"/>
      <sheetName val="WONMI"/>
      <sheetName val="방송일위대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방송일위대가"/>
      <sheetName val="공통가설"/>
      <sheetName val="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내역"/>
      <sheetName val="일위대가(가설)"/>
      <sheetName val="단위수량"/>
    </sheetNames>
    <sheetDataSet>
      <sheetData sheetId="0"/>
      <sheetData sheetId="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김천일위"/>
      <sheetName val="200"/>
      <sheetName val="가로등내역서"/>
      <sheetName val="FILE1"/>
      <sheetName val="A-4"/>
      <sheetName val="설계내역서"/>
      <sheetName val="000000"/>
      <sheetName val="재료"/>
      <sheetName val="단중표"/>
      <sheetName val="DANGA"/>
      <sheetName val="1차설계변경내역"/>
      <sheetName val="#REF"/>
      <sheetName val="일위대가목차"/>
      <sheetName val="노임"/>
      <sheetName val="지급자재"/>
      <sheetName val="설계조건"/>
      <sheetName val="자료입력"/>
      <sheetName val="합천내역"/>
      <sheetName val="과세내역(세부)"/>
      <sheetName val="1.수인터널"/>
      <sheetName val="입찰보고"/>
      <sheetName val="2000년 공정표"/>
      <sheetName val="조명율표"/>
      <sheetName val="수량집계 (2)"/>
      <sheetName val="평3"/>
      <sheetName val="자재단가"/>
      <sheetName val="처리단락"/>
      <sheetName val="전기일위대가"/>
      <sheetName val="실행내역"/>
      <sheetName val="손익분석"/>
      <sheetName val="백암비스타내역"/>
      <sheetName val="Sheet5"/>
      <sheetName val="직노"/>
      <sheetName val="관리,공감"/>
      <sheetName val="단가비교표_공통1"/>
      <sheetName val="제경비율"/>
      <sheetName val="토사(PE)"/>
      <sheetName val="#3_일위대가목록"/>
      <sheetName val="산출근거"/>
      <sheetName val="DATA"/>
      <sheetName val="부대공Ⅱ"/>
      <sheetName val="SLAB&quot;1&quot;"/>
      <sheetName val="전차선로 물량표"/>
      <sheetName val="내역서"/>
      <sheetName val="개요"/>
      <sheetName val="적용토목"/>
      <sheetName val="법면"/>
      <sheetName val="부대공"/>
      <sheetName val="배수공1"/>
      <sheetName val="구조물공"/>
      <sheetName val="중기일위대가"/>
      <sheetName val="포장공"/>
      <sheetName val="토공"/>
      <sheetName val="요율"/>
      <sheetName val="Sheet1"/>
      <sheetName val="20관리비율"/>
      <sheetName val="지하1층"/>
      <sheetName val="7. Cable(설명)-IEC"/>
      <sheetName val="관람석제출"/>
      <sheetName val="48일위"/>
      <sheetName val="내역서01"/>
      <sheetName val="공사비명세서"/>
      <sheetName val="통로box전기"/>
      <sheetName val="공사설계서"/>
      <sheetName val="5(철거수량)"/>
      <sheetName val="CAT_5"/>
      <sheetName val="I一般比"/>
      <sheetName val="IW-LIST"/>
      <sheetName val="총괄표"/>
      <sheetName val="일위집계"/>
      <sheetName val="일위대가(계측기설치)"/>
      <sheetName val="금액내역서"/>
      <sheetName val="3BL공동구 수량"/>
      <sheetName val="원가입력"/>
      <sheetName val="관개"/>
      <sheetName val="11.자재단가"/>
      <sheetName val="하수처리장"/>
      <sheetName val="벽산건설"/>
      <sheetName val="층"/>
      <sheetName val="단가 및 재료비"/>
      <sheetName val="방송일위대가"/>
      <sheetName val="N賃率-職"/>
      <sheetName val="220 (2)"/>
      <sheetName val="골재산출"/>
      <sheetName val="집계표"/>
      <sheetName val="코드표"/>
      <sheetName val="발주설계서(당초)"/>
      <sheetName val="전기"/>
      <sheetName val="총공사내역서"/>
      <sheetName val="노임단가"/>
      <sheetName val="예산변경사항"/>
      <sheetName val="조경일람"/>
      <sheetName val="설계예산서"/>
      <sheetName val="101동"/>
      <sheetName val="식생블럭단위수량"/>
      <sheetName val="도급내역서(재노경)"/>
      <sheetName val="입찰안"/>
      <sheetName val="종배수관설치현황"/>
      <sheetName val="건축공사"/>
      <sheetName val="청천내"/>
      <sheetName val="부대단위수량"/>
      <sheetName val="초기화면"/>
      <sheetName val="단가조사"/>
      <sheetName val="보호"/>
      <sheetName val="기계경비(시간당)"/>
      <sheetName val="VXXXXX"/>
      <sheetName val="토공 total"/>
      <sheetName val="비용"/>
      <sheetName val="교각1"/>
      <sheetName val="일위대가표"/>
      <sheetName val="Macro(전선)"/>
      <sheetName val="Macro(차단기)"/>
      <sheetName val="토공총괄집계"/>
      <sheetName val="1공구 건정토건 토공"/>
      <sheetName val="96정변2"/>
      <sheetName val="터널조도"/>
      <sheetName val="참조"/>
      <sheetName val="2.단면가정"/>
      <sheetName val="제수"/>
      <sheetName val="공기"/>
      <sheetName val="전기BOX내역서"/>
      <sheetName val="건축내역"/>
      <sheetName val="LD"/>
      <sheetName val="WORK"/>
      <sheetName val="공사직종별노임"/>
      <sheetName val="자재"/>
      <sheetName val="램머"/>
      <sheetName val="변경총괄지(1)"/>
      <sheetName val="견적서"/>
      <sheetName val="Tbom-tot"/>
      <sheetName val="Baby일위대가"/>
      <sheetName val="단가산출"/>
      <sheetName val="역공종"/>
      <sheetName val="3본사"/>
      <sheetName val="TB-내역서"/>
      <sheetName val="계수시트"/>
      <sheetName val="장비당단가 (1)"/>
      <sheetName val="물량표"/>
      <sheetName val="도담구내 개소별 명세"/>
      <sheetName val="01"/>
      <sheetName val="공통가설"/>
      <sheetName val="gvl"/>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TOTAL"/>
      <sheetName val="BOX전기내역"/>
      <sheetName val="노임,재료비"/>
      <sheetName val="집"/>
      <sheetName val="MOTOR"/>
      <sheetName val="수량산출서"/>
      <sheetName val="약품공급2"/>
      <sheetName val="인건비"/>
      <sheetName val="공사서류양식"/>
      <sheetName val="b_balju_cho"/>
      <sheetName val="집계"/>
      <sheetName val="산업"/>
      <sheetName val="공사비총괄표"/>
      <sheetName val="평균물량산출서"/>
      <sheetName val="MCC제원"/>
      <sheetName val="8.PILE  (돌출)"/>
      <sheetName val="자재단가표"/>
      <sheetName val="5.정산서"/>
      <sheetName val="Y-WORK"/>
      <sheetName val="단가조사-2"/>
      <sheetName val="부하자료"/>
      <sheetName val="당초"/>
      <sheetName val="guard(mac)"/>
      <sheetName val="총수량집계표"/>
      <sheetName val="BID"/>
      <sheetName val="데리네이타현황"/>
      <sheetName val="시공(팔라우)"/>
      <sheetName val="표지"/>
      <sheetName val="CODE"/>
      <sheetName val="신우"/>
      <sheetName val="현장"/>
      <sheetName val="말뚝지지력산정"/>
      <sheetName val="3CHBDC"/>
      <sheetName val="예산M11A"/>
      <sheetName val="산출서집계HS"/>
      <sheetName val="대치판정"/>
      <sheetName val="1-1"/>
      <sheetName val="도"/>
      <sheetName val="가정"/>
      <sheetName val="실행내역(현대)"/>
      <sheetName val="원가계산서"/>
      <sheetName val="EACT10"/>
      <sheetName val="설계명세서"/>
      <sheetName val="간선계산"/>
      <sheetName val="전기내역서(총계)"/>
      <sheetName val="Macro(전기)"/>
      <sheetName val="공종단가"/>
      <sheetName val="인건비 "/>
      <sheetName val="준검 내역서"/>
      <sheetName val="산근"/>
      <sheetName val="7도장"/>
      <sheetName val="자료"/>
      <sheetName val="INPUT(덕도방향-시점)"/>
      <sheetName val="3.내역서"/>
      <sheetName val="b_balju"/>
      <sheetName val="노임이"/>
      <sheetName val="9GNG운반"/>
      <sheetName val="도급FORM"/>
      <sheetName val="원가"/>
      <sheetName val="COST"/>
      <sheetName val="깨기"/>
      <sheetName val="횡배수관토공수량"/>
      <sheetName val="정산내역서"/>
      <sheetName val="기초분물량표"/>
      <sheetName val="본사업"/>
      <sheetName val="세부내역"/>
      <sheetName val="소방 "/>
      <sheetName val="문학간접"/>
      <sheetName val="점수계산1-2"/>
      <sheetName val="조명시설"/>
      <sheetName val="기둥(원형)"/>
      <sheetName val="원가총괄"/>
      <sheetName val="KMT물량"/>
      <sheetName val="Inputs"/>
      <sheetName val="Cost Inputs"/>
      <sheetName val="순성토"/>
      <sheetName val="반응조"/>
      <sheetName val="DATE"/>
      <sheetName val="교량전기"/>
      <sheetName val="Summary Sheets"/>
      <sheetName val="Factor"/>
      <sheetName val="FORM-0"/>
      <sheetName val="범용개발순소요비용"/>
      <sheetName val="수전기기DATA"/>
      <sheetName val="재료비내역서"/>
      <sheetName val="전선 및 전선관"/>
      <sheetName val="내역서(전기)"/>
      <sheetName val="소야공정계획표"/>
      <sheetName val="공사비대비표B(토공)"/>
      <sheetName val="년도별시공"/>
      <sheetName val="수량산출서 갑지"/>
      <sheetName val="내역(설계)"/>
      <sheetName val="차수공개요"/>
      <sheetName val="총(철거)"/>
      <sheetName val="부대내역"/>
      <sheetName val="하조서"/>
      <sheetName val="항공측량노임단가"/>
      <sheetName val="예산서"/>
      <sheetName val="기타 정보통신공사"/>
      <sheetName val="여과지동"/>
      <sheetName val="기초자료"/>
      <sheetName val="LABTOTAL"/>
      <sheetName val="허용전류-IEC"/>
      <sheetName val="수량산출"/>
      <sheetName val="1단계"/>
      <sheetName val="견적의뢰"/>
      <sheetName val="상시"/>
      <sheetName val="2000.05"/>
      <sheetName val="케이블"/>
      <sheetName val="광산내역"/>
      <sheetName val="기초단가"/>
      <sheetName val="품셈TABLE"/>
      <sheetName val="직접경비호표"/>
      <sheetName val="내역_ver1.0"/>
      <sheetName val="건축개요"/>
      <sheetName val="원형1호맨홀토공수량"/>
      <sheetName val="단면 (2)"/>
      <sheetName val="내역을"/>
      <sheetName val="사다리"/>
      <sheetName val="내역갑지"/>
      <sheetName val="부표총괄"/>
      <sheetName val="품셈1-26"/>
      <sheetName val="CIVIL"/>
      <sheetName val="costing_CV"/>
      <sheetName val="costing_ESDV"/>
      <sheetName val="costing_MOV"/>
      <sheetName val="costing_Press"/>
      <sheetName val="배선DATA"/>
      <sheetName val="Condensing효율"/>
      <sheetName val="단가조사서"/>
      <sheetName val="준공내역(을)"/>
      <sheetName val="고시단가"/>
      <sheetName val="산출근거(9)"/>
      <sheetName val="교통대책내역"/>
      <sheetName val="토적"/>
      <sheetName val="부안일위"/>
      <sheetName val="공종코드"/>
      <sheetName val="2.단가산출서(2)"/>
      <sheetName val="품목"/>
      <sheetName val="토 적 표"/>
      <sheetName val="Sheet22"/>
      <sheetName val="공사개요"/>
      <sheetName val="맨홀수량산출"/>
      <sheetName val="내역총괄"/>
      <sheetName val="내역총괄2"/>
      <sheetName val="내역총괄3"/>
      <sheetName val="효성CB 1P기초"/>
      <sheetName val="Sheet1 (2)"/>
      <sheetName val="4차원가계산서"/>
      <sheetName val="일위대가(목록)"/>
      <sheetName val="재료비"/>
      <sheetName val="귀래 설계 공내역서"/>
      <sheetName val="도로단위당"/>
      <sheetName val="예산서 "/>
      <sheetName val="적용기준"/>
      <sheetName val="2.호선별예상실적"/>
      <sheetName val="4.고용보험"/>
      <sheetName val="1.설계조건"/>
      <sheetName val="일위대가(가설)"/>
      <sheetName val="기계경비"/>
      <sheetName val="실행"/>
      <sheetName val="표  지"/>
      <sheetName val="일위대가목록"/>
      <sheetName val="정부노임단가"/>
      <sheetName val="밸브설치"/>
      <sheetName val="0"/>
      <sheetName val="1공구원가계산서"/>
      <sheetName val="1공구산출내역서"/>
      <sheetName val="Sheet4"/>
      <sheetName val="전기일위목록"/>
      <sheetName val="工완성공사율"/>
      <sheetName val="물가시세"/>
      <sheetName val="GEN"/>
      <sheetName val="가설공사내역"/>
      <sheetName val="노무비"/>
      <sheetName val="공기압축기실"/>
      <sheetName val="COST "/>
      <sheetName val="검수고1-1층"/>
      <sheetName val="공사착공계"/>
      <sheetName val="오수공수량집계표"/>
      <sheetName val="청주(철골발주의뢰서)"/>
      <sheetName val="102역사"/>
      <sheetName val="콤보박스와 리스트박스의 연결"/>
      <sheetName val="내역서중"/>
      <sheetName val="현장경비"/>
      <sheetName val="성원계약"/>
      <sheetName val="#2_일위대가목록"/>
      <sheetName val="기초자료입력"/>
      <sheetName val="기타공"/>
      <sheetName val="투찰추정"/>
      <sheetName val="6차2회변경내역서"/>
      <sheetName val="단면가정"/>
      <sheetName val="9-1차이내역"/>
      <sheetName val="DATA 입력란"/>
      <sheetName val="총괄-1"/>
      <sheetName val="BOM"/>
      <sheetName val="2공구산출내역"/>
      <sheetName val="판"/>
      <sheetName val="데이타"/>
      <sheetName val="식재인부"/>
      <sheetName val="BQ(실행)"/>
      <sheetName val="MIJIBI"/>
      <sheetName val="파일의이용"/>
      <sheetName val="기자재비"/>
      <sheetName val="토공(우물통,기타) "/>
      <sheetName val="1.취수장"/>
      <sheetName val="실행내역서"/>
      <sheetName val="진주방향"/>
      <sheetName val="마산방향"/>
      <sheetName val="마산방향철근집계"/>
      <sheetName val="공정코드"/>
      <sheetName val="직공비"/>
      <sheetName val="용산1(해보)"/>
      <sheetName val="단면별연장"/>
      <sheetName val="교대(토공)"/>
      <sheetName val="제잡비"/>
      <sheetName val="내역표지"/>
      <sheetName val="실행철강하도"/>
      <sheetName val="말고개터널조명전압강하"/>
      <sheetName val="2000년1차"/>
      <sheetName val="2000전체분"/>
      <sheetName val="(원)기흥상갈"/>
      <sheetName val="일대-1"/>
      <sheetName val="국도접속 차도부수량"/>
      <sheetName val="전력"/>
      <sheetName val="원가계산"/>
      <sheetName val="건축공사 집계표"/>
      <sheetName val="골조"/>
      <sheetName val="효동"/>
      <sheetName val=" HIT-&gt;HMC 견적(3900)"/>
      <sheetName val="견적"/>
      <sheetName val="동해묵호1내역"/>
      <sheetName val="ABUT수량-A1"/>
      <sheetName val="3.자재비(총괄)"/>
      <sheetName val="현장관리비"/>
      <sheetName val="한일양산"/>
      <sheetName val="입적표"/>
      <sheetName val="내역서(중수)"/>
      <sheetName val="아산경희980422"/>
      <sheetName val="슬래브(유곡)"/>
      <sheetName val="교각별철근수량집계표"/>
      <sheetName val="VV보온LINK"/>
      <sheetName val="FIT보온LINK"/>
      <sheetName val="Data&amp;Result"/>
      <sheetName val="s"/>
      <sheetName val="6.콘덴서"/>
      <sheetName val="단가표"/>
      <sheetName val="노임단가 "/>
      <sheetName val="가설공사"/>
      <sheetName val="수량"/>
      <sheetName val="기준자료"/>
      <sheetName val="GI-LIST"/>
      <sheetName val="광혁기성"/>
      <sheetName val="대공종"/>
      <sheetName val="버스운행안내"/>
      <sheetName val="예방접종계획"/>
      <sheetName val="근태계획서"/>
      <sheetName val="접지수량"/>
      <sheetName val="1_수인터널"/>
      <sheetName val="2000년_공정표"/>
      <sheetName val="토공_total"/>
      <sheetName val="1공구_건정토건_토공"/>
      <sheetName val="2_단면가정"/>
      <sheetName val="5_정산서"/>
      <sheetName val="소방_"/>
      <sheetName val="화재 탐지 설비"/>
      <sheetName val="입사일"/>
      <sheetName val="1월"/>
      <sheetName val="삼성전기"/>
      <sheetName val="주식"/>
      <sheetName val="사급자재"/>
      <sheetName val="부하계산서"/>
      <sheetName val="당진1,2호기전선관설치및접지4차공사내역서-을지"/>
      <sheetName val="주요제품생산"/>
      <sheetName val="견적집계표"/>
      <sheetName val="재료집계"/>
      <sheetName val="조도계산서 (도서)"/>
      <sheetName val="6.관급자재조서"/>
      <sheetName val="장비가동"/>
      <sheetName val="토공사"/>
      <sheetName val="통계연보"/>
      <sheetName val="조명일위"/>
      <sheetName val="자판실행"/>
      <sheetName val="봉방동근생"/>
      <sheetName val="Customer Databas"/>
      <sheetName val="타공종이기"/>
      <sheetName val="대전-교대(A1-A2)"/>
      <sheetName val="수량산출내역1115"/>
      <sheetName val="총투입계"/>
      <sheetName val="일위목록"/>
      <sheetName val="관리노인정"/>
      <sheetName val="남양시작동자105노65기1.3화1.2"/>
      <sheetName val="연결임시"/>
      <sheetName val="부속동"/>
      <sheetName val="시멘트"/>
      <sheetName val="물가자료"/>
      <sheetName val="costing_FE"/>
      <sheetName val="costing_Misc"/>
      <sheetName val="자재대"/>
      <sheetName val="자재단가비교표"/>
      <sheetName val="MASTER"/>
      <sheetName val="기본가정"/>
      <sheetName val="Hours.CodeST"/>
      <sheetName val="RE9604"/>
      <sheetName val="별제권_정리담보권1"/>
      <sheetName val="인테리어내역"/>
      <sheetName val="대목"/>
      <sheetName val="시설물기초"/>
      <sheetName val="플랜트 설치"/>
      <sheetName val="input"/>
      <sheetName val="증감대비"/>
      <sheetName val="측량노임.재료.기재"/>
      <sheetName val="일위대가(건축)"/>
      <sheetName val="copy"/>
      <sheetName val="서식"/>
      <sheetName val="기성내역서표지"/>
      <sheetName val="Db"/>
      <sheetName val="자압"/>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시화점실행"/>
      <sheetName val="기계내역"/>
      <sheetName val="시행후면적"/>
      <sheetName val="2.가정단면"/>
      <sheetName val="환율"/>
      <sheetName val="NYS"/>
      <sheetName val="COA-17"/>
      <sheetName val="C-18"/>
      <sheetName val="ELEC"/>
      <sheetName val="xxxxxx"/>
      <sheetName val="신길1동"/>
      <sheetName val="경영혁신본부"/>
      <sheetName val="95MAKER"/>
      <sheetName val="기본DATA"/>
      <sheetName val="영신토건물가변동"/>
      <sheetName val="MAIN_TABLE"/>
      <sheetName val="포장공자재집계표"/>
      <sheetName val="99총공사내역서"/>
      <sheetName val="찍기"/>
      <sheetName val="일위대가-1"/>
      <sheetName val="ms수량집계"/>
      <sheetName val="자재집계"/>
      <sheetName val="주요자재집계표"/>
      <sheetName val="토공총괄표"/>
      <sheetName val="공사원가"/>
      <sheetName val="COPING"/>
      <sheetName val="기둥(하중)"/>
      <sheetName val="PIPING"/>
      <sheetName val="일위대가 "/>
      <sheetName val="XL4Poppy"/>
      <sheetName val="노임단가 (2)"/>
      <sheetName val="봉양~조차장간고하개명(신설)"/>
      <sheetName val="T1"/>
      <sheetName val="토목"/>
      <sheetName val="기흥하도용"/>
      <sheetName val="적점"/>
      <sheetName val="배수장공사비명세서"/>
      <sheetName val="설직재-1"/>
      <sheetName val="제직재"/>
      <sheetName val="기계경비목록"/>
      <sheetName val="투찰내역"/>
      <sheetName val="수량분배표"/>
      <sheetName val="21301동"/>
      <sheetName val="비교1"/>
      <sheetName val="가감수량"/>
      <sheetName val="STORAGE"/>
      <sheetName val="명세서"/>
      <sheetName val="별첨1-2"/>
      <sheetName val="단위수량"/>
      <sheetName val="원가 계산서"/>
      <sheetName val="5공철탑검토표"/>
      <sheetName val="4공철탑검토"/>
      <sheetName val="기술부대조건"/>
      <sheetName val="계화배수"/>
      <sheetName val="품셈"/>
      <sheetName val="기본 상수"/>
      <sheetName val=" 총괄표"/>
      <sheetName val="제1호단위수량"/>
      <sheetName val="단가일람"/>
      <sheetName val="유기공정"/>
      <sheetName val="asd"/>
      <sheetName val="을"/>
      <sheetName val="MATRLDATA"/>
      <sheetName val="간접1"/>
      <sheetName val="공종구간"/>
      <sheetName val="일위"/>
      <sheetName val="각종양식"/>
      <sheetName val="접수부"/>
      <sheetName val="철근량 검토"/>
      <sheetName val="98수문일위"/>
      <sheetName val="주차구획선수량"/>
      <sheetName val="대림정보통신"/>
      <sheetName val="2.1중기사용목차"/>
      <sheetName val="공원2"/>
      <sheetName val="총물량표"/>
      <sheetName val="산출"/>
      <sheetName val="wall"/>
      <sheetName val="현장관리비참조"/>
      <sheetName val="경비"/>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기본"/>
      <sheetName val="형강류 단가 CODE"/>
      <sheetName val="LF자재단가"/>
      <sheetName val="WORK-VOL"/>
      <sheetName val="95년12월말"/>
      <sheetName val="Project Brief"/>
      <sheetName val="설비공사"/>
      <sheetName val="빗물받이(910-510-410)"/>
      <sheetName val="BOX수량"/>
      <sheetName val="맨홀수량"/>
      <sheetName val="전신환매도율"/>
      <sheetName val="선로정수계산"/>
      <sheetName val="FAX"/>
      <sheetName val="내역서1"/>
      <sheetName val="영창26"/>
      <sheetName val="예산명세서"/>
      <sheetName val="TEST1"/>
      <sheetName val="Rate"/>
      <sheetName val="전장품(관리용)"/>
      <sheetName val="목차"/>
      <sheetName val="일위산출"/>
      <sheetName val="특별교실"/>
      <sheetName val="계약서"/>
      <sheetName val="교사기준면적(초등)"/>
      <sheetName val="하부철근수량"/>
      <sheetName val="CTEMCOST"/>
      <sheetName val="예산조서"/>
      <sheetName val="건축"/>
      <sheetName val="조건표"/>
      <sheetName val="터파기및재료"/>
      <sheetName val="조건표 (2)"/>
      <sheetName val="상-교대(A1-A2)"/>
      <sheetName val="a1.시중노임및물가시세"/>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DATE"/>
      <sheetName val="도장수량(하1)"/>
      <sheetName val="주형"/>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을"/>
      <sheetName val="2F 회의실견적(5_14 일대)"/>
      <sheetName val="정부노임단가"/>
      <sheetName val="단면가정"/>
      <sheetName val="토목내역"/>
      <sheetName val="일위대가목차"/>
      <sheetName val="맨홀수량집계"/>
      <sheetName val="교각계산"/>
      <sheetName val="Y-WORK"/>
      <sheetName val="3BL공동구 수량"/>
      <sheetName val="JUCKEYK"/>
      <sheetName val="공통가설"/>
      <sheetName val="일위대가"/>
      <sheetName val="LEGEND"/>
      <sheetName val="직공비"/>
      <sheetName val="내역서"/>
      <sheetName val="평가데이터"/>
      <sheetName val="직노"/>
      <sheetName val="계화배수"/>
      <sheetName val="모니터"/>
      <sheetName val="포장절단"/>
      <sheetName val="I一般比"/>
      <sheetName val="1월"/>
      <sheetName val="일위대가표"/>
      <sheetName val="INPUT(덕도방향-시점)"/>
      <sheetName val="기둥(원형)"/>
      <sheetName val="토공"/>
      <sheetName val="일반물자(한국통신)"/>
      <sheetName val="DATA"/>
      <sheetName val="기본단가표"/>
      <sheetName val="code"/>
      <sheetName val="VXXXXXXX"/>
      <sheetName val="SLAB&quot;1&quot;"/>
      <sheetName val="품셈"/>
      <sheetName val="내역"/>
      <sheetName val="조작대(1연)"/>
      <sheetName val="우배수"/>
      <sheetName val="조건표"/>
      <sheetName val="DATA-1"/>
      <sheetName val="20관리비율"/>
      <sheetName val="날개벽(시점좌측)"/>
      <sheetName val="정보매체A동"/>
      <sheetName val="차액보증"/>
      <sheetName val="현장"/>
      <sheetName val="전기"/>
      <sheetName val="연령현황"/>
      <sheetName val=" 견적서"/>
      <sheetName val="총괄-1"/>
      <sheetName val="가공비"/>
      <sheetName val="작성"/>
      <sheetName val="산출내역"/>
      <sheetName val="96수출"/>
      <sheetName val="공사비명세서"/>
      <sheetName val="TABLE"/>
      <sheetName val="Sheet5"/>
      <sheetName val="COPING"/>
      <sheetName val="3.하중산정4.지지력"/>
      <sheetName val="토공(완충)"/>
      <sheetName val="input"/>
      <sheetName val="1-1"/>
      <sheetName val="SORCE1"/>
      <sheetName val="가시설단위수량"/>
      <sheetName val="원형맨홀수량"/>
      <sheetName val="수량3"/>
      <sheetName val="투찰"/>
      <sheetName val="교각1"/>
      <sheetName val="단위수량"/>
      <sheetName val="집계표"/>
      <sheetName val="열린교실"/>
      <sheetName val="TB-내역서"/>
      <sheetName val="설산1.나"/>
      <sheetName val="본사S"/>
      <sheetName val="증감분석"/>
      <sheetName val="변화치수"/>
      <sheetName val="가설건물"/>
      <sheetName val="공사비예산서(토목분)"/>
      <sheetName val="공통부대비"/>
      <sheetName val="부대내역"/>
      <sheetName val="표지"/>
      <sheetName val="대비"/>
      <sheetName val="설계조건"/>
      <sheetName val="안정계산"/>
      <sheetName val="대치판정"/>
      <sheetName val="목록"/>
      <sheetName val="데이타"/>
      <sheetName val="기성내역"/>
      <sheetName val="설계변경원가계산총괄표"/>
      <sheetName val="BID"/>
      <sheetName val="Sheet4"/>
      <sheetName val="Total"/>
      <sheetName val="부하(성남)"/>
      <sheetName val="쌍송교"/>
      <sheetName val="일반맨홀수량집계(A-7 LINE)"/>
      <sheetName val="일반맨홀수량집계"/>
      <sheetName val="LOPCALC"/>
      <sheetName val="관람석제출"/>
      <sheetName val="케이블"/>
      <sheetName val="CONCRETE"/>
      <sheetName val="EACT10"/>
      <sheetName val="자재"/>
      <sheetName val="목표세부명세"/>
      <sheetName val="공문"/>
      <sheetName val="N賃率-職"/>
      <sheetName val="마산방향철근집계"/>
      <sheetName val="진주방향"/>
      <sheetName val="마산방향"/>
      <sheetName val="토목품셈"/>
      <sheetName val="품목"/>
      <sheetName val="물량산출근거"/>
      <sheetName val="공사개요"/>
      <sheetName val="예산서"/>
      <sheetName val="b_gunmul"/>
      <sheetName val="b_balju (2)"/>
      <sheetName val="J直材4"/>
      <sheetName val="연부97-1"/>
      <sheetName val="갑지1"/>
      <sheetName val="공정집계_국별"/>
      <sheetName val="적용률"/>
      <sheetName val="#REF"/>
      <sheetName val="기본일위"/>
      <sheetName val="노임단가"/>
      <sheetName val="부속동"/>
      <sheetName val="금액내역서"/>
      <sheetName val="Sheet1"/>
      <sheetName val="영업.일1"/>
      <sheetName val="광혁기성"/>
      <sheetName val="인테리어세부내역"/>
      <sheetName val="피엘"/>
      <sheetName val="Macro1"/>
      <sheetName val="기초공"/>
      <sheetName val="공사비"/>
      <sheetName val="내역1"/>
      <sheetName val="건축내역"/>
      <sheetName val="CAT_5"/>
      <sheetName val="방송노임"/>
      <sheetName val="총괄"/>
      <sheetName val="깨기"/>
      <sheetName val="백암비스타내역"/>
      <sheetName val="입찰안"/>
      <sheetName val="단가"/>
      <sheetName val="2F_회의실견적(5_14_일대)"/>
      <sheetName val="3BL공동구_수량"/>
      <sheetName val="내역서2안"/>
      <sheetName val="기계경비"/>
      <sheetName val="인건비(환율)"/>
      <sheetName val="월선수금"/>
      <sheetName val="단가표 "/>
      <sheetName val="woo(mac)"/>
      <sheetName val="방송일위대가"/>
      <sheetName val="제품"/>
      <sheetName val="SILICATE"/>
      <sheetName val="guard(mac)"/>
      <sheetName val="06-BATCH "/>
      <sheetName val="간선계산"/>
      <sheetName val="경산"/>
      <sheetName val="WORK"/>
      <sheetName val="1.우편집중내역서"/>
      <sheetName val="실행내역"/>
      <sheetName val="Tables"/>
      <sheetName val="일위대가목록"/>
      <sheetName val="기흥하도용"/>
      <sheetName val="L형옹벽(key)"/>
      <sheetName val="DATE"/>
      <sheetName val="세부내역"/>
      <sheetName val="전기품산출"/>
      <sheetName val="단면(RW1)"/>
      <sheetName val="BSD (2)"/>
      <sheetName val="원가계산서"/>
      <sheetName val="옹벽"/>
      <sheetName val="경비2내역"/>
      <sheetName val="배수장공사비명세서"/>
      <sheetName val="전기일위대가"/>
      <sheetName val="Sheet2"/>
      <sheetName val="BEND LOSS"/>
      <sheetName val="1단계"/>
      <sheetName val="정렬"/>
      <sheetName val="자재단가비교표"/>
      <sheetName val="KMT물량"/>
      <sheetName val="DATA1"/>
      <sheetName val="전장품(관리용)"/>
      <sheetName val="기둥"/>
      <sheetName val="저판(버림100)"/>
      <sheetName val="97년추정손익계산서"/>
      <sheetName val="RING WALL"/>
      <sheetName val="TYPE-A"/>
      <sheetName val="D-3503"/>
      <sheetName val="수량산출"/>
      <sheetName val="공구원가계산"/>
      <sheetName val="단가조사서"/>
      <sheetName val="내역서-CCTV"/>
      <sheetName val="공종집계"/>
      <sheetName val="ETC"/>
      <sheetName val="2공구산출내역"/>
      <sheetName val="허용전류-IEC"/>
      <sheetName val="허용전류-IEC DATA"/>
      <sheetName val="단가산출2"/>
      <sheetName val="DATA(BAC)"/>
      <sheetName val="배수관공"/>
      <sheetName val="ITB COST"/>
      <sheetName val="P.M 별"/>
      <sheetName val="960318-1"/>
      <sheetName val="설직재-1"/>
      <sheetName val="제직재"/>
      <sheetName val="제-노임"/>
      <sheetName val="부하"/>
      <sheetName val="주경기-오배수"/>
      <sheetName val="단중표"/>
      <sheetName val="단면검토"/>
      <sheetName val="기계내역"/>
      <sheetName val="CIVIL"/>
      <sheetName val="공통가설공사"/>
      <sheetName val="내역서(갑)"/>
      <sheetName val="전압강하계산"/>
      <sheetName val="날개벽"/>
      <sheetName val="간노_콘"/>
      <sheetName val="소비자가"/>
      <sheetName val="남양시작동자105노65기1.3화1.2"/>
      <sheetName val="삼성전기"/>
      <sheetName val="Sheet1 (2)"/>
      <sheetName val="부재력정리"/>
      <sheetName val="A-4"/>
      <sheetName val="입찰보고"/>
      <sheetName val="현장관리비내역서"/>
      <sheetName val="2.냉난방설비공사"/>
      <sheetName val="A"/>
      <sheetName val="민속촌메뉴"/>
      <sheetName val="하중계산"/>
      <sheetName val="직재"/>
      <sheetName val="ASP"/>
      <sheetName val="중기사용료산출근거"/>
      <sheetName val="단가 및 재료비"/>
      <sheetName val="XL4Poppy"/>
      <sheetName val="설계명세서(선로)"/>
      <sheetName val="원형1호맨홀토공수량"/>
      <sheetName val="식재품셈"/>
      <sheetName val="보도경계블럭"/>
      <sheetName val="ABUT수량-A1"/>
      <sheetName val="단가조사"/>
      <sheetName val="BLOCK(1)"/>
      <sheetName val="샘플표지"/>
      <sheetName val="대,유,램"/>
      <sheetName val="우각부보강"/>
      <sheetName val="지장물C"/>
      <sheetName val="보차도경계석"/>
      <sheetName val="금액"/>
      <sheetName val="단가산출1"/>
      <sheetName val="Sheet3"/>
      <sheetName val="cross beam"/>
      <sheetName val="안정검토"/>
      <sheetName val="설계명세서"/>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TEL"/>
      <sheetName val="별표"/>
      <sheetName val="wall"/>
      <sheetName val="치수표"/>
      <sheetName val="을지"/>
      <sheetName val="단면 (2)"/>
      <sheetName val="적용기준"/>
      <sheetName val="Customer Databas"/>
      <sheetName val="월별수입"/>
      <sheetName val="마감물량3"/>
      <sheetName val="빙장비사양"/>
      <sheetName val="장비사양"/>
      <sheetName val="시설물일위"/>
      <sheetName val="계수시트"/>
      <sheetName val="공사비내역서"/>
      <sheetName val="감시제어"/>
      <sheetName val="목차임시"/>
      <sheetName val="견적대비"/>
      <sheetName val="항목별"/>
      <sheetName val="합천내역"/>
      <sheetName val="내외국인총괄"/>
      <sheetName val="1을"/>
      <sheetName val="개요"/>
      <sheetName val="매장-시행견적"/>
      <sheetName val="수리결과"/>
      <sheetName val="BS Prior"/>
      <sheetName val="Threshold Table"/>
      <sheetName val="조직"/>
      <sheetName val="견적대비표"/>
      <sheetName val="세부내역(직접인건비)"/>
      <sheetName val="갑지(추정)"/>
      <sheetName val="실행내역 "/>
      <sheetName val="CPM챠트"/>
      <sheetName val="설비"/>
      <sheetName val="출력X"/>
      <sheetName val="토사(PE)"/>
      <sheetName val="총계"/>
      <sheetName val="단면치수"/>
      <sheetName val="계산근거"/>
      <sheetName val="물가자료"/>
      <sheetName val="리터팬내장형"/>
      <sheetName val="F-Assump"/>
      <sheetName val="식재인부"/>
      <sheetName val="별표집계"/>
      <sheetName val="말뚝물량"/>
      <sheetName val="흄관기초"/>
      <sheetName val="집1"/>
      <sheetName val="2.가정단면"/>
      <sheetName val="대전월평내역"/>
      <sheetName val="공사요율"/>
      <sheetName val="기초1"/>
      <sheetName val="제원.설계조건"/>
      <sheetName val="FRT_O"/>
      <sheetName val="FAB_I"/>
      <sheetName val="ITEM"/>
      <sheetName val="공통자료"/>
      <sheetName val="단가견적조사표"/>
      <sheetName val="기초자료"/>
      <sheetName val="견적집계표"/>
      <sheetName val="기본"/>
      <sheetName val="수량산출서"/>
      <sheetName val="각종양식"/>
      <sheetName val="가설공사"/>
      <sheetName val="단가결정"/>
      <sheetName val="내역아"/>
      <sheetName val="울타리"/>
      <sheetName val="_산근2_"/>
      <sheetName val="_산근4_"/>
      <sheetName val="_산근5_"/>
      <sheetName val="송라터널총괄"/>
      <sheetName val="설계"/>
      <sheetName val="1.설계조건"/>
      <sheetName val="일반수량집계표"/>
      <sheetName val="재집"/>
      <sheetName val="dg"/>
      <sheetName val="현장관리비집계표"/>
      <sheetName val="산출근거"/>
      <sheetName val="경비_원본"/>
      <sheetName val="IMPEADENCE MAP 취수장"/>
      <sheetName val="b_balju"/>
      <sheetName val="와동25-3(변경)"/>
      <sheetName val="SLAB"/>
      <sheetName val="배"/>
      <sheetName val="PAINT"/>
      <sheetName val="손익분석"/>
      <sheetName val="Baby일위대가"/>
      <sheetName val="인건-측정"/>
      <sheetName val="차수"/>
      <sheetName val="인건비"/>
      <sheetName val="금액집계"/>
      <sheetName val="공주-교대(A1)"/>
      <sheetName val="자재단가"/>
      <sheetName val="토공(우물통,기타) "/>
      <sheetName val="PRE"/>
      <sheetName val="PLCAL"/>
      <sheetName val="98수문일위"/>
      <sheetName val="사급자재"/>
      <sheetName val="단"/>
      <sheetName val="단가일람"/>
      <sheetName val="집계"/>
      <sheetName val="부대비율"/>
      <sheetName val="Facility Information"/>
      <sheetName val="General"/>
      <sheetName val="Instructions"/>
      <sheetName val="People"/>
      <sheetName val="Quality"/>
      <sheetName val="Risk"/>
      <sheetName val="Training"/>
      <sheetName val="비용"/>
      <sheetName val="조명시설"/>
      <sheetName val="B부대공"/>
      <sheetName val="배수공"/>
      <sheetName val="원가"/>
      <sheetName val="실행"/>
      <sheetName val="대전21토목내역서"/>
      <sheetName val="조명율표"/>
      <sheetName val="말뚝지지력산정"/>
      <sheetName val="FAB별"/>
      <sheetName val="도장수량(하1)"/>
      <sheetName val="주형"/>
      <sheetName val="특2호하천산근"/>
      <sheetName val="특2호부관하천산근"/>
      <sheetName val="산근(PE,300)"/>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6PILE  (돌출)"/>
      <sheetName val="4.2유효폭의 계산"/>
      <sheetName val="copy"/>
      <sheetName val="서식"/>
      <sheetName val="토공대가"/>
      <sheetName val="구조대가"/>
      <sheetName val="포설대가1"/>
      <sheetName val="부대대가"/>
      <sheetName val="입출재고현황 (2)"/>
      <sheetName val="자재대"/>
      <sheetName val="슬래브"/>
      <sheetName val="협조전"/>
      <sheetName val="FACTOR"/>
      <sheetName val="터파기및재료"/>
      <sheetName val="골재산출"/>
      <sheetName val="CABLE SIZE-3"/>
      <sheetName val="06 일위대가목록"/>
      <sheetName val="주관사업"/>
      <sheetName val="설비내역서"/>
      <sheetName val="건축내역서"/>
      <sheetName val="전기내역서"/>
      <sheetName val="C-직노1"/>
      <sheetName val="점수계산1-2"/>
      <sheetName val="토공총괄표"/>
      <sheetName val="교각1(좌)"/>
      <sheetName val="도급"/>
      <sheetName val="폐토수익화 "/>
      <sheetName val="종합일지"/>
      <sheetName val="특별교실"/>
      <sheetName val="재1"/>
      <sheetName val="MATRLDATA"/>
      <sheetName val="견적"/>
      <sheetName val="집수정"/>
      <sheetName val="2000.05"/>
      <sheetName val="일위"/>
      <sheetName val="SANTOGO"/>
      <sheetName val="SANBAISU"/>
      <sheetName val="기계경비일람"/>
      <sheetName val="근고 블록 유형별 수량"/>
      <sheetName val="내역서form"/>
      <sheetName val="토공연장"/>
      <sheetName val="기타 정보통신공사"/>
      <sheetName val="원가입력"/>
      <sheetName val="심사계산"/>
      <sheetName val="심사물량"/>
      <sheetName val="공사비 내역 (가)"/>
      <sheetName val="UserData"/>
      <sheetName val="소모"/>
      <sheetName val="재료집계"/>
      <sheetName val="약품공급2"/>
      <sheetName val="공종별 집계"/>
      <sheetName val="석축단"/>
      <sheetName val="법면수집"/>
      <sheetName val="석축설면"/>
      <sheetName val="법면단"/>
      <sheetName val="LABTOTAL"/>
      <sheetName val="버스운행안내"/>
      <sheetName val="예방접종계획"/>
      <sheetName val="근태계획서"/>
      <sheetName val="견"/>
      <sheetName val="5지구단위"/>
      <sheetName val="Macro(전선)"/>
      <sheetName val="DESIGN"/>
      <sheetName val="COPING-1"/>
      <sheetName val="역T형교대-2수량"/>
      <sheetName val="방음벽기초-수량"/>
      <sheetName val="갑지"/>
      <sheetName val="CAL."/>
      <sheetName val="건설노임"/>
      <sheetName val="전체"/>
      <sheetName val="기둥(하중)"/>
      <sheetName val="모래운반"/>
      <sheetName val="타공종이기"/>
      <sheetName val="대전-교대(A1-A2)"/>
      <sheetName val="수량산출내역1115"/>
      <sheetName val="이토변실제원"/>
      <sheetName val="가정단면"/>
      <sheetName val="11.자재단가"/>
      <sheetName val="2.단면가정"/>
      <sheetName val="4.말뚝설계"/>
      <sheetName val="상부하중"/>
      <sheetName val="풍하중1"/>
      <sheetName val="HW"/>
      <sheetName val="DS-최종"/>
      <sheetName val="Mc1"/>
      <sheetName val="Sheet6"/>
      <sheetName val="지중자재단가"/>
      <sheetName val="11.단가비교표_"/>
      <sheetName val="16.기계경비산출내역_"/>
      <sheetName val="한강운반비"/>
      <sheetName val="공내역"/>
      <sheetName val="노임"/>
      <sheetName val="단가표"/>
      <sheetName val="UNIT"/>
      <sheetName val="단가대비표"/>
      <sheetName val="CABdata"/>
      <sheetName val=" HIT-&gt;HMC 견적(3900)"/>
      <sheetName val="내역(입찰)"/>
      <sheetName val="부표총괄"/>
      <sheetName val="품셈1-17"/>
      <sheetName val="인공LIST"/>
      <sheetName val="Parts"/>
      <sheetName val="Menu A"/>
      <sheetName val="동관마찰손실표"/>
      <sheetName val="8.PILE  (돌출)"/>
      <sheetName val="NNV"/>
      <sheetName val="환율"/>
      <sheetName val="CP-E2 (품셈표)"/>
      <sheetName val="보합"/>
      <sheetName val="조도계산서 (도서)"/>
      <sheetName val="기별"/>
      <sheetName val="노단"/>
      <sheetName val="관리비"/>
      <sheetName val="sum"/>
      <sheetName val="횡분배정리(DB)"/>
      <sheetName val="노무산출서"/>
      <sheetName val="일위대가(가설)"/>
      <sheetName val="부하계산서"/>
      <sheetName val="Proposal"/>
      <sheetName val="type-F"/>
      <sheetName val="참조 (2)"/>
      <sheetName val="참조"/>
      <sheetName val="공사비증감"/>
      <sheetName val="인사자료총집계"/>
      <sheetName val="공사비총괄표"/>
      <sheetName val="배수내역"/>
      <sheetName val="뚝토공"/>
      <sheetName val="2000전체분"/>
      <sheetName val="사통"/>
      <sheetName val="전신환매도율"/>
      <sheetName val="내역서_1.(3)"/>
      <sheetName val="자재집계표"/>
      <sheetName val="암거공"/>
      <sheetName val="CDU"/>
      <sheetName val="本体適用"/>
      <sheetName val="기초DATA(2)"/>
      <sheetName val="FKM_장애분류별"/>
      <sheetName val="기초DATA(5)"/>
    </sheetNames>
    <sheetDataSet>
      <sheetData sheetId="0" refreshError="1"/>
      <sheetData sheetId="1" refreshError="1">
        <row r="1">
          <cell r="A1" t="str">
            <v>코드</v>
          </cell>
          <cell r="D1" t="str">
            <v xml:space="preserve"> </v>
          </cell>
          <cell r="E1" t="str">
            <v xml:space="preserve"> </v>
          </cell>
          <cell r="G1" t="str">
            <v>단위당 소요인원</v>
          </cell>
        </row>
        <row r="2">
          <cell r="A2" t="str">
            <v>번호</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cell r="G3">
            <v>1693</v>
          </cell>
          <cell r="H3">
            <v>1693</v>
          </cell>
          <cell r="I3">
            <v>11024</v>
          </cell>
          <cell r="J3">
            <v>11024</v>
          </cell>
        </row>
        <row r="4">
          <cell r="A4" t="str">
            <v>d002</v>
          </cell>
          <cell r="B4">
            <v>2</v>
          </cell>
          <cell r="C4" t="str">
            <v>노 무 비</v>
          </cell>
          <cell r="D4" t="str">
            <v>기계공</v>
          </cell>
          <cell r="E4" t="str">
            <v>인</v>
          </cell>
          <cell r="F4">
            <v>58509</v>
          </cell>
          <cell r="G4">
            <v>1733</v>
          </cell>
          <cell r="H4">
            <v>1733</v>
          </cell>
          <cell r="I4">
            <v>11024</v>
          </cell>
          <cell r="J4">
            <v>11024</v>
          </cell>
        </row>
        <row r="5">
          <cell r="A5" t="str">
            <v>d003</v>
          </cell>
          <cell r="B5">
            <v>3</v>
          </cell>
          <cell r="C5" t="str">
            <v>노 무 비</v>
          </cell>
          <cell r="D5" t="str">
            <v>기계설치공</v>
          </cell>
          <cell r="E5" t="str">
            <v>인</v>
          </cell>
          <cell r="F5">
            <v>52520</v>
          </cell>
          <cell r="G5">
            <v>1755</v>
          </cell>
          <cell r="H5">
            <v>1755</v>
          </cell>
          <cell r="I5">
            <v>1101</v>
          </cell>
          <cell r="J5">
            <v>1101</v>
          </cell>
        </row>
        <row r="6">
          <cell r="A6" t="str">
            <v>d004</v>
          </cell>
          <cell r="B6">
            <v>4</v>
          </cell>
          <cell r="C6" t="str">
            <v>노 무 비</v>
          </cell>
          <cell r="D6" t="str">
            <v>내선전공</v>
          </cell>
          <cell r="E6" t="str">
            <v>인</v>
          </cell>
          <cell r="F6">
            <v>53181</v>
          </cell>
          <cell r="G6">
            <v>1775</v>
          </cell>
          <cell r="H6">
            <v>1775</v>
          </cell>
          <cell r="I6">
            <v>1101</v>
          </cell>
          <cell r="J6">
            <v>1101</v>
          </cell>
        </row>
        <row r="7">
          <cell r="A7" t="str">
            <v>d005</v>
          </cell>
          <cell r="B7">
            <v>5</v>
          </cell>
          <cell r="C7" t="str">
            <v>노 무 비</v>
          </cell>
          <cell r="D7" t="str">
            <v>목도</v>
          </cell>
          <cell r="E7" t="str">
            <v>인</v>
          </cell>
          <cell r="F7">
            <v>58119</v>
          </cell>
          <cell r="G7">
            <v>1799</v>
          </cell>
          <cell r="H7">
            <v>1799</v>
          </cell>
          <cell r="I7">
            <v>1101</v>
          </cell>
          <cell r="J7">
            <v>1101</v>
          </cell>
        </row>
        <row r="8">
          <cell r="A8" t="str">
            <v>d006</v>
          </cell>
          <cell r="B8">
            <v>6</v>
          </cell>
          <cell r="C8" t="str">
            <v>노 무 비</v>
          </cell>
          <cell r="D8" t="str">
            <v>무선안테나공</v>
          </cell>
          <cell r="E8" t="str">
            <v>인</v>
          </cell>
          <cell r="F8">
            <v>103707</v>
          </cell>
          <cell r="G8">
            <v>2075</v>
          </cell>
          <cell r="H8">
            <v>2075</v>
          </cell>
          <cell r="I8">
            <v>1101</v>
          </cell>
          <cell r="J8">
            <v>1101</v>
          </cell>
        </row>
        <row r="9">
          <cell r="A9" t="str">
            <v>d007</v>
          </cell>
          <cell r="B9">
            <v>7</v>
          </cell>
          <cell r="C9" t="str">
            <v>노 무 비</v>
          </cell>
          <cell r="D9" t="str">
            <v>배관공</v>
          </cell>
          <cell r="E9" t="str">
            <v>인</v>
          </cell>
          <cell r="F9">
            <v>53408</v>
          </cell>
          <cell r="G9">
            <v>2201</v>
          </cell>
          <cell r="H9">
            <v>2201</v>
          </cell>
          <cell r="I9">
            <v>1101</v>
          </cell>
          <cell r="J9">
            <v>1101</v>
          </cell>
        </row>
        <row r="10">
          <cell r="A10" t="str">
            <v>d008</v>
          </cell>
          <cell r="B10">
            <v>8</v>
          </cell>
          <cell r="C10" t="str">
            <v>노 무 비</v>
          </cell>
          <cell r="D10" t="str">
            <v>배전전공</v>
          </cell>
          <cell r="E10" t="str">
            <v>인</v>
          </cell>
          <cell r="F10">
            <v>176675</v>
          </cell>
          <cell r="G10">
            <v>2457</v>
          </cell>
          <cell r="H10">
            <v>2457</v>
          </cell>
          <cell r="I10">
            <v>1101</v>
          </cell>
          <cell r="J10">
            <v>1101</v>
          </cell>
        </row>
        <row r="11">
          <cell r="A11" t="str">
            <v>d009</v>
          </cell>
          <cell r="B11">
            <v>9</v>
          </cell>
          <cell r="C11" t="str">
            <v>노 무 비</v>
          </cell>
          <cell r="D11" t="str">
            <v>배전활선전공</v>
          </cell>
          <cell r="E11" t="str">
            <v>인</v>
          </cell>
          <cell r="F11">
            <v>202051</v>
          </cell>
          <cell r="G11">
            <v>591.86800000000005</v>
          </cell>
          <cell r="H11">
            <v>591.86800000000005</v>
          </cell>
          <cell r="I11">
            <v>1787</v>
          </cell>
          <cell r="J11">
            <v>1787</v>
          </cell>
        </row>
        <row r="12">
          <cell r="A12" t="str">
            <v>d010</v>
          </cell>
          <cell r="B12">
            <v>10</v>
          </cell>
          <cell r="C12" t="str">
            <v>노 무 비</v>
          </cell>
          <cell r="D12" t="str">
            <v>보일러공</v>
          </cell>
          <cell r="E12" t="str">
            <v>인</v>
          </cell>
          <cell r="F12">
            <v>53408</v>
          </cell>
          <cell r="G12">
            <v>236.34500000000003</v>
          </cell>
          <cell r="H12">
            <v>236.34500000000003</v>
          </cell>
          <cell r="I12">
            <v>3216</v>
          </cell>
          <cell r="J12">
            <v>3216</v>
          </cell>
        </row>
        <row r="13">
          <cell r="A13" t="str">
            <v>d011</v>
          </cell>
          <cell r="B13">
            <v>11</v>
          </cell>
          <cell r="C13" t="str">
            <v>노 무 비</v>
          </cell>
          <cell r="D13" t="str">
            <v>보통인부</v>
          </cell>
          <cell r="E13" t="str">
            <v>인</v>
          </cell>
          <cell r="F13">
            <v>34947</v>
          </cell>
          <cell r="G13">
            <v>27913</v>
          </cell>
          <cell r="H13">
            <v>27913</v>
          </cell>
          <cell r="I13">
            <v>2176675</v>
          </cell>
          <cell r="J13">
            <v>2176675</v>
          </cell>
        </row>
        <row r="14">
          <cell r="A14" t="str">
            <v>d012</v>
          </cell>
          <cell r="B14">
            <v>12</v>
          </cell>
          <cell r="C14" t="str">
            <v>노 무 비</v>
          </cell>
          <cell r="D14" t="str">
            <v>비계공</v>
          </cell>
          <cell r="E14" t="str">
            <v>인</v>
          </cell>
          <cell r="F14">
            <v>78568</v>
          </cell>
          <cell r="G14">
            <v>54876</v>
          </cell>
          <cell r="H14">
            <v>54876</v>
          </cell>
          <cell r="I14">
            <v>196800</v>
          </cell>
          <cell r="J14">
            <v>196800</v>
          </cell>
        </row>
        <row r="15">
          <cell r="A15" t="str">
            <v>d013</v>
          </cell>
          <cell r="B15">
            <v>13</v>
          </cell>
          <cell r="C15" t="str">
            <v>노 무 비</v>
          </cell>
          <cell r="D15" t="str">
            <v>송전전공</v>
          </cell>
          <cell r="E15" t="str">
            <v>인</v>
          </cell>
          <cell r="F15">
            <v>213858</v>
          </cell>
          <cell r="G15">
            <v>0</v>
          </cell>
          <cell r="H15">
            <v>0</v>
          </cell>
          <cell r="I15">
            <v>10483</v>
          </cell>
          <cell r="J15">
            <v>10483</v>
          </cell>
        </row>
        <row r="16">
          <cell r="A16" t="str">
            <v>d014</v>
          </cell>
          <cell r="B16">
            <v>14</v>
          </cell>
          <cell r="C16" t="str">
            <v>노 무 비</v>
          </cell>
          <cell r="D16" t="str">
            <v>철공</v>
          </cell>
          <cell r="E16" t="str">
            <v>인</v>
          </cell>
          <cell r="F16">
            <v>67900</v>
          </cell>
          <cell r="G16">
            <v>7188.4515000000001</v>
          </cell>
          <cell r="H16">
            <v>7188.4515000000001</v>
          </cell>
          <cell r="I16">
            <v>166035.663</v>
          </cell>
          <cell r="J16">
            <v>166035.663</v>
          </cell>
        </row>
        <row r="17">
          <cell r="A17" t="str">
            <v>d015</v>
          </cell>
          <cell r="B17">
            <v>15</v>
          </cell>
          <cell r="C17" t="str">
            <v>노 무 비</v>
          </cell>
          <cell r="D17" t="str">
            <v>안전관리기사 1급</v>
          </cell>
          <cell r="E17" t="str">
            <v>인</v>
          </cell>
          <cell r="F17">
            <v>42091</v>
          </cell>
          <cell r="G17">
            <v>167121</v>
          </cell>
          <cell r="H17">
            <v>167121</v>
          </cell>
          <cell r="I17">
            <v>244058</v>
          </cell>
          <cell r="J17">
            <v>244058</v>
          </cell>
        </row>
        <row r="18">
          <cell r="A18" t="str">
            <v>d016</v>
          </cell>
          <cell r="B18">
            <v>16</v>
          </cell>
          <cell r="C18" t="str">
            <v>노 무 비</v>
          </cell>
          <cell r="D18" t="str">
            <v>안전관리기사 2급</v>
          </cell>
          <cell r="E18" t="str">
            <v>인</v>
          </cell>
          <cell r="F18">
            <v>36222</v>
          </cell>
          <cell r="G18">
            <v>209376</v>
          </cell>
          <cell r="H18">
            <v>209376</v>
          </cell>
          <cell r="I18">
            <v>213125</v>
          </cell>
          <cell r="J18">
            <v>213125</v>
          </cell>
        </row>
        <row r="19">
          <cell r="A19" t="str">
            <v>d017</v>
          </cell>
          <cell r="B19">
            <v>17</v>
          </cell>
          <cell r="C19" t="str">
            <v>노 무 비</v>
          </cell>
          <cell r="D19" t="str">
            <v>용접공(일반)</v>
          </cell>
          <cell r="E19" t="str">
            <v>인</v>
          </cell>
          <cell r="F19">
            <v>65529</v>
          </cell>
          <cell r="G19">
            <v>773105</v>
          </cell>
          <cell r="H19">
            <v>773105</v>
          </cell>
          <cell r="I19">
            <v>130426.31999999999</v>
          </cell>
          <cell r="J19">
            <v>130426.31999999999</v>
          </cell>
        </row>
        <row r="20">
          <cell r="A20" t="str">
            <v>d018</v>
          </cell>
          <cell r="B20">
            <v>18</v>
          </cell>
          <cell r="C20" t="str">
            <v>노 무 비</v>
          </cell>
          <cell r="D20" t="str">
            <v>저압케이블전공</v>
          </cell>
          <cell r="E20" t="str">
            <v>인</v>
          </cell>
          <cell r="F20">
            <v>63007</v>
          </cell>
          <cell r="G20">
            <v>3296</v>
          </cell>
          <cell r="H20">
            <v>3296</v>
          </cell>
          <cell r="I20">
            <v>8508</v>
          </cell>
          <cell r="J20">
            <v>8508</v>
          </cell>
        </row>
        <row r="21">
          <cell r="A21" t="str">
            <v>d019</v>
          </cell>
          <cell r="B21">
            <v>19</v>
          </cell>
          <cell r="C21" t="str">
            <v>노 무 비</v>
          </cell>
          <cell r="D21" t="str">
            <v>전기공사 기사1급</v>
          </cell>
          <cell r="E21" t="str">
            <v>인</v>
          </cell>
          <cell r="F21">
            <v>65241</v>
          </cell>
          <cell r="G21">
            <v>3566</v>
          </cell>
          <cell r="H21">
            <v>3566</v>
          </cell>
          <cell r="I21">
            <v>8508</v>
          </cell>
          <cell r="J21">
            <v>8508</v>
          </cell>
        </row>
        <row r="22">
          <cell r="A22" t="str">
            <v>d020</v>
          </cell>
          <cell r="B22">
            <v>20</v>
          </cell>
          <cell r="C22" t="str">
            <v>노 무 비</v>
          </cell>
          <cell r="D22" t="str">
            <v>전기공사 기사2급</v>
          </cell>
          <cell r="E22" t="str">
            <v>인</v>
          </cell>
          <cell r="F22">
            <v>57636</v>
          </cell>
          <cell r="G22">
            <v>55680</v>
          </cell>
          <cell r="H22">
            <v>55680</v>
          </cell>
          <cell r="I22">
            <v>13827</v>
          </cell>
          <cell r="J22">
            <v>13827</v>
          </cell>
        </row>
        <row r="23">
          <cell r="A23" t="str">
            <v>d021</v>
          </cell>
          <cell r="B23">
            <v>21</v>
          </cell>
          <cell r="C23" t="str">
            <v>노 무 비</v>
          </cell>
          <cell r="D23" t="str">
            <v>통신 기능사</v>
          </cell>
          <cell r="E23" t="str">
            <v>인</v>
          </cell>
          <cell r="F23">
            <v>72145</v>
          </cell>
          <cell r="G23">
            <v>524487</v>
          </cell>
          <cell r="H23">
            <v>524487</v>
          </cell>
          <cell r="I23">
            <v>881611</v>
          </cell>
          <cell r="J23">
            <v>881611</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H51">
            <v>0.21</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H99">
            <v>0.13</v>
          </cell>
          <cell r="M99">
            <v>0.09</v>
          </cell>
        </row>
        <row r="100">
          <cell r="A100" t="str">
            <v>d089</v>
          </cell>
          <cell r="B100">
            <v>89</v>
          </cell>
          <cell r="C100" t="str">
            <v>브스바</v>
          </cell>
          <cell r="D100" t="str">
            <v>3.0mm x 25(0.66)</v>
          </cell>
          <cell r="E100" t="str">
            <v>Kg</v>
          </cell>
          <cell r="F100">
            <v>2850</v>
          </cell>
          <cell r="H100">
            <v>0.12</v>
          </cell>
          <cell r="M100">
            <v>0.08</v>
          </cell>
        </row>
        <row r="101">
          <cell r="A101" t="str">
            <v>d090</v>
          </cell>
          <cell r="B101">
            <v>90</v>
          </cell>
          <cell r="C101" t="str">
            <v>브스바</v>
          </cell>
          <cell r="D101" t="str">
            <v>3.0mm x 50(1.33)</v>
          </cell>
          <cell r="E101" t="str">
            <v>Kg</v>
          </cell>
          <cell r="F101">
            <v>2850</v>
          </cell>
          <cell r="H101">
            <v>0.12</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I149">
            <v>1.4999999999999999E-2</v>
          </cell>
        </row>
        <row r="150">
          <cell r="A150" t="str">
            <v>d217</v>
          </cell>
          <cell r="B150">
            <v>217</v>
          </cell>
          <cell r="C150" t="str">
            <v>전선관</v>
          </cell>
          <cell r="D150" t="str">
            <v>ELP D : 30</v>
          </cell>
          <cell r="E150" t="str">
            <v>M</v>
          </cell>
          <cell r="F150">
            <v>305</v>
          </cell>
          <cell r="G150">
            <v>1.2E-2</v>
          </cell>
          <cell r="M150">
            <v>2.9000000000000001E-2</v>
          </cell>
        </row>
        <row r="151">
          <cell r="A151" t="str">
            <v>d218</v>
          </cell>
          <cell r="B151">
            <v>218</v>
          </cell>
          <cell r="C151" t="str">
            <v>전선관</v>
          </cell>
          <cell r="D151" t="str">
            <v>ELP D : 40</v>
          </cell>
          <cell r="E151" t="str">
            <v>M</v>
          </cell>
          <cell r="F151">
            <v>500</v>
          </cell>
          <cell r="G151">
            <v>1.2E-2</v>
          </cell>
          <cell r="M151">
            <v>2.9000000000000001E-2</v>
          </cell>
        </row>
        <row r="152">
          <cell r="A152" t="str">
            <v>d219</v>
          </cell>
          <cell r="B152">
            <v>219</v>
          </cell>
          <cell r="C152" t="str">
            <v>전선관</v>
          </cell>
          <cell r="D152" t="str">
            <v>ELP D : 50</v>
          </cell>
          <cell r="E152" t="str">
            <v>M</v>
          </cell>
          <cell r="F152">
            <v>630</v>
          </cell>
          <cell r="G152">
            <v>1.2E-2</v>
          </cell>
          <cell r="M152">
            <v>2.9000000000000001E-2</v>
          </cell>
        </row>
        <row r="153">
          <cell r="A153" t="str">
            <v>d220</v>
          </cell>
          <cell r="B153">
            <v>220</v>
          </cell>
          <cell r="C153" t="str">
            <v>전선관</v>
          </cell>
          <cell r="D153" t="str">
            <v>ELP D : 65</v>
          </cell>
          <cell r="E153" t="str">
            <v>M</v>
          </cell>
          <cell r="F153">
            <v>925</v>
          </cell>
          <cell r="G153">
            <v>1.4999999999999999E-2</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I174">
            <v>0.55000000000000004</v>
          </cell>
          <cell r="M174">
            <v>0.45</v>
          </cell>
        </row>
        <row r="175">
          <cell r="A175" t="str">
            <v>d153</v>
          </cell>
          <cell r="B175">
            <v>153</v>
          </cell>
          <cell r="C175" t="str">
            <v>중간단자함</v>
          </cell>
          <cell r="D175" t="str">
            <v>SUS 20P</v>
          </cell>
          <cell r="E175" t="str">
            <v>EA</v>
          </cell>
          <cell r="F175">
            <v>27600</v>
          </cell>
          <cell r="I175">
            <v>0.55000000000000004</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견적서"/>
      <sheetName val="Y-WORK"/>
      <sheetName val="내역서"/>
      <sheetName val="을"/>
      <sheetName val="danga"/>
      <sheetName val="ilch"/>
      <sheetName val="단가산출2"/>
      <sheetName val="진해복지관가라견적"/>
      <sheetName val="WORK"/>
      <sheetName val="DATA"/>
      <sheetName val="내역서 "/>
      <sheetName val="내역"/>
      <sheetName val="전류"/>
      <sheetName val="전장품(관리용)"/>
      <sheetName val="일위대가"/>
      <sheetName val="단가비교표"/>
      <sheetName val="포장절단"/>
      <sheetName val="총괄"/>
      <sheetName val="단가산출1"/>
      <sheetName val="전차선로 물량표"/>
      <sheetName val="하조서"/>
      <sheetName val="손익분석"/>
      <sheetName val="원가"/>
      <sheetName val="직노"/>
      <sheetName val="실행내역"/>
      <sheetName val="Parts"/>
      <sheetName val="Menu A"/>
      <sheetName val="방송일위대가"/>
      <sheetName val="YES-T"/>
      <sheetName val="바.한일양산"/>
      <sheetName val="단면가정"/>
      <sheetName val="기본"/>
      <sheetName val="guard(mac)"/>
      <sheetName val="SILICATE"/>
      <sheetName val="단락전류-A"/>
      <sheetName val="대치판정"/>
      <sheetName val="간선계산"/>
      <sheetName val="과천MAIN"/>
      <sheetName val="기둥(원형)"/>
      <sheetName val="건축내역"/>
      <sheetName val="백암비스타내역"/>
      <sheetName val="CODE"/>
      <sheetName val="건축집계"/>
      <sheetName val="도급예산내역서봉투"/>
      <sheetName val="공사원가계산서"/>
      <sheetName val="설계산출표지"/>
      <sheetName val="도급예산내역서총괄표"/>
      <sheetName val="을부담운반비"/>
      <sheetName val="운반비산출"/>
      <sheetName val="MATRLDATA"/>
      <sheetName val="수량산출"/>
      <sheetName val="Sheet2"/>
      <sheetName val="코드"/>
      <sheetName val="SLAB&quot;1&quot;"/>
      <sheetName val="마산방향철근집계"/>
      <sheetName val="진주방향"/>
      <sheetName val="마산방향"/>
      <sheetName val="기초자료입력"/>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자료"/>
      <sheetName val="#REF"/>
      <sheetName val="자재테이블"/>
      <sheetName val="수변전"/>
      <sheetName val="XXXXXX"/>
      <sheetName val="발전기data"/>
      <sheetName val="조도"/>
      <sheetName val="부하"/>
      <sheetName val="동력"/>
      <sheetName val="동력(380v)"/>
      <sheetName val="동력(380v)주공"/>
      <sheetName val="조명자료"/>
      <sheetName val="변압기DATA"/>
      <sheetName val="변압기DATA(주공)"/>
      <sheetName val="변압기"/>
      <sheetName val="발전기"/>
      <sheetName val="간선"/>
      <sheetName val="APT"/>
      <sheetName val="도체종-상수표"/>
      <sheetName val="FR8 허용전류표"/>
      <sheetName val="FCV 허용전류표"/>
      <sheetName val="CV 허용전류표-2"/>
      <sheetName val="CV 허용전류표-1"/>
      <sheetName val="HIV허용전류"/>
      <sheetName val="Sheet9"/>
      <sheetName val="Sheet10"/>
      <sheetName val="Sheet11"/>
      <sheetName val="Sheet12"/>
      <sheetName val="Sheet13"/>
      <sheetName val="Sheet14"/>
      <sheetName val="Sheet15"/>
      <sheetName val="Sheet16"/>
      <sheetName val="Sheet8"/>
      <sheetName val="GEN"/>
      <sheetName val="동부하-L"/>
      <sheetName val="변압기 "/>
      <sheetName val="L-A"/>
      <sheetName val="세대부하"/>
      <sheetName val="DUT-BAT1"/>
      <sheetName val="건축원가 "/>
      <sheetName val="집계표"/>
      <sheetName val="내역서"/>
      <sheetName val="일위대가목록"/>
      <sheetName val="일위대가"/>
      <sheetName val="단가대비표"/>
      <sheetName val="토공"/>
      <sheetName val="자판실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현장식당(1)"/>
      <sheetName val="원형맨홀수량"/>
      <sheetName val="단면가정"/>
      <sheetName val="Y-WORK"/>
      <sheetName val="기둥(원형)"/>
    </sheetNames>
    <sheetDataSet>
      <sheetData sheetId="0"/>
      <sheetData sheetId="1"/>
      <sheetData sheetId="2"/>
      <sheetData sheetId="3"/>
      <sheetData sheetId="4"/>
      <sheetData sheetId="5"/>
      <sheetData sheetId="6"/>
      <sheetData sheetId="7"/>
      <sheetData sheetId="8">
        <row r="19">
          <cell r="J19">
            <v>350</v>
          </cell>
        </row>
        <row r="22">
          <cell r="L22">
            <v>20</v>
          </cell>
        </row>
        <row r="116">
          <cell r="F116">
            <v>2.5</v>
          </cell>
        </row>
      </sheetData>
      <sheetData sheetId="9"/>
      <sheetData sheetId="10" refreshError="1"/>
      <sheetData sheetId="11" refreshError="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1.설계조건"/>
      <sheetName val="내역서"/>
      <sheetName val="하도금액분계"/>
      <sheetName val="대로근거"/>
      <sheetName val="중로근거"/>
      <sheetName val="내역서 "/>
      <sheetName val="단가"/>
      <sheetName val="철근단면적"/>
      <sheetName val="DATA"/>
      <sheetName val="물가자료"/>
      <sheetName val="1,2,3,4,5단위수량"/>
      <sheetName val="DATE"/>
      <sheetName val="산출근거"/>
      <sheetName val="코드표"/>
      <sheetName val="분석"/>
      <sheetName val="개산공사비"/>
      <sheetName val="SLAB&quot;1&quot;"/>
      <sheetName val="식생블럭단위수량"/>
      <sheetName val="일위대가9803"/>
      <sheetName val="구조물철거타공정이월"/>
      <sheetName val="견적990322"/>
      <sheetName val="기둥(원형)"/>
      <sheetName val="지급자재"/>
      <sheetName val="자료"/>
      <sheetName val="입찰안"/>
      <sheetName val="guard(mac)"/>
      <sheetName val="교각1"/>
      <sheetName val="가도공"/>
      <sheetName val="ABUT수량-A1"/>
      <sheetName val="danga"/>
      <sheetName val="ilch"/>
      <sheetName val="원형맨홀수량"/>
      <sheetName val="8.PILE  (돌출)"/>
      <sheetName val="Y-WORK"/>
      <sheetName val="단면가정"/>
      <sheetName val="노임단가"/>
      <sheetName val="원가입력"/>
      <sheetName val="ASP"/>
      <sheetName val="교각계산"/>
      <sheetName val="토목"/>
      <sheetName val="설명서 "/>
      <sheetName val="#REF"/>
      <sheetName val="일위대가(계측기설치)"/>
      <sheetName val="노임이"/>
      <sheetName val="전기"/>
      <sheetName val="합계금액"/>
      <sheetName val="대비"/>
      <sheetName val="WVAL"/>
      <sheetName val="방음벽기초(H=4m)"/>
      <sheetName val="9GNG운반"/>
      <sheetName val="Sheet1"/>
      <sheetName val="ITEM"/>
      <sheetName val="용산1(해보)"/>
      <sheetName val="터파기및재료"/>
      <sheetName val="1"/>
      <sheetName val="6PILE  (돌출)"/>
      <sheetName val="WORK"/>
      <sheetName val="단위수량"/>
      <sheetName val="데이타"/>
      <sheetName val="Front"/>
      <sheetName val="wall"/>
      <sheetName val="자재단가"/>
      <sheetName val="대전21토목내역서"/>
      <sheetName val="TYPE-A"/>
      <sheetName val="일반부표"/>
      <sheetName val="N賃率-職"/>
      <sheetName val="제직재"/>
      <sheetName val="설직재-1"/>
      <sheetName val="제-노임"/>
      <sheetName val="단면 (2)"/>
      <sheetName val="플랜트 설치"/>
      <sheetName val="찍기"/>
      <sheetName val="정부노임단가"/>
      <sheetName val="가중치"/>
      <sheetName val="70%"/>
      <sheetName val="견적조건"/>
      <sheetName val="개략"/>
      <sheetName val="2호맨홀공제수량"/>
      <sheetName val="BOX전기내역"/>
      <sheetName val="소운반"/>
      <sheetName val="날개벽수량표"/>
      <sheetName val="석축"/>
      <sheetName val="송라터널총괄"/>
      <sheetName val="hvac내역서(제어동)"/>
      <sheetName val="총집계"/>
      <sheetName val="조작대(1연)"/>
      <sheetName val="전기일위대가"/>
      <sheetName val="Macro(전선)"/>
      <sheetName val="산출내역서집계표"/>
      <sheetName val="hvac(제어동)"/>
      <sheetName val="전체"/>
      <sheetName val="CODE"/>
      <sheetName val="보온자재단가표"/>
      <sheetName val="COPING"/>
      <sheetName val="좌측"/>
      <sheetName val="주차구획선수량"/>
      <sheetName val="crude.SLAB RE-bar"/>
      <sheetName val="CRUDE RE-bar"/>
      <sheetName val="spiral"/>
      <sheetName val="관리,공감"/>
      <sheetName val="업체별기성내역"/>
      <sheetName val="물량표S"/>
      <sheetName val="PAINT"/>
      <sheetName val="SUMMARY"/>
      <sheetName val="물량표"/>
      <sheetName val="물량표(신)"/>
      <sheetName val="TEL"/>
      <sheetName val="배수통관(좌)"/>
      <sheetName val="단가산출서1"/>
      <sheetName val="식재총괄"/>
      <sheetName val="을"/>
      <sheetName val="수입"/>
      <sheetName val="INPUT"/>
      <sheetName val="조경"/>
      <sheetName val="SILICATE"/>
      <sheetName val="TB-내역서"/>
      <sheetName val="내역서_"/>
      <sheetName val="시설물기초"/>
      <sheetName val="역T형"/>
      <sheetName val="몰탈재료산출"/>
      <sheetName val="일위대가(가설)"/>
      <sheetName val="설계예산"/>
      <sheetName val="Macro1"/>
      <sheetName val="연령현황"/>
      <sheetName val="노임"/>
      <sheetName val="3.하중산정4.지지력"/>
      <sheetName val="표지 (2)"/>
      <sheetName val="금액내역서"/>
      <sheetName val="실행철강하도"/>
      <sheetName val="수로단위수량"/>
      <sheetName val="기초일위"/>
      <sheetName val="수목단가"/>
      <sheetName val="시설수량표"/>
      <sheetName val="시설일위"/>
      <sheetName val="식재수량표"/>
      <sheetName val="식재일위"/>
      <sheetName val="총괄표"/>
      <sheetName val="세목전체"/>
      <sheetName val="20관리비율"/>
      <sheetName val="plan&amp;section of foundation"/>
      <sheetName val="pile bearing capa &amp; arrenge"/>
      <sheetName val="design load"/>
      <sheetName val="working load at the btm ft."/>
      <sheetName val="stability check"/>
      <sheetName val="design criteria"/>
      <sheetName val="99노임기준"/>
      <sheetName val="1. 설계조건 2.단면가정 3. 하중계산"/>
      <sheetName val="DATA 입력란"/>
      <sheetName val="절취및터파기"/>
      <sheetName val="토공총괄집계"/>
      <sheetName val="하수급견적대비"/>
      <sheetName val="조명율표"/>
      <sheetName val="CON포장수량"/>
      <sheetName val="CONUNIT"/>
      <sheetName val="포장공"/>
      <sheetName val="일위대가표"/>
      <sheetName val="설계조건"/>
      <sheetName val="우수공"/>
      <sheetName val="교대(A1)"/>
      <sheetName val="총괄내역서"/>
      <sheetName val="1.설계기준"/>
      <sheetName val="sw1"/>
      <sheetName val="지장물C"/>
      <sheetName val="공통가설"/>
      <sheetName val="BID"/>
      <sheetName val="식재일위대가"/>
      <sheetName val="유림골조"/>
      <sheetName val="지구단위계획"/>
      <sheetName val="3BL공동구 수량"/>
      <sheetName val="참조"/>
      <sheetName val="참조M"/>
      <sheetName val="INPUT(덕도방향-시점)"/>
      <sheetName val="본체"/>
      <sheetName val="원형1호맨홀토공수량"/>
      <sheetName val="H-pile(298x299)"/>
      <sheetName val="H-pile(250x250)"/>
      <sheetName val="일위대가1"/>
      <sheetName val="철근량"/>
      <sheetName val="W3단면"/>
      <sheetName val="안산기계장치"/>
      <sheetName val="가로등내역서"/>
      <sheetName val="내력서"/>
      <sheetName val="안정계산"/>
      <sheetName val="단면검토"/>
      <sheetName val="신규 수주분(사용자 정의)"/>
      <sheetName val="수량산출"/>
      <sheetName val="DATA2000"/>
      <sheetName val="토목품셈"/>
      <sheetName val="음료실행"/>
      <sheetName val="98수문일위"/>
      <sheetName val="설계내역서"/>
      <sheetName val="기기리스트"/>
      <sheetName val="슬래브"/>
      <sheetName val="기계경비(시간당)"/>
      <sheetName val="램머"/>
      <sheetName val="2.가정단면"/>
      <sheetName val="1.2.1 마루높이결정"/>
      <sheetName val="갑지(추정)"/>
      <sheetName val="내역"/>
      <sheetName val="1.우편집중내역서"/>
      <sheetName val="신우"/>
      <sheetName val="토적계산서"/>
      <sheetName val="2.입력sheet"/>
      <sheetName val="마산방향철근집계"/>
      <sheetName val="진주방향"/>
      <sheetName val="마산방향"/>
      <sheetName val="CPM챠트"/>
      <sheetName val="한강운반비"/>
      <sheetName val="Pier 3"/>
      <sheetName val="costing_CV"/>
      <sheetName val="ITB COST"/>
      <sheetName val="costing_ESDV"/>
      <sheetName val="costing_Misc"/>
      <sheetName val="costing_MOV"/>
      <sheetName val="costing_Press"/>
      <sheetName val="자압"/>
      <sheetName val="내역및총괄"/>
      <sheetName val="M1"/>
      <sheetName val="Sheet2"/>
      <sheetName val="뚝토공"/>
      <sheetName val="차액보증"/>
      <sheetName val="금융비용"/>
      <sheetName val="주경기-오배수"/>
      <sheetName val="Total"/>
      <sheetName val="갑지"/>
      <sheetName val="산근(PE,300)"/>
      <sheetName val="특2호하천산근"/>
      <sheetName val="특2호부관하천산근"/>
      <sheetName val="신표지1"/>
      <sheetName val="표  지"/>
      <sheetName val="약품공급2"/>
      <sheetName val="2011.(4)"/>
      <sheetName val="COMPARISON TABLE"/>
      <sheetName val="부대공Ⅱ"/>
      <sheetName val="토공총괄표"/>
      <sheetName val="직공비"/>
      <sheetName val="(3.품질관리 시험 총괄표)"/>
      <sheetName val="옥룡잡비"/>
      <sheetName val="정렬"/>
      <sheetName val="※참고자료※"/>
      <sheetName val="원하도급내역서(당초)"/>
      <sheetName val="견적서"/>
      <sheetName val="손익분석"/>
      <sheetName val="일위대가(건축)"/>
      <sheetName val="전력"/>
      <sheetName val="Sheet3"/>
      <sheetName val="UEC영화관본공사내역"/>
      <sheetName val="대운산출"/>
      <sheetName val="세부내역"/>
      <sheetName val="소방현물"/>
      <sheetName val="현장일반사항"/>
      <sheetName val="수량BOQ"/>
      <sheetName val="공사비예산서(토목분)"/>
      <sheetName val="토량1-1"/>
      <sheetName val="도장수량(하1)"/>
      <sheetName val="주형"/>
      <sheetName val="옹벽"/>
      <sheetName val="거래처등록"/>
      <sheetName val="단가(1)"/>
      <sheetName val="원가계산서"/>
      <sheetName val="토공(우물통,기타) "/>
      <sheetName val="Sheet1 (2)"/>
      <sheetName val="보차도경계석"/>
      <sheetName val="맨홀수량"/>
      <sheetName val="증감내역서"/>
      <sheetName val="관경별우수관집계"/>
      <sheetName val="2000년1차"/>
      <sheetName val="건축공사"/>
      <sheetName val="공량산출서"/>
      <sheetName val="GAEYO"/>
      <sheetName val="SUMDO"/>
      <sheetName val="ENDDO"/>
      <sheetName val="PLDB"/>
      <sheetName val="AAA"/>
      <sheetName val="M-HOUR"/>
      <sheetName val="공기"/>
      <sheetName val="Sheet5"/>
      <sheetName val="내역표지"/>
      <sheetName val=" 냉각수펌프"/>
      <sheetName val="품셈TABLE"/>
      <sheetName val="식재인부"/>
      <sheetName val="덕전리"/>
      <sheetName val="SLIDES"/>
      <sheetName val="7.PILE  (돌출)"/>
      <sheetName val="횡배수관"/>
      <sheetName val="법면"/>
      <sheetName val="부대공"/>
      <sheetName val="구조물공"/>
      <sheetName val="중기일위대가"/>
      <sheetName val="토공"/>
      <sheetName val="배수공1"/>
      <sheetName val="견적대비"/>
      <sheetName val="단가조사서"/>
      <sheetName val="목차"/>
      <sheetName val="통영LNG입찰현황"/>
      <sheetName val="토목주소"/>
      <sheetName val="프랜트면허"/>
      <sheetName val="별표 "/>
      <sheetName val="단가조사-2"/>
      <sheetName val="VE절감"/>
      <sheetName val="총괄"/>
      <sheetName val="물가시세표"/>
      <sheetName val="&lt;목록&gt;"/>
      <sheetName val="COL"/>
      <sheetName val="BOILING검토"/>
      <sheetName val="대비표"/>
      <sheetName val="DIAPHRAGM"/>
      <sheetName val="수목표준대가"/>
      <sheetName val="집계표(육상)"/>
      <sheetName val="조건표"/>
      <sheetName val="별총"/>
      <sheetName val="공사내역"/>
      <sheetName val="1TL종점(1)"/>
      <sheetName val="도로경계블럭연장조서"/>
      <sheetName val="전력구구조물산근"/>
      <sheetName val="부하계산서"/>
      <sheetName val="토사(PE)"/>
      <sheetName val="2000용수잠관-수량집계"/>
      <sheetName val="원형측구(B-type)"/>
      <sheetName val="현황산출서"/>
      <sheetName val="시행후면적"/>
      <sheetName val="상시"/>
      <sheetName val="상수도공-간지"/>
      <sheetName val="XL4Poppy"/>
      <sheetName val="1062-X방향 "/>
      <sheetName val="변경후-SHEET"/>
      <sheetName val="지주목시비량산출서"/>
      <sheetName val="단가조사"/>
      <sheetName val="기자재비"/>
      <sheetName val="U-TYPE(1)"/>
      <sheetName val="A-4"/>
      <sheetName val="수량집계표"/>
      <sheetName val="o현장경비"/>
      <sheetName val="내역서(전기)"/>
      <sheetName val="데리네이타현황"/>
      <sheetName val="입찰보고"/>
      <sheetName val="산근목록"/>
      <sheetName val="방음벽기초"/>
      <sheetName val="웅진교-S2"/>
      <sheetName val="배수내역"/>
      <sheetName val="공내역"/>
      <sheetName val="woo(mac)"/>
      <sheetName val="수량집계"/>
      <sheetName val="소업1교"/>
      <sheetName val="설계변경원가계산총괄표"/>
      <sheetName val="간지9)"/>
      <sheetName val="기안"/>
      <sheetName val="자재목록"/>
      <sheetName val="입력"/>
      <sheetName val="BOX(1.5X1.5)"/>
      <sheetName val="전선 및 전선관"/>
      <sheetName val="시선유도표지집계표"/>
      <sheetName val="WEON"/>
      <sheetName val="차선도색현황"/>
      <sheetName val="토목내역"/>
      <sheetName val="관경"/>
      <sheetName val="시가지우회도로공내역서"/>
      <sheetName val="각사별공사비분개 "/>
      <sheetName val="기계경비일람"/>
      <sheetName val="설계예산서"/>
      <sheetName val="PD-5(직선)"/>
      <sheetName val="바닥판(1)"/>
      <sheetName val="기계시공"/>
      <sheetName val="예산작성기준(전기)"/>
      <sheetName val="일반공사"/>
      <sheetName val="설계명세"/>
      <sheetName val="통합"/>
      <sheetName val="포장복구집계"/>
      <sheetName val="단가일람"/>
      <sheetName val="단위량당중기"/>
      <sheetName val="P3"/>
      <sheetName val="type-F"/>
      <sheetName val="기초공"/>
      <sheetName val="BOX-1515"/>
      <sheetName val="BOX-1510"/>
      <sheetName val="우수관"/>
      <sheetName val="맨홀수량산출"/>
      <sheetName val="계단"/>
      <sheetName val="맨홀토공수량"/>
      <sheetName val="간선계산"/>
      <sheetName val="Macro(차단기)"/>
      <sheetName val="터널조도"/>
      <sheetName val="도급예산내역서봉투"/>
      <sheetName val="공사원가계산서"/>
      <sheetName val="도급예산내역서총괄표"/>
      <sheetName val="Baby일위대가"/>
      <sheetName val="분전함신설"/>
      <sheetName val="설계산출표지"/>
      <sheetName val="을부담운반비"/>
      <sheetName val="운반비산출"/>
      <sheetName val="접지1종"/>
      <sheetName val="1_설계조건"/>
      <sheetName val="plan&amp;section_of_foundation"/>
      <sheetName val="working_load_at_the_btm_ft_"/>
      <sheetName val="stability_check"/>
      <sheetName val="design_criteria"/>
      <sheetName val="design_load"/>
      <sheetName val="지급자재조서"/>
      <sheetName val="실행대비"/>
      <sheetName val="공정별 수량산출서"/>
      <sheetName val="일반시방서"/>
      <sheetName val="일위대가(조경)"/>
      <sheetName val="자재 및 폐기물견적(2008)"/>
      <sheetName val="인명부"/>
      <sheetName val="전차선로 물량표"/>
      <sheetName val="공사비산출내역"/>
      <sheetName val="포장물량집계"/>
      <sheetName val="날개벽(시점좌측)"/>
      <sheetName val="설계기준"/>
      <sheetName val="BID9697"/>
      <sheetName val="은행"/>
      <sheetName val="노무비계"/>
      <sheetName val="sheeet2"/>
      <sheetName val="단면 _2_"/>
      <sheetName val="Dike for 49T03 &amp; 49T04"/>
      <sheetName val="Dike for 49T02, 05~07, 19 (1)"/>
      <sheetName val="집계"/>
      <sheetName val="수량산출서 갑지"/>
      <sheetName val="기계내역"/>
      <sheetName val="종배수관(신)"/>
      <sheetName val="적용단위길이"/>
      <sheetName val="자료입력"/>
      <sheetName val="종배수관면벽신"/>
      <sheetName val="단가(반정1교-원주)"/>
      <sheetName val="Sheet10"/>
      <sheetName val="갑지1"/>
      <sheetName val="Sheet15"/>
      <sheetName val="개요"/>
      <sheetName val="하중"/>
      <sheetName val="용수량(생활용수)"/>
      <sheetName val="6호기"/>
      <sheetName val="주식"/>
      <sheetName val="inter"/>
      <sheetName val="PAD TR보호대기초"/>
      <sheetName val="가로등기초"/>
      <sheetName val="대림경상68억"/>
      <sheetName val="수정내역서"/>
      <sheetName val="3CHBDC"/>
      <sheetName val="사급자재"/>
      <sheetName val="CAT_5"/>
      <sheetName val="간접비내역-1"/>
      <sheetName val="상승요인분석"/>
      <sheetName val="기둥(하중)"/>
      <sheetName val="ENE-CAL 1"/>
      <sheetName val="ACUNIT"/>
      <sheetName val="-몰탈콘크리트"/>
      <sheetName val="품의"/>
      <sheetName val="맨홀평균높이"/>
      <sheetName val="재집"/>
      <sheetName val="직재"/>
      <sheetName val="결과조달"/>
      <sheetName val="유림총괄"/>
      <sheetName val="입력시트"/>
      <sheetName val="공사현황"/>
      <sheetName val="수량산출근거"/>
      <sheetName val="산근"/>
      <sheetName val="MOTOR"/>
      <sheetName val="기둥"/>
      <sheetName val="저판(버림100)"/>
      <sheetName val="계화배수"/>
      <sheetName val="준검 내역서"/>
      <sheetName val="공종별수량집계"/>
      <sheetName val="날개벽"/>
      <sheetName val="예상"/>
      <sheetName val="2002년12월"/>
      <sheetName val="Sheet6"/>
      <sheetName val="주요자재집계표"/>
      <sheetName val="북방3터널"/>
      <sheetName val="터널구조물산근"/>
      <sheetName val="설계기준 및 하중계산"/>
      <sheetName val="2000전체분"/>
      <sheetName val="실행"/>
      <sheetName val="예산내역서"/>
      <sheetName val="공통부대비"/>
      <sheetName val="슬래브(유곡)"/>
      <sheetName val="인천제철"/>
      <sheetName val="재료"/>
      <sheetName val="11.자재단가"/>
      <sheetName val="예산대비"/>
      <sheetName val="배수공"/>
      <sheetName val="전계가"/>
      <sheetName val="0226"/>
      <sheetName val="기계경비"/>
      <sheetName val="역T형(H=6.0) (2)"/>
      <sheetName val="중기집계"/>
      <sheetName val="품셈총괄표"/>
      <sheetName val="FOOTING단면력"/>
      <sheetName val="중기사용료산출근거"/>
      <sheetName val="단가 및 재료비"/>
      <sheetName val="포장직선구간"/>
      <sheetName val="대정2공구"/>
      <sheetName val="코드"/>
      <sheetName val="단가산출"/>
      <sheetName val="2공구산출내역"/>
      <sheetName val="1호맨홀토공"/>
      <sheetName val="CTEMCOST"/>
      <sheetName val="현장관리비"/>
      <sheetName val="계산서(곡선부)"/>
      <sheetName val="-치수표(곡선부)"/>
      <sheetName val="설정"/>
      <sheetName val="00000"/>
      <sheetName val="공구"/>
      <sheetName val="M_DB"/>
      <sheetName val="TYPE"/>
      <sheetName val="costing_FE"/>
      <sheetName val="공종집계"/>
      <sheetName val="평균터파기"/>
      <sheetName val="기본DATA"/>
      <sheetName val="Model"/>
      <sheetName val="CONSTRUCTION COMPONENT"/>
      <sheetName val="수지예산"/>
      <sheetName val="예정(3)"/>
      <sheetName val="화단 철거"/>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2000년하반기"/>
      <sheetName val="점수계산1-2"/>
      <sheetName val="국공유지및사유지"/>
      <sheetName val="측구공"/>
      <sheetName val="배수철근"/>
      <sheetName val="(A)내역서"/>
      <sheetName val="Sheet16"/>
      <sheetName val="Sheet14"/>
      <sheetName val="부하"/>
      <sheetName val="APT"/>
      <sheetName val="Sheet13"/>
      <sheetName val="최적단면"/>
      <sheetName val="1호-아(오)0.4"/>
      <sheetName val="결재갑지"/>
      <sheetName val="경산"/>
      <sheetName val="DESCRIPTION"/>
      <sheetName val="내역(전체)"/>
      <sheetName val="우수"/>
      <sheetName val="자재 집계표"/>
      <sheetName val="인건비"/>
      <sheetName val="옥내아파트(전기)"/>
      <sheetName val="중동공구"/>
      <sheetName val="입력값"/>
      <sheetName val="기초(중마오수)"/>
      <sheetName val="예가표"/>
      <sheetName val="관로토공"/>
      <sheetName val="명세서"/>
      <sheetName val="추정공사비_산출내역1.xlsx"/>
      <sheetName val="견적대비 견적서"/>
      <sheetName val="중기비"/>
      <sheetName val="S0"/>
      <sheetName val="재료비"/>
      <sheetName val="건축내역"/>
      <sheetName val="BOQ"/>
      <sheetName val="음봉방향"/>
      <sheetName val="공사비증감"/>
      <sheetName val="CABLE SIZE-3"/>
      <sheetName val="대치판정"/>
      <sheetName val="소비자가"/>
      <sheetName val="EQ"/>
      <sheetName val="부속동"/>
      <sheetName val="변화치수"/>
      <sheetName val="밸브설치"/>
      <sheetName val="접속 SLAB,BRACKET 설계"/>
      <sheetName val="가정급수관"/>
      <sheetName val="약품설비"/>
      <sheetName val="EP0618"/>
      <sheetName val="물가시세"/>
      <sheetName val="빌딩 안내"/>
      <sheetName val="대우단가(풍산)"/>
      <sheetName val="1_우편집중내역서"/>
      <sheetName val="Sheet1_(2)"/>
      <sheetName val="3_하중산정4_지지력"/>
      <sheetName val="표__지"/>
      <sheetName val="표지_(2)"/>
      <sheetName val="건축집계"/>
      <sheetName val="세부내역서"/>
      <sheetName val="종단계산"/>
      <sheetName val="J直材4"/>
      <sheetName val="구조물공위치조서"/>
      <sheetName val="영동(D)"/>
      <sheetName val="단가대비표"/>
      <sheetName val="AC포장수량"/>
      <sheetName val="총수량집계표"/>
      <sheetName val="설계개요"/>
      <sheetName val="간접비계산"/>
      <sheetName val="일위대가목차"/>
      <sheetName val="IMPEADENCE MAP 취수장"/>
      <sheetName val="COPING-1"/>
      <sheetName val="역T형교대-2수량"/>
      <sheetName val="1-1"/>
      <sheetName val="wk prgs"/>
      <sheetName val="Berm"/>
      <sheetName val="2. 공원조도"/>
      <sheetName val="현장별계약현황('98.10.31)"/>
      <sheetName val="cable data1"/>
      <sheetName val="TYPE1"/>
      <sheetName val="공사비집계"/>
      <sheetName val="주beam"/>
      <sheetName val="아스콘단위"/>
      <sheetName val="장비사양"/>
      <sheetName val="빙장비사양"/>
      <sheetName val="Tables"/>
      <sheetName val="산출내역서"/>
      <sheetName val="집수정"/>
      <sheetName val="pvc연결관"/>
      <sheetName val="일위대가_호표"/>
      <sheetName val="일위대가_호표 (계약)"/>
      <sheetName val="특수선일위대가"/>
      <sheetName val="정읍농소"/>
      <sheetName val="편입용지조서"/>
      <sheetName val="6공구(당초)"/>
      <sheetName val="깨기"/>
      <sheetName val="단지조성공(가포)"/>
      <sheetName val="BSD (2)"/>
      <sheetName val="tggwan(mac)"/>
      <sheetName val="CAL"/>
      <sheetName val="도"/>
      <sheetName val="항목"/>
      <sheetName val="DNW"/>
      <sheetName val="경비_원본"/>
      <sheetName val="일반수량총괄집계"/>
      <sheetName val="계약ITEM"/>
      <sheetName val="2.2 S-Curve"/>
      <sheetName val="LKVL-CK-HT-GD1"/>
      <sheetName val="TONGKE-HT"/>
      <sheetName val="수량"/>
      <sheetName val="가시설수량"/>
      <sheetName val="업무"/>
      <sheetName val="설직재_1"/>
      <sheetName val="Chiet tinh dz35"/>
      <sheetName val="가압장(토목)"/>
      <sheetName val="RFP002"/>
      <sheetName val="01"/>
      <sheetName val="Rooms"/>
      <sheetName val="TABLE DB"/>
      <sheetName val="쌍용 data base"/>
      <sheetName val="업무분장"/>
      <sheetName val="CTG"/>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청천내"/>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사각맨홀"/>
      <sheetName val="포장재료집계표"/>
      <sheetName val="목록"/>
      <sheetName val="배수내역 (2)"/>
      <sheetName val="개방1"/>
      <sheetName val="공사내역서(을)실행"/>
      <sheetName val="배수개거"/>
      <sheetName val="전체내역서"/>
      <sheetName val="변실"/>
      <sheetName val="이음부"/>
      <sheetName val="N10(미지급) "/>
      <sheetName val="(평균)"/>
      <sheetName val="단면A-A(TR)"/>
      <sheetName val="기초코드"/>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철거산출근거"/>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본사공가현황"/>
      <sheetName val="토목검측서"/>
      <sheetName val="초기화면"/>
      <sheetName val="관급자재"/>
      <sheetName val="9811"/>
      <sheetName val="위치조서"/>
      <sheetName val="SG"/>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부대내역"/>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기초자료"/>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3련 BOX"/>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단위중량"/>
      <sheetName val="중간간지 (2)"/>
      <sheetName val="노임단가기준"/>
      <sheetName val="암거공"/>
      <sheetName val="성곽내역서"/>
      <sheetName val="수량명세서"/>
      <sheetName val="주소록2000(전화번호부)"/>
      <sheetName val="6.단면검토"/>
      <sheetName val="종배수관"/>
      <sheetName val="2.단면가정 "/>
      <sheetName val="목표세부명세"/>
      <sheetName val="-배수구조물공토공"/>
      <sheetName val="횡배수관재료-"/>
      <sheetName val="계산서(직선부)"/>
      <sheetName val="Multi-dims"/>
      <sheetName val="단면치수"/>
      <sheetName val="배수관산출"/>
      <sheetName val="하중계산"/>
      <sheetName val="암거 제원표"/>
      <sheetName val="BG"/>
      <sheetName val="실행내역서 "/>
      <sheetName val="접속도로"/>
      <sheetName val="제수"/>
      <sheetName val="경영상태"/>
      <sheetName val="252K444"/>
      <sheetName val="수문보고"/>
      <sheetName val="Macro(전동기)"/>
      <sheetName val="현금및현금등가물1"/>
      <sheetName val="지장물총괄표"/>
      <sheetName val="汇总表"/>
      <sheetName val="수로교총재료집계"/>
      <sheetName val="dnc4"/>
      <sheetName val="Contents"/>
      <sheetName val="간접경상비"/>
      <sheetName val="수량산출서"/>
      <sheetName val="단위수량산출"/>
      <sheetName val="7월천안현장 집계표"/>
      <sheetName val="장비.자재"/>
      <sheetName val="장비명세서"/>
      <sheetName val=" 노무집계"/>
      <sheetName val="일용노무비"/>
      <sheetName val="PAINT (2)"/>
      <sheetName val="D-철근총괄"/>
      <sheetName val="자재단가대비표"/>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计算稿"/>
      <sheetName val="공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BOX"/>
      <sheetName val="상세"/>
      <sheetName val="단가산출총괄표"/>
      <sheetName val="직접인건비"/>
      <sheetName val="STRA2"/>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경비"/>
      <sheetName val="EQUIP-H"/>
      <sheetName val="화산경계"/>
      <sheetName val="I.설계조건"/>
      <sheetName val="Project Brief"/>
      <sheetName val="AILC004"/>
      <sheetName val="내역서(토목)"/>
      <sheetName val="판"/>
      <sheetName val="S.중기사용료"/>
      <sheetName val="1.폐기물집계표"/>
      <sheetName val="CAUDIT"/>
      <sheetName val="5지구단위"/>
      <sheetName val="건설성적"/>
      <sheetName val="가감수량"/>
      <sheetName val="BLOCK(1)"/>
      <sheetName val="농로수량집계"/>
      <sheetName val="농로토공집계"/>
      <sheetName val="배수공BOQ"/>
      <sheetName val="우각부보강"/>
      <sheetName val="차선도색수량집계"/>
      <sheetName val="1.일반수량산출근거"/>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4)유동표"/>
      <sheetName val="97 사업추정(WEKI)"/>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수문일1"/>
      <sheetName val="입찰견적보고서"/>
      <sheetName val="현황"/>
      <sheetName val="노동부"/>
      <sheetName val="구성비"/>
      <sheetName val="Financial impact"/>
      <sheetName val="Sch7a (토요일)"/>
      <sheetName val="배수관접합및부설  "/>
      <sheetName val="N10(미지급)_"/>
      <sheetName val="N10(미지급)_1"/>
      <sheetName val="기준Data"/>
      <sheetName val="의왕F사"/>
      <sheetName val="가공사"/>
      <sheetName val="참조영역"/>
      <sheetName val="신구계정대사표"/>
      <sheetName val="CALCULATION"/>
      <sheetName val="static.cal"/>
      <sheetName val="Total Progress (2)"/>
      <sheetName val="공사계약현황"/>
      <sheetName val="예산서"/>
      <sheetName val="재료집계(분수관)"/>
      <sheetName val="부재치수입력"/>
      <sheetName val="산거각호표"/>
      <sheetName val="Hydrant"/>
      <sheetName val="총괄설계내역서"/>
      <sheetName val="대전(세창동)"/>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ⴭⴭⴭⴭⴭ"/>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표 지"/>
      <sheetName val="인사자료총집계"/>
      <sheetName val="깨기수량집계"/>
      <sheetName val="본장"/>
      <sheetName val="콘크리트측구연장"/>
      <sheetName val="단가산출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허용전류"/>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sheetData sheetId="1280"/>
      <sheetData sheetId="128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sheetData sheetId="1347"/>
      <sheetData sheetId="1348"/>
      <sheetData sheetId="1349"/>
      <sheetData sheetId="1350"/>
      <sheetData sheetId="1351"/>
      <sheetData sheetId="1352"/>
      <sheetData sheetId="1353"/>
      <sheetData sheetId="1354"/>
      <sheetData sheetId="1355"/>
      <sheetData sheetId="1356"/>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sheetData sheetId="1615"/>
      <sheetData sheetId="1616"/>
      <sheetData sheetId="1617"/>
      <sheetData sheetId="1618"/>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sheetData sheetId="1734"/>
      <sheetData sheetId="1735"/>
      <sheetData sheetId="1736"/>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sheetData sheetId="1865"/>
      <sheetData sheetId="1866"/>
      <sheetData sheetId="1867"/>
      <sheetData sheetId="1868"/>
      <sheetData sheetId="1869"/>
      <sheetData sheetId="1870"/>
      <sheetData sheetId="1871"/>
      <sheetData sheetId="1872"/>
      <sheetData sheetId="1873"/>
      <sheetData sheetId="1874"/>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sheetData sheetId="1905"/>
      <sheetData sheetId="1906"/>
      <sheetData sheetId="1907"/>
      <sheetData sheetId="1908"/>
      <sheetData sheetId="1909"/>
      <sheetData sheetId="1910"/>
      <sheetData sheetId="1911"/>
      <sheetData sheetId="1912"/>
      <sheetData sheetId="1913"/>
      <sheetData sheetId="19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총괄집계표"/>
      <sheetName val="건축집계표"/>
      <sheetName val="건축"/>
      <sheetName val="설비"/>
      <sheetName val="전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물가시세"/>
      <sheetName val="수량산출"/>
      <sheetName val="Sheet1"/>
      <sheetName val="Sheet1 (2)"/>
      <sheetName val="철거산출근거"/>
      <sheetName val="준공조서"/>
      <sheetName val="공사준공계"/>
      <sheetName val="준공검사보고서"/>
      <sheetName val="한강운반비"/>
      <sheetName val="자재단가"/>
      <sheetName val="인건비"/>
      <sheetName val="일위산출근거"/>
      <sheetName val="1-최종안"/>
      <sheetName val="사업분석-분양가결정"/>
      <sheetName val="11.자재단가"/>
      <sheetName val="기초자료"/>
      <sheetName val="È£Ç¥"/>
      <sheetName val="자재-1"/>
      <sheetName val="자재"/>
      <sheetName val="00상노임"/>
      <sheetName val="총괄집계표"/>
      <sheetName val="22수량"/>
      <sheetName val="3월팀계 "/>
      <sheetName val="내역서"/>
      <sheetName val="자료"/>
      <sheetName val="설계명세서"/>
      <sheetName val="산출명세"/>
      <sheetName val="견적단가"/>
      <sheetName val="건축집계표"/>
      <sheetName val="인건비 "/>
      <sheetName val="프랜트면허"/>
      <sheetName val="신우"/>
      <sheetName val="산출1-수변전"/>
      <sheetName val="전차선로 물량표"/>
      <sheetName val="견적990322"/>
      <sheetName val="노무"/>
      <sheetName val="품셈(기초)"/>
      <sheetName val="COST"/>
      <sheetName val="2.단가산출서(총괄)"/>
      <sheetName val="5.일위대가"/>
      <sheetName val="단가표"/>
      <sheetName val="CODE"/>
      <sheetName val="설계산출기초"/>
      <sheetName val="공사원가계산서"/>
      <sheetName val="설계산출표지"/>
      <sheetName val="도급예산내역서총괄표"/>
      <sheetName val="을부담운반비"/>
      <sheetName val="운반비산출"/>
      <sheetName val="조내역"/>
      <sheetName val="FB25JN"/>
      <sheetName val="CABLE"/>
      <sheetName val="일위대가표"/>
      <sheetName val="Sheet6"/>
      <sheetName val="설계내역"/>
      <sheetName val="단가"/>
      <sheetName val="수선비MATRIX"/>
      <sheetName val="차량소요량-년간주행거리"/>
      <sheetName val="부하계산서"/>
      <sheetName val="노임단가표"/>
      <sheetName val="견적"/>
      <sheetName val="일위대가"/>
      <sheetName val="실행대비"/>
      <sheetName val="경비"/>
      <sheetName val="기초단가"/>
      <sheetName val="자판실행"/>
      <sheetName val="일위대가 "/>
      <sheetName val="변경내역"/>
      <sheetName val="견적내역서"/>
      <sheetName val=" 견적서"/>
      <sheetName val="MOTOR"/>
      <sheetName val="케이블및전선관규격표"/>
      <sheetName val="노임단가자료"/>
      <sheetName val="부하LOAD"/>
      <sheetName val="기계경비"/>
      <sheetName val="99총공사내역서"/>
      <sheetName val="세금자료"/>
      <sheetName val="ABUT수량-A1"/>
      <sheetName val="수량산출(음암)"/>
      <sheetName val="용역비내역-진짜"/>
      <sheetName val="수량산출1"/>
      <sheetName val="자재단가표"/>
      <sheetName val="내역"/>
      <sheetName val="21301동"/>
      <sheetName val="토사(PE)"/>
      <sheetName val="장비집계"/>
      <sheetName val="실행철강하도"/>
      <sheetName val="예산서"/>
      <sheetName val="공사설명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검사조서"/>
      <sheetName val="검사원"/>
      <sheetName val="집계표"/>
      <sheetName val="집계(총괄)"/>
      <sheetName val="구성비"/>
      <sheetName val="내역서"/>
      <sheetName val="실적보고"/>
      <sheetName val="표지"/>
      <sheetName val="표준안전집계"/>
      <sheetName val="표준안전내역"/>
      <sheetName val="일위"/>
      <sheetName val="wall"/>
      <sheetName val="피벗테이블데이터분석"/>
      <sheetName val="적용단위길이"/>
      <sheetName val="단가조사"/>
      <sheetName val="원가계산서"/>
      <sheetName val="ELECTRIC"/>
      <sheetName val="부하계산서"/>
      <sheetName val="A갑지"/>
      <sheetName val="일위대가표"/>
      <sheetName val="N賃率-職"/>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변경사유"/>
      <sheetName val="가옥조명원가계"/>
      <sheetName val="가옥조명내역서"/>
      <sheetName val="산출집계"/>
      <sheetName val="산출근거서"/>
      <sheetName val="신규품목"/>
      <sheetName val="수량표지"/>
      <sheetName val="공구손료"/>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을지"/>
      <sheetName val="4월 실적추정(건축+토목)"/>
      <sheetName val="4월 실적추정(건축)"/>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2)"/>
      <sheetName val="Baby일위대가"/>
      <sheetName val="보차도경계석"/>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98지급계획"/>
      <sheetName val="남양시작동자105노65기1.3화1.2"/>
      <sheetName val="일반공사"/>
      <sheetName val="제-노임"/>
      <sheetName val="제직재"/>
      <sheetName val="노무비"/>
      <sheetName val="일위대가"/>
      <sheetName val="을"/>
      <sheetName val="FILE1"/>
      <sheetName val="인건비"/>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0.집계"/>
      <sheetName val="48전력선로일위"/>
      <sheetName val="대구실행"/>
      <sheetName val="입찰안"/>
      <sheetName val="MOTOR"/>
      <sheetName val="직노"/>
      <sheetName val="실행내역"/>
      <sheetName val="DATA"/>
      <sheetName val="단가산출"/>
      <sheetName val="아산추가1220"/>
      <sheetName val="200"/>
      <sheetName val="당초"/>
      <sheetName val="3-1.CB"/>
      <sheetName val="부대내역"/>
      <sheetName val="unit 4"/>
      <sheetName val="일위대가목차"/>
      <sheetName val="AIR SHOWER(3인용)"/>
      <sheetName val="부대공Ⅱ"/>
      <sheetName val="설계내역서"/>
      <sheetName val="I一般比"/>
      <sheetName val="본공사"/>
      <sheetName val="자재단가"/>
      <sheetName val="신우"/>
      <sheetName val="대비"/>
      <sheetName val="내역"/>
      <sheetName val="재집"/>
      <sheetName val="직재"/>
      <sheetName val="입찰보고"/>
      <sheetName val="전선 및 전선관"/>
      <sheetName val="구역화물"/>
      <sheetName val="단가일람"/>
      <sheetName val="2F 회의실견적(5_14 일대)"/>
      <sheetName val="조도계산서 (도서)"/>
      <sheetName val="49-119"/>
      <sheetName val="공사원가계산서)"/>
      <sheetName val="내역집계표"/>
      <sheetName val="전기내역"/>
      <sheetName val="대가집계표"/>
      <sheetName val="대가전기"/>
      <sheetName val="자료"/>
      <sheetName val="집계표(관급)"/>
      <sheetName val="전기내역관급"/>
      <sheetName val="발신정보"/>
      <sheetName val="준검 내역서"/>
      <sheetName val="부하(성남)"/>
      <sheetName val="연부97-1"/>
      <sheetName val="갑지1"/>
      <sheetName val="J直材4"/>
      <sheetName val="대치판정"/>
      <sheetName val="연습"/>
      <sheetName val="일위대가(가설)"/>
      <sheetName val="조명율표"/>
      <sheetName val="기계경비(시간당)"/>
      <sheetName val="램머"/>
      <sheetName val="중기일위대가"/>
      <sheetName val="단위단가"/>
      <sheetName val="DANGA"/>
      <sheetName val="말뚝지지력산정"/>
      <sheetName val="MAIN_TABLE"/>
      <sheetName val="1.설계조건"/>
      <sheetName val="재료"/>
      <sheetName val="내역(설계)"/>
      <sheetName val="식생블럭단위수량"/>
      <sheetName val="#REF"/>
      <sheetName val="가로등부표"/>
      <sheetName val="LOPCALC"/>
      <sheetName val="1.수인터널"/>
      <sheetName val="제경비율"/>
      <sheetName val="Macro1"/>
      <sheetName val="XL4Poppy"/>
      <sheetName val="노무비단가"/>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1차설계변경내역"/>
      <sheetName val="BQ"/>
      <sheetName val="데이타"/>
      <sheetName val="율촌법률사무소2내역"/>
      <sheetName val="자료입력"/>
      <sheetName val="지주목시비량산출서"/>
      <sheetName val="목차"/>
      <sheetName val="손익분석"/>
      <sheetName val="수량"/>
      <sheetName val="포장공"/>
      <sheetName val="금리계산"/>
      <sheetName val="우배수"/>
      <sheetName val="001"/>
      <sheetName val="산출내역서집계표"/>
      <sheetName val="총계"/>
      <sheetName val="단가"/>
      <sheetName val="총괄표"/>
      <sheetName val="실행철강하도"/>
      <sheetName val="내역서2안"/>
      <sheetName val="소야공정계획표"/>
      <sheetName val="내력서"/>
      <sheetName val="가설건물"/>
      <sheetName val="Macro2"/>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정부노임단가"/>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Total"/>
      <sheetName val="실행내역서"/>
      <sheetName val="CTEMCOST"/>
      <sheetName val="96보완계획7.12"/>
      <sheetName val="계수시트"/>
      <sheetName val="BID-도로"/>
      <sheetName val="타공종이기"/>
      <sheetName val="본선차로수량집계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ITB COST"/>
      <sheetName val="고분전시관"/>
      <sheetName val="설비"/>
      <sheetName val="DATA1"/>
      <sheetName val="3BL공동구 수량"/>
      <sheetName val="교각계산"/>
      <sheetName val="설계조건"/>
      <sheetName val="날개벽(TYPE3)"/>
      <sheetName val="전기일위대가"/>
      <sheetName val="시설물일위"/>
      <sheetName val="WORK"/>
      <sheetName val="단면(RW1)"/>
      <sheetName val="소비자가"/>
      <sheetName val="ilch"/>
      <sheetName val="A-4"/>
      <sheetName val="비교표"/>
      <sheetName val="맨홀수량집계"/>
      <sheetName val="IMP(MAIN)"/>
      <sheetName val="IMP (REACTOR)"/>
      <sheetName val="오산갈곳"/>
      <sheetName val="차액보증"/>
      <sheetName val="집1"/>
      <sheetName val="토공계산서(부체도로)"/>
      <sheetName val="월선수금"/>
      <sheetName val="물량산출근거"/>
      <sheetName val="토목내역"/>
      <sheetName val="일위대가목록"/>
      <sheetName val="현장관리비내역서"/>
      <sheetName val="SORCE1"/>
      <sheetName val="가시설단위수량"/>
      <sheetName val="SE-611"/>
      <sheetName val="CONCRETE"/>
      <sheetName val="안정계산"/>
      <sheetName val="단면검토"/>
      <sheetName val="경비2내역"/>
      <sheetName val="날개벽"/>
      <sheetName val="자재단가표"/>
      <sheetName val="단가산출서(기계)"/>
      <sheetName val="6호기"/>
      <sheetName val="봉양~조차장간고하개명(신설)"/>
      <sheetName val="보증수수료산출"/>
      <sheetName val="하조서"/>
      <sheetName val="20관리비율"/>
      <sheetName val="수목데이타 "/>
      <sheetName val="변압기 및 발전기 용량"/>
      <sheetName val="교각1"/>
      <sheetName val="일위대가표(유단가)"/>
      <sheetName val="단가 및 재료비"/>
      <sheetName val="총괄집계표"/>
      <sheetName val="점검총괄"/>
      <sheetName val="기계경비"/>
      <sheetName val="가로등"/>
      <sheetName val="공사비예산서(토목분)"/>
      <sheetName val="각형맨홀"/>
      <sheetName val="수목단가"/>
      <sheetName val="시설수량표"/>
      <sheetName val="식재수량표"/>
      <sheetName val="일위목록"/>
      <sheetName val="ASP포장"/>
      <sheetName val="INPUT"/>
      <sheetName val="2000년1차"/>
      <sheetName val="자재목록"/>
      <sheetName val="EACT10"/>
      <sheetName val="견적대비"/>
      <sheetName val="주상도"/>
      <sheetName val="일위대가(목록)"/>
      <sheetName val="재료비"/>
      <sheetName val="부속동"/>
      <sheetName val="증감대비"/>
      <sheetName val="공종단가"/>
      <sheetName val="상수도토공집계표"/>
      <sheetName val="예산갑지"/>
      <sheetName val="단가조사서"/>
      <sheetName val="내역서(전기)"/>
      <sheetName val="2006기계경비산출표"/>
      <sheetName val="AILC004"/>
      <sheetName val="예산변경사항"/>
      <sheetName val="BASIC (2)"/>
      <sheetName val="재료집계"/>
      <sheetName val="제수변수량"/>
      <sheetName val="공기변수량"/>
      <sheetName val="ETC"/>
      <sheetName val="돌망태단위수량"/>
      <sheetName val="일위대가(계측기설치)"/>
      <sheetName val="물가자료"/>
      <sheetName val="품의서"/>
      <sheetName val="물가시세"/>
      <sheetName val="SG"/>
      <sheetName val="전신환매도율"/>
      <sheetName val="건축공사"/>
      <sheetName val="방음벽기초(H=4m)"/>
      <sheetName val="48일위"/>
      <sheetName val="동력부하(도산)"/>
      <sheetName val="CABLE SIZE-3"/>
      <sheetName val="EQUIP-H"/>
      <sheetName val="경비_원본"/>
      <sheetName val="노임"/>
      <sheetName val="에너지동"/>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실행갑지"/>
      <sheetName val="견적990322"/>
      <sheetName val="말뚝물량"/>
      <sheetName val="소요자재"/>
      <sheetName val="노무산출서"/>
      <sheetName val="BOX전기내역"/>
      <sheetName val="9-1차이내역"/>
      <sheetName val="ABUT수량-A1"/>
      <sheetName val="입찰결과(DATA)"/>
      <sheetName val="자재대"/>
      <sheetName val="기계경비시간당손료목록"/>
      <sheetName val="코드표"/>
      <sheetName val="Sheet1 (2)"/>
      <sheetName val="연결관산출조서"/>
      <sheetName val="공구원가계산"/>
      <sheetName val="2000전체분"/>
      <sheetName val="간접비"/>
      <sheetName val="참고"/>
      <sheetName val="공사개요"/>
      <sheetName val="토공"/>
      <sheetName val="우수맨홀공제단위수량"/>
      <sheetName val="스톱로그내역"/>
      <sheetName val="수주현황2월"/>
      <sheetName val="수입"/>
      <sheetName val="단면 (2)"/>
      <sheetName val="토공유동표"/>
      <sheetName val="JUCKEYK"/>
      <sheetName val="적용(기계)"/>
      <sheetName val="Mc1"/>
      <sheetName val="2000,9월 일위"/>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통장출금액"/>
      <sheetName val="금액결정"/>
      <sheetName val="1차증가원가계산"/>
      <sheetName val="간접1"/>
      <sheetName val="5.정산서"/>
      <sheetName val="설계기준 및 하중계산"/>
      <sheetName val="입력값"/>
      <sheetName val="단면가정"/>
      <sheetName val="토량1-1"/>
      <sheetName val="AS포장복구 "/>
      <sheetName val="참조-(1)"/>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동원(3)"/>
      <sheetName val="예정(3)"/>
      <sheetName val="주형"/>
      <sheetName val="구조물철거타공정이월"/>
      <sheetName val="일반수량"/>
      <sheetName val="VA_code"/>
      <sheetName val="공종별원가계산"/>
      <sheetName val="말고개터널조명전압강하"/>
      <sheetName val="조건표"/>
      <sheetName val="JJ"/>
      <sheetName val="설계"/>
      <sheetName val="설 계"/>
      <sheetName val="1.설계기준"/>
      <sheetName val="터널조도"/>
      <sheetName val="현황CODE"/>
      <sheetName val="손익현황"/>
      <sheetName val="3차설계"/>
      <sheetName val="기둥(원형)"/>
      <sheetName val="밸브설치"/>
      <sheetName val="3.바닥판설계"/>
      <sheetName val="원가"/>
      <sheetName val="외주"/>
      <sheetName val="Macro(차단기)"/>
      <sheetName val="PO-BOQ"/>
      <sheetName val="일위집계표"/>
      <sheetName val=" 상부공통집계(총괄)"/>
      <sheetName val="견적의뢰서"/>
      <sheetName val="직공비"/>
      <sheetName val="주관사업"/>
      <sheetName val="수문일1"/>
      <sheetName val="발주설계서(당초)"/>
      <sheetName val="옹벽수량집계"/>
      <sheetName val="woo(mac)"/>
      <sheetName val="인건-측정"/>
      <sheetName val="C3"/>
      <sheetName val="TABLE"/>
      <sheetName val="Macro(전선)"/>
      <sheetName val="설직재-1"/>
      <sheetName val="자동 철거"/>
      <sheetName val="자동 설치"/>
      <sheetName val="토목 철주"/>
      <sheetName val="철거 일위대가(1-19)"/>
      <sheetName val="철거 일위대가(20-22)"/>
      <sheetName val="설치 일위대가(23-45호)"/>
      <sheetName val="설치 일위대가(46~78호)"/>
      <sheetName val="경상직원"/>
      <sheetName val="CA지입"/>
      <sheetName val="개소별수량산출"/>
      <sheetName val="사각맨홀"/>
      <sheetName val="조경일람"/>
      <sheetName val="의왕내역"/>
      <sheetName val="LP-S"/>
      <sheetName val="°ø»çºñ¿¹»ê¼­(Åä¸ñºÐ)"/>
      <sheetName val="°¢Çü¸ÇÈ¦"/>
      <sheetName val="¼ö¸ñ´Ü°¡"/>
      <sheetName val="½Ã¼³¼ö·®Ç¥"/>
      <sheetName val="½ÄÀç¼ö·®Ç¥"/>
      <sheetName val="ÀÏÀ§¸ñ·Ï"/>
      <sheetName val="ÀÚÀç´Ü°¡"/>
      <sheetName val="°¡·Îµî"/>
      <sheetName val="단가표"/>
      <sheetName val="종합기별"/>
      <sheetName val="노무비명세서"/>
      <sheetName val="소요자재명세서"/>
      <sheetName val="아파트기별"/>
      <sheetName val="공리일"/>
      <sheetName val="Sheet17"/>
      <sheetName val="U-TYPE(1)"/>
      <sheetName val="예산명세서"/>
      <sheetName val="맨홀"/>
      <sheetName val="금호"/>
      <sheetName val="적용공정"/>
    </sheetNames>
    <definedNames>
      <definedName name="Macro14"/>
      <definedName name="Macro2"/>
      <definedName name="Macro6"/>
      <definedName name="Macro8"/>
      <definedName name="Macro9" sheetId="50"/>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1"/>
      <sheetName val="인입공사"/>
      <sheetName val="정보센타"/>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2" refreshError="1"/>
      <sheetData sheetId="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설직재-1"/>
    </sheetNames>
    <sheetDataSet>
      <sheetData sheetId="0" refreshError="1"/>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집계표"/>
      <sheetName val="건축"/>
      <sheetName val="설계원가계산"/>
      <sheetName val="설계(갑지)"/>
      <sheetName val="설계(건축을)"/>
      <sheetName val="설계(건축1)"/>
      <sheetName val="설계(건축1) (2)"/>
      <sheetName val="설계(설비1)"/>
      <sheetName val="설계(전기1)"/>
      <sheetName val="별도공사"/>
      <sheetName val="설계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출장"/>
      <sheetName val="2.철골"/>
      <sheetName val="3.판넬"/>
      <sheetName val="4.건축"/>
      <sheetName val="5.조건"/>
      <sheetName val="6.분석"/>
      <sheetName val="7.집계"/>
      <sheetName val="8.총괄"/>
      <sheetName val="9.표지"/>
      <sheetName val="건축총괄"/>
      <sheetName val="총괄대비"/>
      <sheetName val="공사비집계"/>
      <sheetName val="부대총괄"/>
      <sheetName val="철골-판넬"/>
      <sheetName val="기초분석"/>
      <sheetName val="공장대비2A"/>
      <sheetName val="부대집계"/>
      <sheetName val="외벽판넬"/>
      <sheetName val="부대-철골"/>
      <sheetName val="부대-R.C.1"/>
      <sheetName val="부대-R.C.2"/>
      <sheetName val="추정공사비"/>
      <sheetName val="실결-01"/>
      <sheetName val="실결-02"/>
      <sheetName val="내역-01"/>
      <sheetName val="내역-02"/>
      <sheetName val="내역-기성"/>
      <sheetName val="속지"/>
      <sheetName val="경상기준"/>
      <sheetName val="공장대비"/>
      <sheetName val="공장대비2"/>
      <sheetName val="냉연집계"/>
      <sheetName val="부대대비"/>
      <sheetName val="건축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구성도"/>
      <sheetName val="설계명세서"/>
      <sheetName val="품셈"/>
      <sheetName val="요율"/>
      <sheetName val="수량산출"/>
      <sheetName val="터널조도"/>
      <sheetName val="실행내역서 "/>
      <sheetName val="내역"/>
    </sheetNames>
    <sheetDataSet>
      <sheetData sheetId="0" refreshError="1"/>
      <sheetData sheetId="1" refreshError="1"/>
      <sheetData sheetId="2">
        <row r="25">
          <cell r="H25">
            <v>9061950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내역서"/>
      <sheetName val="개소별수량산출"/>
      <sheetName val="인건-측정"/>
      <sheetName val="YES"/>
      <sheetName val="BID"/>
      <sheetName val="을지"/>
      <sheetName val="단가목록"/>
      <sheetName val="수량산출"/>
      <sheetName val="1"/>
      <sheetName val="산출명세서"/>
      <sheetName val="Sheet1"/>
      <sheetName val="48전력선로일위"/>
      <sheetName val="FB25JN"/>
      <sheetName val="개요"/>
      <sheetName val="집계"/>
      <sheetName val="Macro1"/>
      <sheetName val="Y-WORK"/>
      <sheetName val="분전함신설"/>
      <sheetName val="접지1종"/>
      <sheetName val="대운반(철재)"/>
      <sheetName val="시점교대"/>
      <sheetName val="원가"/>
      <sheetName val="일위대가"/>
      <sheetName val="설명서"/>
      <sheetName val="예정공정표"/>
      <sheetName val="TABLE"/>
      <sheetName val="일위_파일"/>
      <sheetName val="일위대가서식"/>
      <sheetName val="비용적자료"/>
      <sheetName val="총(신설)"/>
      <sheetName val="Sheet6"/>
      <sheetName val="공내역"/>
      <sheetName val="36신설수량"/>
      <sheetName val="순공사비"/>
      <sheetName val="설계수량"/>
      <sheetName val="수량집계"/>
      <sheetName val="총괄집계표"/>
      <sheetName val="일위대가목차"/>
      <sheetName val="단가표 (2)"/>
      <sheetName val="물량집계"/>
      <sheetName val="날개수량1.5"/>
      <sheetName val="진주방향"/>
      <sheetName val="3.2.1 마루높이결정"/>
      <sheetName val="부하계산서"/>
      <sheetName val="신우"/>
      <sheetName val="POL6차-PIPING"/>
      <sheetName val="콘_재료분리(1)"/>
      <sheetName val="산출내역서집계표"/>
      <sheetName val="TEL"/>
      <sheetName val="STORAGE"/>
      <sheetName val="여흥"/>
      <sheetName val="상수도토공집계표"/>
      <sheetName val="설계예산서"/>
      <sheetName val="총괄"/>
      <sheetName val="토목"/>
      <sheetName val="가로등내역서"/>
      <sheetName val="수량산출서"/>
      <sheetName val="DATA"/>
      <sheetName val="2000.11월설계내역"/>
      <sheetName val="#REF"/>
      <sheetName val="터파기및재료"/>
      <sheetName val="집계표"/>
      <sheetName val="단가"/>
      <sheetName val="총괄표"/>
      <sheetName val="말뚝지지력산정"/>
      <sheetName val="조명율표"/>
      <sheetName val="전선 및 전선관"/>
      <sheetName val="실행철강하도"/>
      <sheetName val="입찰안"/>
      <sheetName val="내역서2안"/>
      <sheetName val="단가산출"/>
      <sheetName val="소야공정계획표"/>
      <sheetName val="준검 내역서"/>
      <sheetName val="6호기"/>
      <sheetName val="공사비예산서(토목분)"/>
      <sheetName val="각형맨홀"/>
      <sheetName val="수목단가"/>
      <sheetName val="시설수량표"/>
      <sheetName val="식재수량표"/>
      <sheetName val="일위목록"/>
      <sheetName val="자재단가"/>
      <sheetName val="하조서"/>
      <sheetName val="내역"/>
      <sheetName val="보증수수료산출"/>
      <sheetName val="1.수인터널"/>
      <sheetName val="봉양~조차장간고하개명(신설)"/>
      <sheetName val="수목데이타 "/>
      <sheetName val="변압기 및 발전기 용량"/>
      <sheetName val="가로등"/>
      <sheetName val="기계경비"/>
      <sheetName val="옹벽수량집계"/>
      <sheetName val="1SPAN"/>
      <sheetName val="20관리비율"/>
      <sheetName val="단가산출서(기계)"/>
      <sheetName val="2000년1차"/>
      <sheetName val="일위대가표(유단가)"/>
      <sheetName val="ASP포장"/>
      <sheetName val="단가조사"/>
      <sheetName val="INPUT"/>
      <sheetName val="단가 및 재료비"/>
      <sheetName val="JUCK"/>
      <sheetName val="주상도"/>
      <sheetName val="부대내역"/>
      <sheetName val="일위대가표"/>
      <sheetName val="내역서(전기)"/>
      <sheetName val="표지 (2)"/>
      <sheetName val="정부노임단가"/>
      <sheetName val="3BL공동구 수량"/>
      <sheetName val="점수계산1-2"/>
      <sheetName val="Sheet2"/>
      <sheetName val="Total"/>
      <sheetName val="원가계산"/>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3"/>
      <sheetName val="Sheet4"/>
      <sheetName val="Sheet5"/>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에너지동"/>
      <sheetName val="연습"/>
      <sheetName val="코드표"/>
      <sheetName val="Sheet1 (2)"/>
      <sheetName val="MOTOR"/>
      <sheetName val="예산변경사항"/>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CABLE SIZE-3"/>
      <sheetName val="EQUIP-H"/>
      <sheetName val="일위대가(목록)"/>
      <sheetName val="재료비"/>
      <sheetName val="소요자재"/>
      <sheetName val="노무산출서"/>
      <sheetName val="요율"/>
      <sheetName val="자재대"/>
      <sheetName val="교각1"/>
      <sheetName val="경비_원본"/>
      <sheetName val="대치판정"/>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입찰결과(DATA)"/>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데이타"/>
      <sheetName val="기계경비시간당손료목록"/>
      <sheetName val="동력부하(도산)"/>
      <sheetName val="참고"/>
      <sheetName val="공사개요"/>
      <sheetName val="기계경비(시간당)"/>
      <sheetName val="램머"/>
      <sheetName val="기계내역"/>
      <sheetName val=" 상부공통집계(총괄)"/>
      <sheetName val="토공"/>
      <sheetName val="돌망태단위수량"/>
      <sheetName val="말뚝물량"/>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간접1"/>
      <sheetName val="견적대비"/>
      <sheetName val="부속동"/>
      <sheetName val="예산갑지"/>
      <sheetName val="관로"/>
      <sheetName val="공구원가계산"/>
      <sheetName val="단가조사서"/>
      <sheetName val="Baby일위대가"/>
      <sheetName val="DATA1"/>
      <sheetName val="일위대가목록"/>
      <sheetName val="2006기계경비산출표"/>
      <sheetName val="AILC004"/>
      <sheetName val="물가자료"/>
      <sheetName val="품의서"/>
      <sheetName val="물가시세"/>
      <sheetName val="SG"/>
      <sheetName val="전신환매도율"/>
      <sheetName val="EACT10"/>
      <sheetName val="원가계산서 (총괄)"/>
      <sheetName val="원가계산서 (건축)"/>
      <sheetName val="(총괄집계)"/>
      <sheetName val="건축공사"/>
      <sheetName val="방음벽기초(H=4m)"/>
      <sheetName val="N賃率-職"/>
      <sheetName val="간선계산"/>
      <sheetName val="아파트기별"/>
      <sheetName val="공리일"/>
      <sheetName val="9-1차이내역"/>
      <sheetName val="BASIC (2)"/>
      <sheetName val="단가일람"/>
      <sheetName val="조경일람"/>
      <sheetName val="점검총괄"/>
      <sheetName val="1차증가원가계산"/>
      <sheetName val="LEGEND"/>
      <sheetName val="CTEMCOST"/>
      <sheetName val="BOX전기내역"/>
      <sheetName val="참조-(1)"/>
      <sheetName val="인건비"/>
      <sheetName val="ABUT수량-A1"/>
      <sheetName val="22단가(철거)"/>
      <sheetName val="49단가"/>
      <sheetName val="49단가(철거)"/>
      <sheetName val="22단가"/>
      <sheetName val="LD일"/>
      <sheetName val="FA설치명세"/>
      <sheetName val="FD"/>
      <sheetName val="증감대비"/>
      <sheetName val="공종단가"/>
      <sheetName val="가감수량"/>
      <sheetName val="맨홀수량산출"/>
      <sheetName val="견적조건"/>
      <sheetName val="견적조건(을지)"/>
      <sheetName val="식생블럭단위수량"/>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가로등부표"/>
      <sheetName val="설계조건"/>
      <sheetName val="날개벽(TYPE3)"/>
      <sheetName val="동원(3)"/>
      <sheetName val="예정(3)"/>
      <sheetName val="주형"/>
      <sheetName val="통장출금액"/>
      <sheetName val="조건표"/>
      <sheetName val="JJ"/>
      <sheetName val="설계"/>
      <sheetName val="설 계"/>
      <sheetName val="BQ"/>
      <sheetName val="전기일위대가"/>
      <sheetName val="단면(RW1)"/>
      <sheetName val="WORK"/>
      <sheetName val="시설물일위"/>
      <sheetName val="비교표"/>
      <sheetName val="소비자가"/>
      <sheetName val="ilch"/>
      <sheetName val="조도계산서 (도서)"/>
      <sheetName val="LOPCALC"/>
      <sheetName val="재료"/>
      <sheetName val="매립"/>
      <sheetName val="MAIN_TABLE"/>
      <sheetName val="1.설계조건"/>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1.설계기준"/>
      <sheetName val="터널조도"/>
      <sheetName val="노임"/>
      <sheetName val="현황CODE"/>
      <sheetName val="손익현황"/>
      <sheetName val="3차설계"/>
      <sheetName val="기둥(원형)"/>
      <sheetName val="밸브설치"/>
      <sheetName val="3.바닥판설계"/>
      <sheetName val="안정계산"/>
      <sheetName val="단면검토"/>
      <sheetName val="VA_code"/>
      <sheetName val="2000전체분"/>
      <sheetName val="일반수량"/>
      <sheetName val="제수"/>
      <sheetName val="공기"/>
      <sheetName val="자재목록"/>
      <sheetName val="노임이"/>
      <sheetName val="관급총괄"/>
      <sheetName val="2007일위 "/>
      <sheetName val="토목일위 (83~)"/>
      <sheetName val="표지판일위(105~"/>
      <sheetName val="장비일위"/>
      <sheetName val="재료1월호"/>
      <sheetName val="노무비 "/>
      <sheetName val="00000000"/>
      <sheetName val="직공비"/>
      <sheetName val="주관사업"/>
      <sheetName val="수문일1"/>
      <sheetName val="1차설계변경내역"/>
      <sheetName val="발주설계서(당초)"/>
      <sheetName val="노무비"/>
      <sheetName val="가설건물"/>
      <sheetName val="노무비단가"/>
      <sheetName val="입찰보고"/>
      <sheetName val="공종별원가계산"/>
      <sheetName val="말고개터널조명전압강하"/>
      <sheetName val="외주"/>
      <sheetName val="명세서"/>
      <sheetName val="시멘트"/>
      <sheetName val="물량표"/>
      <sheetName val="연결관산출조서"/>
      <sheetName val="철거산출근거"/>
      <sheetName val="구조물철거타공정이월"/>
      <sheetName val="15"/>
      <sheetName val="Macro(차단기)"/>
      <sheetName val="하수급견적대비"/>
      <sheetName val="간접비"/>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s>
    <definedNames>
      <definedName name="Macro10" refersTo="#REF!"/>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refreshError="1"/>
      <sheetData sheetId="59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DATA"/>
      <sheetName val="데이타"/>
      <sheetName val="노임단가표"/>
      <sheetName val="단가조사서"/>
      <sheetName val="수량산출"/>
      <sheetName val="I一般比"/>
      <sheetName val="내역서"/>
      <sheetName val="정부노임단가"/>
      <sheetName val="직재"/>
      <sheetName val="설직재-1"/>
      <sheetName val="일위대가목록"/>
      <sheetName val="N賃率-職"/>
      <sheetName val="Y-WORK"/>
      <sheetName val="20관리비율"/>
      <sheetName val="노임단가"/>
      <sheetName val="일위_파일"/>
      <sheetName val="1안"/>
      <sheetName val="철거산출근거"/>
      <sheetName val="2000년1차"/>
      <sheetName val="단"/>
      <sheetName val="단가조사"/>
      <sheetName val="sheet1"/>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갑지(금천점)"/>
      <sheetName val="견적조건보고서(금천점)"/>
      <sheetName val="마그넷 금천일반"/>
      <sheetName val="설계명세서"/>
      <sheetName val="수량산출"/>
      <sheetName val="EQT-ESTN"/>
      <sheetName val="을"/>
      <sheetName val="Proposal"/>
      <sheetName val="실행내역서 "/>
      <sheetName val="TEL"/>
      <sheetName val="내역서"/>
      <sheetName val="소요자재"/>
      <sheetName val="노무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ABUT수량-A1"/>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F 회의실견적(5_14 일대)"/>
      <sheetName val="정부노임단가"/>
      <sheetName val="예산서"/>
      <sheetName val="아산의전"/>
      <sheetName val="변화치수"/>
      <sheetName val="설계명세서"/>
      <sheetName val="민속촌메뉴"/>
      <sheetName val="20관리비율"/>
      <sheetName val="수량산출"/>
      <sheetName val="2F 회의실견적_5_14 일대_"/>
      <sheetName val="제-노임"/>
      <sheetName val="제직재"/>
      <sheetName val="N賃率-職"/>
      <sheetName val="남양시작동자105노65기1.3화1.2"/>
      <sheetName val="3BL공동구 수량"/>
      <sheetName val="외주가공"/>
      <sheetName val="TABLE"/>
      <sheetName val="직노"/>
      <sheetName val="일위대가"/>
      <sheetName val="일위대가(가설)"/>
      <sheetName val="내역서"/>
      <sheetName val="J直材4"/>
      <sheetName val="토목내역"/>
      <sheetName val="전기일위대가"/>
      <sheetName val="Sheet1"/>
      <sheetName val="DATA(BAC)"/>
      <sheetName val="데이타"/>
      <sheetName val="DATA"/>
      <sheetName val="기초공"/>
      <sheetName val="기둥(원형)"/>
      <sheetName val="설계조건"/>
      <sheetName val="안정계산"/>
      <sheetName val="원형맨홀수량"/>
      <sheetName val="GRDBS"/>
      <sheetName val="실행내역"/>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전기일위대가"/>
      <sheetName val="BSD (2)"/>
      <sheetName val="교통대책내역"/>
      <sheetName val="대비"/>
      <sheetName val="Proposal"/>
      <sheetName val="Total"/>
      <sheetName val="관람석제출"/>
      <sheetName val="차액보증"/>
      <sheetName val="hvac내역서(제어동)"/>
      <sheetName val="도급"/>
      <sheetName val="가공비"/>
      <sheetName val="Sheet1"/>
      <sheetName val="영동(D)"/>
      <sheetName val="Customer Databas"/>
      <sheetName val="JUCKEYK"/>
      <sheetName val="INPUT"/>
      <sheetName val="Cover"/>
      <sheetName val="물량표"/>
      <sheetName val="GRDBS"/>
      <sheetName val="세부내역"/>
      <sheetName val="보도경계블럭"/>
      <sheetName val="수량산출"/>
      <sheetName val="단면(RW1)"/>
      <sheetName val="CODE"/>
      <sheetName val="경비2내역"/>
      <sheetName val="설계서"/>
      <sheetName val="wall"/>
      <sheetName val="건축집계표"/>
      <sheetName val=" 견적서"/>
      <sheetName val="금액집계"/>
      <sheetName val="N賃率-職"/>
      <sheetName val="을"/>
      <sheetName val="여과지동"/>
      <sheetName val="기초자료"/>
      <sheetName val="토공사"/>
      <sheetName val="건축원가계산서"/>
      <sheetName val="토목"/>
      <sheetName val="내역서(총)"/>
      <sheetName val="BSD _2_"/>
      <sheetName val="20관리비율"/>
      <sheetName val="조명시설"/>
      <sheetName val="금액내역서"/>
      <sheetName val="준검 내역서"/>
      <sheetName val="FB25JN"/>
      <sheetName val="서울대규장각(가시설흙막이)"/>
      <sheetName val="소비자가"/>
      <sheetName val="공사원가계산서"/>
      <sheetName val="RCD-두부정리_x0000_ꘄŤ_x0000__x0004__x0000__x0000__x0000__x0000__x0000__x0000_휰Ť_x0000__x0000__x0000__x0000__x0000__x0000__x0000__x0000_ꐨŤ"/>
      <sheetName val="6호기"/>
      <sheetName val="BID"/>
      <sheetName val="변화치수"/>
      <sheetName val="교각1"/>
      <sheetName val="예산M12A"/>
      <sheetName val="TEL"/>
      <sheetName val="설계조건"/>
      <sheetName val="안정계산"/>
      <sheetName val="단면검토"/>
      <sheetName val="BLOCK(1)"/>
      <sheetName val="full (2)"/>
      <sheetName val="도급양식"/>
      <sheetName val="공사비 내역 (가)"/>
      <sheetName val="투찰"/>
      <sheetName val="공사비집계"/>
      <sheetName val="list price"/>
      <sheetName val="상 부"/>
      <sheetName val="ABUT수량-A1"/>
      <sheetName val="Sheet2"/>
      <sheetName val="건축"/>
      <sheetName val="원가계산"/>
      <sheetName val="직접비"/>
      <sheetName val="시추주상도"/>
      <sheetName val="unit 4"/>
      <sheetName val="DR(SUM)"/>
      <sheetName val="TL(SUM)"/>
      <sheetName val="도급잔고내역"/>
      <sheetName val="통신물량"/>
      <sheetName val="토공(완충)"/>
      <sheetName val="말뚝지지력산정"/>
      <sheetName val="ELECTRIC"/>
      <sheetName val="단면가정"/>
      <sheetName val="건축내역"/>
      <sheetName val="내역"/>
      <sheetName val="노임변동률"/>
      <sheetName val="danga"/>
      <sheetName val="ilch"/>
      <sheetName val="단위수량"/>
      <sheetName val="맨홀토공수량"/>
      <sheetName val="fitting"/>
      <sheetName val="공사비내역서"/>
      <sheetName val="차량구입"/>
      <sheetName val="WO"/>
      <sheetName val="부표총괄"/>
      <sheetName val="지장물C"/>
      <sheetName val="수량분배표"/>
      <sheetName val="원가"/>
      <sheetName val="차수"/>
      <sheetName val="날개벽(좌,우=45도,75도)"/>
      <sheetName val="단중표"/>
      <sheetName val="설계개요"/>
      <sheetName val="영업소실적"/>
      <sheetName val="7.5.2 BOQ Summary "/>
      <sheetName val="SE-611"/>
      <sheetName val="제경비"/>
      <sheetName val="단가표 "/>
      <sheetName val="재집"/>
      <sheetName val="직재"/>
      <sheetName val="data1"/>
      <sheetName val="원형맨홀수량"/>
      <sheetName val="공사비예산서(토목분)"/>
      <sheetName val="견적서"/>
      <sheetName val="예산서"/>
      <sheetName val="공사비총괄표"/>
      <sheetName val="전기"/>
      <sheetName val="표지"/>
      <sheetName val="기초공"/>
      <sheetName val="기둥(원형)"/>
      <sheetName val="#REF"/>
      <sheetName val="분전반"/>
      <sheetName val="백암비스타내역"/>
      <sheetName val="Macro(전선)"/>
      <sheetName val="8월현금흐름표"/>
      <sheetName val="DI1"/>
      <sheetName val="UR2-Calculation"/>
      <sheetName val="Sheet5"/>
      <sheetName val="날개벽"/>
      <sheetName val="옹벽"/>
      <sheetName val="단면치수"/>
      <sheetName val="factor"/>
      <sheetName val="내역집계표_소방"/>
      <sheetName val="RCD-두부정리_x0000_ꘄŤ_x0004__x0000_휰ŤꐨŤ&amp;)[99-05-10-서울"/>
      <sheetName val="소방사항"/>
      <sheetName val="CALCULATION"/>
      <sheetName val="DESIGN_CRETERIA"/>
      <sheetName val="노원열병합  건축공사기성내역서"/>
      <sheetName val="DATA(BAC)"/>
      <sheetName val="1.우편집중내역서"/>
      <sheetName val="2.설계제원"/>
      <sheetName val="I.설계조건"/>
      <sheetName val="조경"/>
      <sheetName val="광진통합기성내역"/>
      <sheetName val="금액"/>
      <sheetName val="DATA"/>
      <sheetName val="연습"/>
      <sheetName val="전산망"/>
      <sheetName val="건축내역서"/>
      <sheetName val="Y-WORK"/>
      <sheetName val="노무비"/>
      <sheetName val="횡배수관토공수량"/>
      <sheetName val="3.일반설비"/>
      <sheetName val="터파기및재료"/>
      <sheetName val="공사개요"/>
      <sheetName val="대전월평내역"/>
      <sheetName val="3련 BOX"/>
      <sheetName val="1.설계기준"/>
      <sheetName val="RCD-STRAND_PILE_압입및굴착"/>
      <sheetName val="BSD_(2)"/>
      <sheetName val="3BL공동구_수량"/>
      <sheetName val="공사비_내역_(가)"/>
      <sheetName val="Customer_Databas"/>
      <sheetName val="직노"/>
      <sheetName val="FAB별"/>
      <sheetName val="당초수량"/>
      <sheetName val="노임"/>
      <sheetName val="PAINT"/>
      <sheetName val="COPING"/>
      <sheetName val="대치판정"/>
      <sheetName val="kimre scrubber"/>
      <sheetName val="견"/>
      <sheetName val="공문"/>
      <sheetName val="문학간접"/>
      <sheetName val="TB-내역서"/>
      <sheetName val="산출내역서집계표"/>
      <sheetName val="단가조사-1"/>
      <sheetName val="단가조사-2"/>
      <sheetName val="RCD-STRAND_PILE_압입및굴착4"/>
      <sheetName val="RCD-STRAND_PILE_압입및굴착1"/>
      <sheetName val="RCD-STRAND_PILE_압입및굴착2"/>
      <sheetName val="RCD-STRAND_PILE_압입및굴착3"/>
      <sheetName val="RCD-두부정리?ꘄŤ_x0004_?휰ŤꐨŤ&amp;)[99-05-10-서울"/>
      <sheetName val="I一般比"/>
      <sheetName val="시멘트"/>
      <sheetName val="Sheet3"/>
      <sheetName val="CAL"/>
      <sheetName val="dg"/>
      <sheetName val="출역 "/>
      <sheetName val="간접"/>
      <sheetName val="집계표"/>
      <sheetName val="화산경계"/>
      <sheetName val="세부내역서(전기)"/>
      <sheetName val="사용자정의"/>
      <sheetName val="제품표준규격"/>
      <sheetName val="BQ"/>
      <sheetName val="가설공사내역"/>
      <sheetName val="F4-F7"/>
      <sheetName val="BRAZIL"/>
      <sheetName val="정공공사"/>
      <sheetName val="RCD-두부정리?ꘄŤ?_x0004_??????휰Ť????????ꐨŤ"/>
      <sheetName val="깨기"/>
      <sheetName val="난방열교"/>
      <sheetName val="급탕열교"/>
      <sheetName val="OHU"/>
      <sheetName val="direct"/>
      <sheetName val="wage"/>
      <sheetName val="b_gunmul"/>
      <sheetName val="b_balju (2)"/>
      <sheetName val="DATE"/>
      <sheetName val="부대대비"/>
      <sheetName val="냉연집계"/>
      <sheetName val="시행예산"/>
      <sheetName val="제원.설계조건"/>
      <sheetName val="회사99"/>
      <sheetName val="REQDELTA"/>
      <sheetName val="갑지(추정)"/>
      <sheetName val="부대공"/>
      <sheetName val="h-013211-2"/>
      <sheetName val="SPEC"/>
      <sheetName val="을 2"/>
      <sheetName val="표지 (2)"/>
      <sheetName val="을지"/>
      <sheetName val="단가산출"/>
      <sheetName val="신우"/>
      <sheetName val="을 1"/>
      <sheetName val="손익분석"/>
      <sheetName val="단가산출서 (2)"/>
      <sheetName val="단가산출서"/>
      <sheetName val="간선계산"/>
      <sheetName val="통합"/>
      <sheetName val="총괄표"/>
      <sheetName val="RCD-두부정리_ꘄŤ__x0004_______휰Ť________ꐨŤ"/>
      <sheetName val="기타 정보통신공사"/>
      <sheetName val="간접비"/>
      <sheetName val="SUMMARY"/>
      <sheetName val="개요"/>
      <sheetName val="현금"/>
      <sheetName val="GiaVT"/>
      <sheetName val="gVL"/>
      <sheetName val="설직재-1"/>
      <sheetName val="지급자재"/>
      <sheetName val="공통가설"/>
      <sheetName val="단가대비"/>
      <sheetName val="경산"/>
      <sheetName val="설계명세서"/>
      <sheetName val="토공계산서(부체도로)"/>
      <sheetName val="실행예산"/>
      <sheetName val="A-4"/>
      <sheetName val="EACT10"/>
      <sheetName val="(2)"/>
      <sheetName val="2F 회의실견적(5_14 일대)"/>
      <sheetName val="토사(PE)"/>
      <sheetName val="단면 (2)"/>
      <sheetName val="대우단가(풍산)"/>
      <sheetName val="단가조사표"/>
      <sheetName val="입찰안"/>
      <sheetName val="자재집계표"/>
      <sheetName val="실행내역"/>
      <sheetName val="갑지1"/>
      <sheetName val="공통비"/>
      <sheetName val="FRT_O"/>
      <sheetName val="FAB_I"/>
      <sheetName val="Sheet15"/>
      <sheetName val="내역서 "/>
      <sheetName val="Earthwork"/>
      <sheetName val="관급단가"/>
      <sheetName val="기본일위"/>
      <sheetName val="WORK"/>
      <sheetName val="부재예실"/>
      <sheetName val="A"/>
      <sheetName val="입출재고현황 (2)"/>
      <sheetName val="품셈TABLE"/>
      <sheetName val="물가연동제"/>
      <sheetName val="공틀공사"/>
      <sheetName val="재무가정"/>
      <sheetName val="설변물량"/>
      <sheetName val="APT내역"/>
      <sheetName val="원가입력"/>
      <sheetName val="AH-1 "/>
      <sheetName val="내역표지"/>
      <sheetName val="설명서"/>
      <sheetName val="예정공정표"/>
      <sheetName val="표지1"/>
      <sheetName val="물량표S"/>
      <sheetName val="전체"/>
      <sheetName val="MM"/>
      <sheetName val="물가자료"/>
      <sheetName val="list_price"/>
      <sheetName val="_견적서"/>
      <sheetName val="상_부"/>
      <sheetName val="BSD__2_"/>
      <sheetName val="준검_내역서"/>
      <sheetName val="full_(2)"/>
      <sheetName val="unit_4"/>
      <sheetName val="견적내용입력"/>
      <sheetName val="견적서세부내용"/>
      <sheetName val="8.PILE  (돌출)"/>
      <sheetName val="전체공사"/>
      <sheetName val="첨부파일"/>
      <sheetName val="220 (2)"/>
      <sheetName val="목공집계"/>
      <sheetName val="노임이"/>
      <sheetName val="9GNG운반"/>
      <sheetName val="플랜트 설치"/>
      <sheetName val="CAL."/>
      <sheetName val="PRICE-COMP"/>
      <sheetName val="목차"/>
      <sheetName val="CONCRETE"/>
      <sheetName val="물량산출근거"/>
      <sheetName val="지주목시비량산출서"/>
      <sheetName val="단가조사"/>
      <sheetName val="교육종류"/>
      <sheetName val="퇴비산출근거"/>
      <sheetName val="수원공"/>
      <sheetName val="99노임기준"/>
      <sheetName val="품종별-이름"/>
      <sheetName val="발신정보"/>
      <sheetName val="90.03실행 "/>
      <sheetName val="단가대비표"/>
      <sheetName val="기계내역서"/>
      <sheetName val="Indirect Cost"/>
      <sheetName val="CAPVC"/>
      <sheetName val="해평견적"/>
      <sheetName val="MOTOR"/>
      <sheetName val="발주수량표"/>
      <sheetName val="본사인상전"/>
      <sheetName val="ET2TOT"/>
      <sheetName val="98수문일위"/>
      <sheetName val="실행철강하도"/>
      <sheetName val="3BL공동구_수량1"/>
      <sheetName val="BSD_(2)1"/>
      <sheetName val="Customer_Databas1"/>
      <sheetName val="full_(2)1"/>
      <sheetName val="unit_41"/>
      <sheetName val="_견적서1"/>
      <sheetName val="공사비_내역_(가)1"/>
      <sheetName val="BSD__2_1"/>
      <sheetName val="준검_내역서1"/>
      <sheetName val="단가표_"/>
      <sheetName val="b_balju_(2)"/>
      <sheetName val="RCD-두부정리ꘄŤ휰ŤꐨŤ"/>
      <sheetName val="노원열병합__건축공사기성내역서"/>
      <sheetName val="list_price1"/>
      <sheetName val="상_부1"/>
      <sheetName val="7_5_2_BOQ_Summary_"/>
      <sheetName val="I_설계조건"/>
      <sheetName val="2_설계제원"/>
      <sheetName val="1_우편집중내역서"/>
      <sheetName val="RCD-두부정리ꘄŤ휰ŤꐨŤ&amp;)[99-05-10-서울"/>
      <sheetName val="단가산출서_(2)"/>
      <sheetName val="RCD-두부정리?ꘄŤ???????휰Ť????????ꐨŤ"/>
      <sheetName val="RCD-두부정리?ꘄŤ?휰ŤꐨŤ&amp;)[99-05-10-서울"/>
      <sheetName val="kimre_scrubber"/>
      <sheetName val="출역_"/>
      <sheetName val="을_2"/>
      <sheetName val="표지_(2)"/>
      <sheetName val="을_1"/>
      <sheetName val="design criteria"/>
      <sheetName val="plan&amp;section of foundation"/>
      <sheetName val="직접인건비"/>
      <sheetName val="노임단가"/>
      <sheetName val="내역(전체)"/>
      <sheetName val="7682LA SKD(12.4)"/>
      <sheetName val="구분자"/>
      <sheetName val="롤러"/>
      <sheetName val="eq_data"/>
      <sheetName val="W1"/>
      <sheetName val="공사내역"/>
      <sheetName val="설계예산서"/>
      <sheetName val="SUMMARY(S)"/>
      <sheetName val="장비"/>
      <sheetName val="노무"/>
      <sheetName val="근생APT-신마감"/>
      <sheetName val="복지관_FIART"/>
      <sheetName val="근생APT-FIART"/>
      <sheetName val="근생-FIART"/>
      <sheetName val="1-1"/>
      <sheetName val="01"/>
      <sheetName val="일위대가표"/>
      <sheetName val="사용성검토"/>
      <sheetName val="현황"/>
      <sheetName val="퍼스트"/>
      <sheetName val="감리을"/>
      <sheetName val="원가계산서"/>
      <sheetName val="토목공종세부집계"/>
      <sheetName val="관리비"/>
      <sheetName val="ML"/>
      <sheetName val="Area"/>
      <sheetName val="CostData"/>
      <sheetName val="IncomeData"/>
      <sheetName val="PropertyData"/>
      <sheetName val="직공비"/>
      <sheetName val="Project Brief"/>
      <sheetName val="토공사(단지)"/>
      <sheetName val="경비"/>
      <sheetName val="터널조도"/>
      <sheetName val="별표 "/>
      <sheetName val="품셈표"/>
      <sheetName val="협조전"/>
      <sheetName val="부하LOAD"/>
      <sheetName val="hvac(제어동)"/>
      <sheetName val="조명율표"/>
      <sheetName val="ITEM"/>
      <sheetName val="건축(충일분)"/>
      <sheetName val="BAY별 원가표준"/>
      <sheetName val="기본자료(실행)"/>
      <sheetName val="Sheet4"/>
      <sheetName val="SS"/>
      <sheetName val="Door Works Billing-N.O"/>
      <sheetName val="guard(mac)"/>
      <sheetName val="일위대가표(DEEP)"/>
      <sheetName val="2공구산출내역"/>
      <sheetName val="1.설계조건"/>
      <sheetName val="작성"/>
      <sheetName val="Macro1"/>
      <sheetName val="주경기-오배수"/>
      <sheetName val="소방"/>
      <sheetName val="1단계"/>
      <sheetName val="단위세대"/>
      <sheetName val="Sheet10"/>
      <sheetName val="2.대외공문"/>
      <sheetName val="연령현황"/>
      <sheetName val="일위대가목록"/>
      <sheetName val="단가적용"/>
      <sheetName val="비용"/>
      <sheetName val="NEWDRAW"/>
      <sheetName val="자료"/>
      <sheetName val="공사내역서(을)실행"/>
      <sheetName val="일위목록"/>
      <sheetName val="시화점실행"/>
      <sheetName val="일위(토목단산)"/>
      <sheetName val="수문보고"/>
      <sheetName val="기본DATA"/>
      <sheetName val="HW일위"/>
      <sheetName val="PUMP"/>
      <sheetName val="잔수량(작성)"/>
      <sheetName val="8. 내진해석"/>
      <sheetName val="sheets"/>
      <sheetName val="견적대비 견적서"/>
      <sheetName val="2.ㄱ)교량"/>
      <sheetName val="인건비"/>
      <sheetName val="특2호하천산근"/>
      <sheetName val="특2호부관하천산근"/>
      <sheetName val="단가"/>
      <sheetName val="소요자재"/>
      <sheetName val="유림콘도"/>
      <sheetName val="SLAB&quot;1&quot;"/>
      <sheetName val="양산물금"/>
      <sheetName val="토공"/>
      <sheetName val="토목 (2)"/>
      <sheetName val="Customize Your Planner"/>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공주-교대(A1)"/>
      <sheetName val="포장복구집계"/>
      <sheetName val="4월조사단가"/>
      <sheetName val="청산공사"/>
      <sheetName val="VXXXXX"/>
      <sheetName val="EKOG10건축"/>
      <sheetName val="RAHMEN"/>
      <sheetName val="D040416"/>
      <sheetName val="NEYOK"/>
      <sheetName val="토공(우물통,기타) "/>
      <sheetName val="B2BERP"/>
      <sheetName val="갑지"/>
      <sheetName val="금융비용"/>
      <sheetName val="본장"/>
      <sheetName val="예방접종계획"/>
      <sheetName val="근태계획서"/>
      <sheetName val=""/>
      <sheetName val="TIE-IN"/>
      <sheetName val="2002상반기노임기준"/>
      <sheetName val="원가계산서 "/>
      <sheetName val="공종별집계표"/>
      <sheetName val="공종별내역서"/>
      <sheetName val="GR"/>
      <sheetName val="변경총괄지(1)"/>
      <sheetName val="담장산출"/>
    </sheetNames>
    <sheetDataSet>
      <sheetData sheetId="0" refreshError="1"/>
      <sheetData sheetId="1" refreshError="1"/>
      <sheetData sheetId="2" refreshError="1"/>
      <sheetData sheetId="3" refreshError="1"/>
      <sheetData sheetId="4" refreshError="1"/>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A-4"/>
      <sheetName val="연수동"/>
      <sheetName val="Sheet4"/>
      <sheetName val="오산갈곳"/>
      <sheetName val="99-04-19-서울대관련(수정중)"/>
      <sheetName val="ITEM"/>
      <sheetName val="ilch"/>
      <sheetName val="Y-WORK"/>
      <sheetName val="토공사"/>
      <sheetName val="ABUT수량-A1"/>
      <sheetName val="단가"/>
      <sheetName val="시설물일위"/>
      <sheetName val="TEL"/>
      <sheetName val="을"/>
      <sheetName val="WORK"/>
      <sheetName val="산업개발안내서"/>
      <sheetName val="Sheet5"/>
      <sheetName val="P.M 별"/>
      <sheetName val="1월"/>
      <sheetName val="VXXXXXXX"/>
      <sheetName val="BSD (2)"/>
      <sheetName val="투찰"/>
      <sheetName val="BQ"/>
      <sheetName val="전기공사"/>
      <sheetName val="공통가설공사"/>
      <sheetName val="건축내역"/>
      <sheetName val="도급"/>
      <sheetName val="c_balju"/>
      <sheetName val="토목내역"/>
      <sheetName val="20관리비율"/>
      <sheetName val="장비당단가 (1)"/>
      <sheetName val="공통부대비"/>
      <sheetName val="전기일위대가"/>
      <sheetName val="3련 BOX"/>
      <sheetName val="단면(RW1)"/>
      <sheetName val="경비2내역"/>
      <sheetName val="TYPE-A"/>
      <sheetName val="부대내역"/>
      <sheetName val="영업2"/>
      <sheetName val="Sheet1"/>
      <sheetName val="일위대가표(DEEP)"/>
      <sheetName val="내역1"/>
      <sheetName val="내역서(총)"/>
      <sheetName val="집계표"/>
      <sheetName val="맨홀수량집계"/>
      <sheetName val="CONCRETE"/>
      <sheetName val="일반공사"/>
      <sheetName val="DATA1"/>
      <sheetName val="차액보증"/>
      <sheetName val="EUPDAT2"/>
      <sheetName val="기별(종합)"/>
      <sheetName val="물량산출근거"/>
      <sheetName val="DATA(BAC)"/>
      <sheetName val="세부내역"/>
      <sheetName val="TOTAL"/>
      <sheetName val="Site Expenses"/>
      <sheetName val="교각1"/>
      <sheetName val="가시설수량"/>
      <sheetName val="단위수량"/>
      <sheetName val="TABLE"/>
      <sheetName val="D-3503"/>
      <sheetName val="원형맨홀수량"/>
      <sheetName val="3BL공동구 수량"/>
      <sheetName val="건축원가계산서"/>
      <sheetName val="BSD _2_"/>
      <sheetName val="내역서"/>
      <sheetName val="보합"/>
      <sheetName val="토&amp;흙"/>
      <sheetName val="일위대가목차"/>
      <sheetName val="2F 회의실견적(5_14 일대)"/>
      <sheetName val="INST_DCI"/>
      <sheetName val="HVAC_DCI"/>
      <sheetName val="PIPE_DCI"/>
      <sheetName val="PRO_DCI"/>
      <sheetName val="실행내역"/>
      <sheetName val="Testing"/>
      <sheetName val="일위대가목록(1)"/>
      <sheetName val="단가대비표(1)"/>
      <sheetName val="장비집계"/>
      <sheetName val="설산1.나"/>
      <sheetName val="본사S"/>
      <sheetName val="을지"/>
      <sheetName val="공사원가계산서"/>
      <sheetName val="계산근거"/>
      <sheetName val="입찰안"/>
      <sheetName val="SLAB"/>
      <sheetName val="감가상각"/>
      <sheetName val="INSTR"/>
      <sheetName val="ELECTRIC"/>
      <sheetName val="CTEMCOST"/>
      <sheetName val="SCHEDULE"/>
      <sheetName val="Base_Data"/>
      <sheetName val="갑지(추정)"/>
      <sheetName val="대비"/>
      <sheetName val="聒CD-STRAND PILE 압입및굴착"/>
      <sheetName val="설계조건"/>
      <sheetName val="안정계산"/>
      <sheetName val="단면검토"/>
      <sheetName val="공사비 내역 (가)"/>
      <sheetName val="일위대가목록"/>
      <sheetName val="MOTOR"/>
      <sheetName val="J直材4"/>
      <sheetName val="IMP(MAIN)"/>
      <sheetName val="IMP (REACTOR)"/>
      <sheetName val="INPUT"/>
      <sheetName val="단면가정"/>
      <sheetName val="공사비산출내역"/>
      <sheetName val="가시설단위수량"/>
      <sheetName val="청산공사"/>
      <sheetName val="BQ-Offsite"/>
      <sheetName val="Cover"/>
      <sheetName val="L형옹벽(key)"/>
      <sheetName val=" 견적서"/>
      <sheetName val="투자효율분석"/>
      <sheetName val="설계명세서"/>
      <sheetName val="96수출"/>
      <sheetName val="물량표"/>
      <sheetName val="산거각호표"/>
      <sheetName val="list price"/>
      <sheetName val="PUMP"/>
      <sheetName val="gyun"/>
      <sheetName val="Customer Databas"/>
      <sheetName val="수량산출서"/>
      <sheetName val="Dae_Jiju"/>
      <sheetName val="Sikje_ingun"/>
      <sheetName val="TREE_D"/>
      <sheetName val="단가표 "/>
      <sheetName val="연습"/>
      <sheetName val="기계내역"/>
      <sheetName val="원가"/>
      <sheetName val="DATA_BAC_"/>
      <sheetName val="단위중량"/>
      <sheetName val="내역서 "/>
      <sheetName val="일위대가"/>
      <sheetName val="전신환매도율"/>
      <sheetName val="양식"/>
      <sheetName val="단중표"/>
      <sheetName val="FAB별"/>
      <sheetName val="차량구입"/>
      <sheetName val="별표 "/>
      <sheetName val="수량산출"/>
      <sheetName val="SE-611"/>
      <sheetName val="조경"/>
      <sheetName val="Indirect Cost"/>
      <sheetName val="배수관공"/>
      <sheetName val="wblff(before omi pc&amp;stump)"/>
      <sheetName val="인건비"/>
      <sheetName val=" "/>
      <sheetName val="Macro1"/>
      <sheetName val="금액집계"/>
      <sheetName val="단가대비표"/>
      <sheetName val="노원열병합  건축공사기성내역서"/>
      <sheetName val="식재품셈"/>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unit"/>
      <sheetName val="밸브설치"/>
      <sheetName val="dg"/>
      <sheetName val="1"/>
      <sheetName val="Proposal"/>
      <sheetName val="우각부보강"/>
      <sheetName val="방송노임"/>
      <sheetName val="환률"/>
      <sheetName val="HRSG SMALL07220"/>
      <sheetName val="Harga material "/>
      <sheetName val="IPL_SCHEDULE"/>
      <sheetName val="BQLIST"/>
      <sheetName val="TABLE2-1 ISBL-(SlTE PREP)"/>
      <sheetName val="TABLE2.1 ISBL (Soil Invest)"/>
      <sheetName val="TABLE2-2 OSBL(GENERAL-CIVIL)"/>
      <sheetName val="남양시작동자105노65기1.3화1.2"/>
      <sheetName val="Projekt4"/>
      <sheetName val="자재단가비교표"/>
      <sheetName val="방배동내역(리라)"/>
      <sheetName val="내역"/>
      <sheetName val="Y_WORK"/>
      <sheetName val="DATA"/>
      <sheetName val="단가비교표"/>
      <sheetName val="DRAIN DRUM PIT D-301"/>
      <sheetName val="관람석제출"/>
      <sheetName val="영동(D)"/>
      <sheetName val="날개벽(좌,우=45도,75도)"/>
      <sheetName val="중기사용료"/>
      <sheetName val="kimre scrubber"/>
      <sheetName val="말뚝물량"/>
      <sheetName val="분류기준"/>
      <sheetName val="현황산출서"/>
      <sheetName val="sum1 (2)"/>
      <sheetName val="7내역"/>
      <sheetName val="터파기및재료"/>
      <sheetName val="품셈TABLE"/>
      <sheetName val="현장"/>
      <sheetName val="Sheet13"/>
      <sheetName val="발전기"/>
      <sheetName val="#REF"/>
      <sheetName val="Sheet14"/>
      <sheetName val="공사개요"/>
      <sheetName val="N賃率-職"/>
      <sheetName val="실행"/>
      <sheetName val="7.5.2 BOQ Summary "/>
      <sheetName val="통신집계표1"/>
      <sheetName val="산출근거"/>
      <sheetName val="wall"/>
      <sheetName val="06-BATCH "/>
      <sheetName val="가시설(TYPE-A)"/>
      <sheetName val="1-1평균터파기고(1)"/>
      <sheetName val="단가대비"/>
      <sheetName val="부하(성남)"/>
      <sheetName val="b_balju_cho"/>
      <sheetName val="소비자가"/>
      <sheetName val="대치판정"/>
      <sheetName val="P_M_별"/>
      <sheetName val="3련_BOX"/>
      <sheetName val="EACT10"/>
      <sheetName val="금액"/>
      <sheetName val="(C)원내역"/>
      <sheetName val="총괄표"/>
      <sheetName val="공통가설"/>
      <sheetName val="전사계"/>
      <sheetName val="I.설계조건"/>
      <sheetName val="1.설계기준"/>
      <sheetName val="FRT_O"/>
      <sheetName val="FAB_I"/>
      <sheetName val="COPING"/>
      <sheetName val="8월현금흐름표"/>
      <sheetName val="RAHMEN"/>
      <sheetName val="개요"/>
      <sheetName val="플랜트 설치"/>
      <sheetName val="DOGI"/>
      <sheetName val="가공비"/>
      <sheetName val="예산서"/>
      <sheetName val="날개벽"/>
      <sheetName val="CALCULATION"/>
      <sheetName val="DESIGN_CRETERIA"/>
      <sheetName val="설계명세서(선로)"/>
      <sheetName val="full (2)"/>
      <sheetName val="토공계산서(부체도로)"/>
      <sheetName val="I一般比"/>
      <sheetName val="MAT"/>
      <sheetName val="2075-Q011"/>
      <sheetName val="3F"/>
      <sheetName val="토목"/>
      <sheetName val="본장"/>
      <sheetName val="GRDBS"/>
      <sheetName val="말뚝지지력산정"/>
      <sheetName val="직접인건비"/>
      <sheetName val="공문"/>
      <sheetName val="BID9697"/>
      <sheetName val="교통시설 표지판"/>
      <sheetName val="KP1590_E"/>
      <sheetName val="예산"/>
      <sheetName val="단가표"/>
      <sheetName val="공사비PK5월"/>
      <sheetName val="BD集計用"/>
      <sheetName val="General Data"/>
      <sheetName val="인강기성"/>
      <sheetName val="SG"/>
      <sheetName val="자료(통합)"/>
      <sheetName val="대상공사(조달청)"/>
      <sheetName val="BID"/>
      <sheetName val="원가계산서"/>
      <sheetName val="옹벽"/>
      <sheetName val="공사입력"/>
      <sheetName val="SRC-B3U2"/>
      <sheetName val="RING WALL"/>
      <sheetName val="cable"/>
      <sheetName val="설계서"/>
      <sheetName val="환율"/>
      <sheetName val="변화치수"/>
      <sheetName val="전체"/>
      <sheetName val="AH-1 "/>
      <sheetName val="DATE"/>
      <sheetName val="비교표"/>
      <sheetName val="1을"/>
      <sheetName val="06_BATCH "/>
      <sheetName val="총내역서"/>
      <sheetName val="입찰견적보고서"/>
      <sheetName val="주경기-오배수"/>
      <sheetName val="업무처리전"/>
      <sheetName val="TT35"/>
      <sheetName val="TTTram"/>
      <sheetName val="SL dau tien"/>
      <sheetName val="직노"/>
      <sheetName val="교각계산"/>
      <sheetName val="표지판현황"/>
      <sheetName val="부재력정리"/>
      <sheetName val="일반맨홀수량집계"/>
      <sheetName val="도급양식"/>
      <sheetName val="국별인원"/>
      <sheetName val="FACTOR"/>
      <sheetName val="plan&amp;section of foundation"/>
      <sheetName val="손익분석"/>
      <sheetName val="견적집계표"/>
      <sheetName val="지급자재"/>
      <sheetName val="신규단가내역"/>
      <sheetName val="수선비분석"/>
      <sheetName val="2F_회의실견적(5_14_일대)"/>
      <sheetName val="설계서을"/>
      <sheetName val="6월실적"/>
      <sheetName val="CAPVC"/>
      <sheetName val="Bdown_ISBL"/>
      <sheetName val="ISBL (검증)"/>
      <sheetName val="TABLE2-2 OSBL-(SITE PREP)"/>
      <sheetName val="CONTENTS"/>
      <sheetName val="BM"/>
      <sheetName val="사업계획"/>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ISBL"/>
      <sheetName val="OSBL"/>
      <sheetName val="TABLE2-1 ISBL(GENEAL-CIVIL)"/>
      <sheetName val="준검 내역서"/>
      <sheetName val="UOP 508 PG 5-12"/>
      <sheetName val="토사(PE)"/>
      <sheetName val="Site_Expenses"/>
      <sheetName val="Customer_Databas"/>
      <sheetName val="공사비_내역_(가)"/>
      <sheetName val="3BL공동구_수량"/>
      <sheetName val="聒CD-STRAND_PILE_압입및굴착"/>
      <sheetName val="BSD__2_"/>
      <sheetName val="설산1_나"/>
      <sheetName val="IMP_(REACTOR)"/>
      <sheetName val="효성CB 1P기초"/>
      <sheetName val="갑지_추정_"/>
      <sheetName val="UR2-Calculation"/>
      <sheetName val="가도공"/>
      <sheetName val="소방"/>
      <sheetName val="개산공사비"/>
      <sheetName val="1F"/>
      <sheetName val="XL4Poppy"/>
      <sheetName val="단가디비"/>
      <sheetName val="물량표S"/>
      <sheetName val="계수시트"/>
      <sheetName val="C &amp; G RHS"/>
      <sheetName val="보차도경계석"/>
      <sheetName val="PumpSpec"/>
      <sheetName val="Studio"/>
      <sheetName val="정렬"/>
      <sheetName val="간선계산"/>
      <sheetName val="단가사정"/>
      <sheetName val="Inputs"/>
      <sheetName val="Timing&amp;Esc"/>
      <sheetName val="I-O(번호별)"/>
      <sheetName val="NSMA-status"/>
      <sheetName val="일위대가표"/>
      <sheetName val="인부신상자료"/>
      <sheetName val="기초공"/>
      <sheetName val="기둥(원형)"/>
      <sheetName val="첨부파일"/>
      <sheetName val="Sheet1 (2)"/>
      <sheetName val="FRP내역서"/>
      <sheetName val="DS"/>
      <sheetName val="CAL"/>
      <sheetName val="화산경계"/>
      <sheetName val="경비"/>
      <sheetName val="BOM-Form A.1.III"/>
      <sheetName val="자재집계표"/>
      <sheetName val="단가조사표"/>
      <sheetName val="1호맨홀가감수량"/>
      <sheetName val="1호맨홀수량산출"/>
      <sheetName val="SORCE1"/>
      <sheetName val="SALES&amp;COGS"/>
      <sheetName val="송라터널총괄"/>
      <sheetName val="단면치수"/>
      <sheetName val="전체실적"/>
      <sheetName val="설변물량"/>
      <sheetName val="APT내역"/>
      <sheetName val="재무가정"/>
      <sheetName val="woo(mac)"/>
      <sheetName val="일위대가-1"/>
      <sheetName val="물가자료"/>
      <sheetName val="적용기준"/>
      <sheetName val="TTL"/>
      <sheetName val="1-1"/>
      <sheetName val="데이타"/>
      <sheetName val="산출내역서집계표"/>
      <sheetName val="전압강하계산"/>
      <sheetName val="Mp-team 1"/>
      <sheetName val="설계산출기초"/>
      <sheetName val="을부담운반비"/>
      <sheetName val="운반비산출"/>
      <sheetName val="설계산출표지"/>
      <sheetName val="도급예산내역서총괄표"/>
      <sheetName val="조명시설"/>
      <sheetName val="을 2"/>
      <sheetName val="Requirement(Work Crew)"/>
      <sheetName val="통합"/>
      <sheetName val=""/>
      <sheetName val="노임단가"/>
      <sheetName val="자재"/>
      <sheetName val="적용환율"/>
      <sheetName val="FANDBS"/>
      <sheetName val="GRDATA"/>
      <sheetName val="SHAFTDBSE"/>
      <sheetName val="연결임시"/>
      <sheetName val="건축내역서"/>
      <sheetName val="90.03실행 "/>
      <sheetName val="인건-측정"/>
      <sheetName val="여과지동"/>
      <sheetName val="기초자료"/>
      <sheetName val="부대대비"/>
      <sheetName val="냉연집계"/>
      <sheetName val="신우"/>
      <sheetName val="CODE"/>
      <sheetName val="2000년1차"/>
      <sheetName val="시멘트"/>
      <sheetName val="01"/>
      <sheetName val="오억미만"/>
      <sheetName val="Recording,Phone,Headset,PC"/>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____(주)경원건축공사비분석표3"/>
      <sheetName val="____(주)경원건축공사비분석표(공)3"/>
      <sheetName val="hvac(제어동)"/>
      <sheetName val="목록"/>
      <sheetName val="중기"/>
      <sheetName val="Change rate"/>
      <sheetName val="b_gunmul"/>
      <sheetName val="direct"/>
      <sheetName val="wage"/>
      <sheetName val="1.우편집중내역서"/>
      <sheetName val="검색"/>
      <sheetName val="Constant"/>
      <sheetName val="코드"/>
      <sheetName val="시설물기초"/>
      <sheetName val="1.설계조건"/>
      <sheetName val="세부내역서(전기)"/>
      <sheetName val="DS-최종"/>
      <sheetName val="S0"/>
      <sheetName val="공사비예산서(토목분)"/>
      <sheetName val="원가계산"/>
      <sheetName val="공사비내역서"/>
      <sheetName val="MATRLDATA"/>
      <sheetName val="CP-E2 (품셈표)"/>
      <sheetName val="프랜트면허"/>
      <sheetName val="음료실행"/>
      <sheetName val="4 LINE"/>
      <sheetName val="7 th"/>
      <sheetName val="배명(단가)"/>
      <sheetName val="분석"/>
      <sheetName val="ACCESS FLOOR"/>
      <sheetName val="토목주소"/>
      <sheetName val="갑지1"/>
      <sheetName val="견적을지"/>
      <sheetName val="EJ"/>
      <sheetName val="예방접종계획"/>
      <sheetName val="근태계획서"/>
      <sheetName val="단가산출서"/>
      <sheetName val="단가산출서 (2)"/>
      <sheetName val="건축(충일분)"/>
      <sheetName val="보도경계블럭"/>
      <sheetName val="수량산출기초(케블등)"/>
      <sheetName val="재집"/>
      <sheetName val="직재"/>
      <sheetName val="실행품의서"/>
      <sheetName val="11.자재단가"/>
      <sheetName val="자판실행"/>
      <sheetName val="Front"/>
      <sheetName val="현장관리비"/>
      <sheetName val="강관 및 부속"/>
      <sheetName val="유림콘도"/>
      <sheetName val="일위_파일"/>
      <sheetName val="견적내용입력"/>
      <sheetName val="견적서세부내용"/>
      <sheetName val="발신정보"/>
      <sheetName val="토공"/>
      <sheetName val="예산내역서"/>
      <sheetName val="설계예산서"/>
      <sheetName val="총계"/>
      <sheetName val="부대"/>
      <sheetName val="archi(본사)"/>
      <sheetName val="시행예산"/>
      <sheetName val="산출금액내역"/>
      <sheetName val="계약서"/>
      <sheetName val="재료집계"/>
      <sheetName val="퇴비산출근거"/>
      <sheetName val="6호기"/>
      <sheetName val="교통표지"/>
      <sheetName val="danga"/>
      <sheetName val="월선수금"/>
      <sheetName val="시중노임DATA"/>
      <sheetName val="예산명세서"/>
      <sheetName val="원하대비"/>
      <sheetName val="원도급"/>
      <sheetName val="자료입력"/>
      <sheetName val="하도급"/>
      <sheetName val="2.내역서"/>
      <sheetName val="TEST1"/>
      <sheetName val="2002상반기노임기준"/>
      <sheetName val="난방열교"/>
      <sheetName val="급탕열교"/>
      <sheetName val="기계"/>
      <sheetName val="단면 (2)"/>
      <sheetName val="BLOCK(1)"/>
      <sheetName val="FCU (2)"/>
      <sheetName val="조도계산서 (도서)"/>
      <sheetName val="업무"/>
      <sheetName val="ETC"/>
      <sheetName val="식재인부"/>
      <sheetName val="전기"/>
      <sheetName val="사용자정의"/>
      <sheetName val="제품표준규격"/>
      <sheetName val="Earthwork"/>
      <sheetName val="CAB_OD"/>
      <sheetName val="토공(완충)"/>
      <sheetName val="과천MAIN"/>
      <sheetName val="단"/>
      <sheetName val="예산M12A"/>
      <sheetName val="케이블및전선관규격표"/>
      <sheetName val="표지"/>
      <sheetName val="001"/>
      <sheetName val="목동세대 산출근거"/>
      <sheetName val="자재단가"/>
      <sheetName val="수입"/>
      <sheetName val="채권(하반기)"/>
      <sheetName val="SUMMARY(S)"/>
      <sheetName val="CAUDIT"/>
      <sheetName val="Data Vol"/>
      <sheetName val="type-F"/>
      <sheetName val="비대칭계수"/>
      <sheetName val="전동기 SPEC"/>
      <sheetName val="설직재-1"/>
      <sheetName val="토공(우물통,기타) "/>
      <sheetName val="cost"/>
      <sheetName val="2-3.V.D일위"/>
      <sheetName val="실행철강하도"/>
      <sheetName val="Baby일위대가"/>
      <sheetName val="견적대비표"/>
      <sheetName val="기성집계"/>
      <sheetName val="일반수량집계"/>
      <sheetName val="수량집계"/>
      <sheetName val="NAI"/>
      <sheetName val="가설공사비"/>
      <sheetName val="도로구조공사비"/>
      <sheetName val="도로토공공사비"/>
      <sheetName val="여수토공사비"/>
      <sheetName val="견적의뢰"/>
      <sheetName val="Grid &amp; A.M"/>
      <sheetName val="HWSET"/>
      <sheetName val="기자재비"/>
      <sheetName val="8"/>
      <sheetName val="견"/>
      <sheetName val="하중계산"/>
      <sheetName val="효율계획(당월)"/>
      <sheetName val="공주-교대(A1)"/>
      <sheetName val="WAGE RATE BACK-UP DATA"/>
      <sheetName val="COVERSHEET PAGE"/>
      <sheetName val="eq_data"/>
      <sheetName val="PipWT"/>
      <sheetName val="품셈표"/>
      <sheetName val="TABLE2-1 ISBL(HDEC단가)"/>
      <sheetName val="TABLE2-2 OSBL(HDEC단가)"/>
      <sheetName val="유화"/>
      <sheetName val="DESIGN CRITERIA"/>
      <sheetName val="h-013211-2"/>
      <sheetName val="CAT_5"/>
      <sheetName val="기안"/>
      <sheetName val="Sheet3"/>
      <sheetName val="4안전율"/>
      <sheetName val="2.대외공문"/>
      <sheetName val="경비산출"/>
      <sheetName val="일반맨홀수량집계(A-7 LINE)"/>
      <sheetName val="일반설비내역서"/>
      <sheetName val="PROCURE"/>
      <sheetName val="특수선일위대가"/>
      <sheetName val="IMPEADENCE MAP 취수장"/>
      <sheetName val="인건비 "/>
      <sheetName val="도급내역서"/>
      <sheetName val="덕전리"/>
      <sheetName val="OCT.FDN"/>
      <sheetName val="현금"/>
      <sheetName val="March"/>
      <sheetName val="동해title"/>
      <sheetName val="Assumptions"/>
      <sheetName val="CJE"/>
      <sheetName val="종합"/>
      <sheetName val="경산"/>
      <sheetName val="재1"/>
      <sheetName val="견적서"/>
      <sheetName val="순환펌프"/>
      <sheetName val="저수조"/>
      <sheetName val="급,배기팬"/>
      <sheetName val="급탕순환펌프"/>
      <sheetName val="수량산출서 갑지"/>
      <sheetName val="견적대비 견적서"/>
      <sheetName val="1995년 섹터별 매출"/>
      <sheetName val="간접"/>
      <sheetName val="주방"/>
      <sheetName val="단가조사"/>
      <sheetName val="1.물가시세표"/>
      <sheetName val="12.부대공"/>
      <sheetName val="5.노임단가"/>
      <sheetName val="4.중기단가산출"/>
      <sheetName val="6.단가목록"/>
      <sheetName val="8.배수공"/>
      <sheetName val="10"/>
      <sheetName val="12"/>
      <sheetName val="9"/>
      <sheetName val="11"/>
      <sheetName val="갑지"/>
      <sheetName val="6동"/>
      <sheetName val="설 계"/>
      <sheetName val="인사자료총집계"/>
      <sheetName val="금융비용"/>
      <sheetName val="건축집계표"/>
      <sheetName val="NPV"/>
      <sheetName val="inter"/>
      <sheetName val="1. Design Change"/>
      <sheetName val="깨기"/>
      <sheetName val="협조전"/>
      <sheetName val="품목"/>
      <sheetName val="현장코드"/>
      <sheetName val="해외코드"/>
      <sheetName val="공사비집계"/>
      <sheetName val="잡비"/>
      <sheetName val="잡비계산서(총체2)"/>
      <sheetName val="D040416"/>
      <sheetName val="금액내역서"/>
      <sheetName val="기준자료"/>
      <sheetName val="내부부하"/>
      <sheetName val="CRUDE RE-bar"/>
      <sheetName val="전선 및 전선관"/>
      <sheetName val="주공 갑지"/>
      <sheetName val="EXPENSE"/>
      <sheetName val="원본"/>
      <sheetName val="한일양산"/>
      <sheetName val="JUCK"/>
      <sheetName val="건내용"/>
      <sheetName val="산근"/>
      <sheetName val="A"/>
      <sheetName val="BOQ건축"/>
      <sheetName val="최초침전지집계표"/>
      <sheetName val="단가산출집계"/>
      <sheetName val="DR(SUM)"/>
      <sheetName val="TL(SUM)"/>
      <sheetName val="Basic"/>
      <sheetName val="본지점중"/>
      <sheetName val="회사99"/>
      <sheetName val="수문보고"/>
      <sheetName val="품의서"/>
      <sheetName val="골재산출"/>
      <sheetName val="woo("/>
      <sheetName val="woo(_x0000__x0000__x0005__x0000_"/>
      <sheetName val="기초1"/>
      <sheetName val="동원인원산출"/>
      <sheetName val="단가비교"/>
      <sheetName val="FAND唨6"/>
      <sheetName val="FAND_x0010__x0000_"/>
      <sheetName val="NOMUBI"/>
      <sheetName val="sw1"/>
      <sheetName val="현황"/>
      <sheetName val="RFP002"/>
      <sheetName val="Sheet2"/>
      <sheetName val="system &amp; LOOK_UP_FUNC"/>
      <sheetName val="Sheet3 (2)"/>
      <sheetName val="2.설계제원"/>
      <sheetName val="산출근거목록"/>
      <sheetName val="일대목록"/>
      <sheetName val="TABLE2-2 OSBL(total)"/>
      <sheetName val="fitting"/>
      <sheetName val="MAIN"/>
      <sheetName val="PRO_A"/>
      <sheetName val="PRO"/>
      <sheetName val="Annex 3_Price Table_Piping Shop"/>
      <sheetName val="간접총괄"/>
      <sheetName val="Cash2"/>
      <sheetName val="Z"/>
      <sheetName val="PRICE-COMP"/>
      <sheetName val="장비당단가_(1)1"/>
      <sheetName val="BSD_(2)1"/>
      <sheetName val="TABLE2-1_ISBL-(SlTE_PREP)"/>
      <sheetName val="TABLE2_1_ISBL_(Soil_Invest)"/>
      <sheetName val="TABLE2-2_OSBL(GENERAL-CIVIL)"/>
      <sheetName val="7_5_2_BOQ_Summary_"/>
      <sheetName val="GREEN"/>
      <sheetName val="Hawiyah"/>
      <sheetName val="Hawiyah_하청"/>
      <sheetName val="HDEC_1027"/>
      <sheetName val="Juaymah"/>
      <sheetName val="SIPC"/>
      <sheetName val="장비당단가_(1)2"/>
      <sheetName val="BSD_(2)2"/>
      <sheetName val="P_M_별1"/>
      <sheetName val="설산1_나1"/>
      <sheetName val="TABLE2-1_ISBL-(SlTE_PREP)1"/>
      <sheetName val="TABLE2_1_ISBL_(Soil_Invest)1"/>
      <sheetName val="TABLE2-2_OSBL(GENERAL-CIVIL)1"/>
      <sheetName val="공사비_내역_(가)1"/>
      <sheetName val="3련_BOX1"/>
      <sheetName val="Site_Expenses1"/>
      <sheetName val="7_5_2_BOQ_Summary_1"/>
      <sheetName val="2F_회의실견적(5_14_일대)1"/>
      <sheetName val="BSD__2_1"/>
      <sheetName val="3BL공동구_수량1"/>
      <sheetName val="PRICE COMP"/>
      <sheetName val="참조"/>
      <sheetName val="영업소실적"/>
      <sheetName val="3희질산"/>
      <sheetName val="Administrative Prices"/>
      <sheetName val="HDECGTY"/>
      <sheetName val="기계설비"/>
      <sheetName val="작업내역"/>
      <sheetName val="단위별 일위대가표"/>
      <sheetName val="몰탈재료산출"/>
      <sheetName val="AP1"/>
      <sheetName val="SILICATE"/>
      <sheetName val="전 기"/>
      <sheetName val="2000.05"/>
      <sheetName val="건축2"/>
      <sheetName val="SS"/>
      <sheetName val="철거수량(전송)"/>
      <sheetName val="입력DATA"/>
      <sheetName val="바닥판"/>
      <sheetName val="half slab-1"/>
      <sheetName val="Sheet6"/>
      <sheetName val="가정단면"/>
      <sheetName val="예산M2"/>
      <sheetName val="Lookup tables"/>
      <sheetName val="지표"/>
      <sheetName val="소요자재"/>
      <sheetName val="정산내역서"/>
      <sheetName val="건축외주"/>
      <sheetName val="자  재"/>
      <sheetName val="진주방향"/>
      <sheetName val="시험연구비상각"/>
      <sheetName val="공사비명세서"/>
      <sheetName val="(2)"/>
      <sheetName val="in"/>
      <sheetName val="물량"/>
      <sheetName val="1단계"/>
      <sheetName val="시화점실행"/>
      <sheetName val="CT "/>
      <sheetName val="방식총괄"/>
      <sheetName val="가설공사내역"/>
      <sheetName val="401"/>
      <sheetName val="현장관리비내역서"/>
      <sheetName val="LIST OF OFFICE EQUI"/>
      <sheetName val="Sheet1(X)"/>
      <sheetName val="일반부표"/>
      <sheetName val="FAND厰&amp;"/>
      <sheetName val="FAND咀,"/>
      <sheetName val="경비_원본"/>
      <sheetName val="노임"/>
      <sheetName val="최초침-_x0000_ü_x0000_"/>
      <sheetName val="산재 안전"/>
      <sheetName val="노무비 경비"/>
      <sheetName val="H-PILE수량집계"/>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聒CD-STRAND_PILE_압입및굴착1"/>
      <sheetName val="list_price"/>
      <sheetName val="내역서_"/>
      <sheetName val="Customer_Databas1"/>
      <sheetName val="wblff(before_omi_pc&amp;stump)"/>
      <sheetName val="_"/>
      <sheetName val="IMP_(REACTOR)1"/>
      <sheetName val="_견적서"/>
      <sheetName val="HRSG_SMALL07220"/>
      <sheetName val="Indirect_Cost"/>
      <sheetName val="노원열병합__건축공사기성내역서"/>
      <sheetName val="별표_"/>
      <sheetName val="I_설계조건"/>
      <sheetName val="1_설계기준"/>
      <sheetName val="플랜트_설치"/>
      <sheetName val="단가표_"/>
      <sheetName val="06-BATCH_"/>
      <sheetName val="남양시작동자105노65기1_3화1_2"/>
      <sheetName val="Harga_material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관로공표지"/>
      <sheetName val="변경총괄지(1)"/>
      <sheetName val="LAND_HOYU"/>
      <sheetName val="LAND_YUKO"/>
      <sheetName val="가동비율"/>
      <sheetName val="조명투자및환수계획"/>
      <sheetName val="제조중간결과"/>
      <sheetName val="cctv"/>
      <sheetName val="외자배분"/>
      <sheetName val="외자내역"/>
      <sheetName val="일위"/>
      <sheetName val="기타 정보통신공사"/>
      <sheetName val="지수"/>
      <sheetName val="경제성분석"/>
      <sheetName val="형상"/>
      <sheetName val="퍼스트"/>
      <sheetName val="b_balju (2)"/>
      <sheetName val="관급자재"/>
      <sheetName val="DIAPHRAGM"/>
      <sheetName val="흄관기초"/>
      <sheetName val="NSMA-s㠨⑎蠀ᔁ"/>
      <sheetName val="NSMA-s㠨⪘ကᔁ"/>
      <sheetName val="C.배수관공"/>
      <sheetName val="GCS 5F-19"/>
      <sheetName val="PAC"/>
      <sheetName val="PROJECT BRIEF(EX.NEW)"/>
      <sheetName val="cross beam"/>
      <sheetName val="사급자재"/>
      <sheetName val="SUM (INQNO."/>
      <sheetName val="견적금액(2003.12.22)"/>
      <sheetName val="설계내역서"/>
      <sheetName val="1.취수장"/>
      <sheetName val="RCD-ST_x0015__x0000__x000a__x0000__x0014__x0000__x000e__x0000__x0012__x0000__x0015__x0000__x0004__x0000__x0004__x0000_"/>
      <sheetName val="_x0000__x0004__x0000__x0004_"/>
      <sheetName val="2002상반기㥾ᆄ㰁딐"/>
      <sheetName val="OCM"/>
      <sheetName val="REINF."/>
      <sheetName val="LOADS"/>
      <sheetName val="SKETCH"/>
      <sheetName val="CHECK1"/>
      <sheetName val="F5"/>
      <sheetName val="계산내역(설비)"/>
      <sheetName val="월별지출내역"/>
      <sheetName val="공사비지출기안"/>
      <sheetName val="약품공급2"/>
      <sheetName val="______골ମ⿥_x0005__x0000__x0000__x0000_"/>
      <sheetName val="청제공기계일위대가"/>
      <sheetName val="제경집계"/>
      <sheetName val="1.관로"/>
      <sheetName val="납부서"/>
      <sheetName val="DESIGN(77C-102A)-2"/>
      <sheetName val="수량산출(액티비티)"/>
      <sheetName val="제품"/>
      <sheetName val="C-노임단가"/>
      <sheetName val="별표총괄"/>
      <sheetName val="______골조부_x0012__x0015__x0008__x0006__x0004_"/>
      <sheetName val="Ѐ_x0000__x0000__x0000_"/>
      <sheetName val="Tender Summary"/>
      <sheetName val="표지 (2)"/>
      <sheetName val="조명율표"/>
      <sheetName val="97"/>
      <sheetName val="보할최종(준공)only"/>
      <sheetName val="NSMA-sက_x0000_諱ԃ"/>
      <sheetName val="PAINT"/>
      <sheetName val="SUMMARY"/>
      <sheetName val="본부장"/>
      <sheetName val="건축"/>
      <sheetName val="단계별내역 (2)"/>
      <sheetName val="노무비"/>
      <sheetName val="Area"/>
      <sheetName val="도급자재"/>
      <sheetName val="주빔의 설계"/>
      <sheetName val="NSMA-s〯â_x0000__x0000__x0000_"/>
      <sheetName val="97생산제품"/>
      <sheetName val="총중목"/>
      <sheetName val="내2"/>
      <sheetName val="기본DATA"/>
      <sheetName val="8.PILE  (돌출)"/>
      <sheetName val="방음벽기초-수량"/>
      <sheetName val="토공A"/>
      <sheetName val="INDIRECT MOBILIZATION Pԟ_x0000_缀"/>
      <sheetName val="집1"/>
      <sheetName val="견적내역서"/>
      <sheetName val="통_x0000_"/>
      <sheetName val="통䓐"/>
      <sheetName val="안정검토"/>
      <sheetName val="단면설계"/>
      <sheetName val="MATRLDATﺬ"/>
      <sheetName val="보도씀鈖ԯ_x0000_"/>
      <sheetName val="대운산출"/>
      <sheetName val="부대공집계표"/>
      <sheetName val="적용률"/>
      <sheetName val="기본사항"/>
      <sheetName val="환산"/>
      <sheetName val="4)유동표"/>
      <sheetName val="RCD-STRAND_PILE_압입및굴浐ௗ"/>
      <sheetName val="기초0_x0000_"/>
      <sheetName val="조작대(1연)"/>
      <sheetName val="원가입력"/>
      <sheetName val="품셈"/>
      <sheetName val="바.한일양산"/>
      <sheetName val="CPM챠트 "/>
      <sheetName val="입찰품의"/>
      <sheetName val="적격점수(대DK)"/>
      <sheetName val="출력표"/>
      <sheetName val="in1-3"/>
      <sheetName val="in2-2"/>
      <sheetName val="1608월"/>
      <sheetName val="CPA33-34"/>
      <sheetName val="발안전력구"/>
      <sheetName val="총내역"/>
      <sheetName val="한전고리-을"/>
      <sheetName val="토공 갑지"/>
      <sheetName val="장비명"/>
      <sheetName val="입찰보고"/>
      <sheetName val="공통비"/>
      <sheetName val="ITEMS"/>
      <sheetName val="소업1교"/>
      <sheetName val="해평견적"/>
      <sheetName val="설비내역서"/>
      <sheetName val="전기내역서"/>
      <sheetName val="대림경상68억"/>
      <sheetName val="GI-LIST"/>
      <sheetName val="기기리스트"/>
      <sheetName val="대비표"/>
      <sheetName val="주관사업"/>
      <sheetName val="을-ATYPE"/>
      <sheetName val="20131008102524_1_002_BM내역서(설비)2"/>
      <sheetName val="Util&amp; Real"/>
      <sheetName val="data2"/>
      <sheetName val="수리결과"/>
      <sheetName val="중기일위대가"/>
      <sheetName val="공사수행방안"/>
      <sheetName val="입찰BMTL"/>
      <sheetName val="parameter"/>
      <sheetName val="WK1B"/>
      <sheetName val="98지급계획"/>
      <sheetName val="연결塠ɪ"/>
      <sheetName val="1.우편집중내_x0004__x0004_"/>
      <sheetName val="ЀԀȀȀЀᨀ"/>
      <sheetName val="화산肼᭭"/>
      <sheetName val="Change r嗠O嘬"/>
      <sheetName val="총괄내역서"/>
      <sheetName val="내역서(음성금왕)"/>
      <sheetName val="0226"/>
      <sheetName val="97 사업추정(WEKI)"/>
      <sheetName val="ASTM C585"/>
      <sheetName val="INDIRECT COST-PART l"/>
      <sheetName val="Material"/>
      <sheetName val="OD"/>
      <sheetName val="NSMA-sက"/>
      <sheetName val="재료-CODE"/>
      <sheetName val="내역_FILE"/>
      <sheetName val="9.2단가산출서"/>
      <sheetName val="손료"/>
      <sheetName val="요약배부"/>
      <sheetName val="Sheet15"/>
      <sheetName val="Areas"/>
      <sheetName val="Data_Vol"/>
      <sheetName val="전동기_SPEC"/>
      <sheetName val="토공(우물통,기타)_"/>
      <sheetName val="2-3_V_D일위"/>
      <sheetName val="일위(PN)"/>
      <sheetName val="1）WELDING POINT"/>
      <sheetName val="에너지동"/>
      <sheetName val="잡철물"/>
      <sheetName val="일용직내역"/>
      <sheetName val="대가호표"/>
      <sheetName val="대로근거"/>
      <sheetName val="01월TTL"/>
      <sheetName val="변경내역서"/>
      <sheetName val="집계"/>
      <sheetName val="ITEM CODE"/>
      <sheetName val="우배수"/>
      <sheetName val="명세서"/>
      <sheetName val="부하계산서"/>
      <sheetName val="부안일위"/>
      <sheetName val="국공유지및사유지"/>
      <sheetName val="9GNG운반"/>
      <sheetName val="FLANGE"/>
      <sheetName val="VALVE"/>
      <sheetName val="90.03혁⍧_x0000_"/>
      <sheetName val="Chang"/>
      <sheetName val="을부︀ꏕԯ_x0000_"/>
      <sheetName val="일반수량집계표"/>
      <sheetName val="요율"/>
      <sheetName val="1차 내역서"/>
      <sheetName val="연동내역"/>
      <sheetName val="기초대가"/>
      <sheetName val="가격정보"/>
      <sheetName val="목차"/>
      <sheetName val="부대공"/>
      <sheetName val="내역을"/>
      <sheetName val="WO"/>
      <sheetName val="3.공통공사대비"/>
      <sheetName val="Macro2"/>
      <sheetName val="기별"/>
      <sheetName val="SELTDATA"/>
      <sheetName val="산출내역서"/>
      <sheetName val="1,2공구원가계산서"/>
      <sheetName val="1공구산출내역서"/>
      <sheetName val="KSC칸막이 일위대가"/>
      <sheetName val="预算"/>
      <sheetName val="IMP_MAIN_"/>
      <sheetName val="IMP _REACTOR_"/>
      <sheetName val="CLAUSE"/>
      <sheetName val="90.03실행_x0000_"/>
      <sheetName val="______골_x0000__x0000_旨_x0000__x0000__x0000_ㅫ"/>
      <sheetName val="RCD-ST_x0015__x0000_ _x0000__x0014__x0000__x000e__x0000__x0012__x0000__x0015__x0000__x0004__x0000__x0004__x0000_"/>
      <sheetName val="거래명세표"/>
      <sheetName val="HORI. VESSEL"/>
      <sheetName val="단  가  대  비  표"/>
      <sheetName val="일  위  대  가  목  록"/>
      <sheetName val="수안보-MBR1"/>
      <sheetName val="road &amp;paving"/>
      <sheetName val="단위단가"/>
      <sheetName val="직공비"/>
      <sheetName val="FA_x0006__x0000__x0000_棍"/>
      <sheetName val="공사비집계표(서해안고속도로)"/>
      <sheetName val="3.하중산정4.지지력"/>
      <sheetName val="70%"/>
      <sheetName val="포장공"/>
      <sheetName val="단가목록"/>
      <sheetName val="전등"/>
      <sheetName val="입력"/>
      <sheetName val="Mp-t_x0000__x0000_쩈_x0000__x0000_"/>
      <sheetName val="Mp-t_x0000__x0000_䉨_x0000__x0000_"/>
      <sheetName val="RCD-STRAND_PILE_압입및굴착6"/>
      <sheetName val="______★개인별현황표(김종우기사)6"/>
      <sheetName val="______주소록6"/>
      <sheetName val="______★골조분석표(서태용대리)6"/>
      <sheetName val="______골조부재별비율6"/>
      <sheetName val="____(주)경원건축공사비분석표6"/>
      <sheetName val="____(주)경원건축공사비분석표(공)6"/>
      <sheetName val="P_M_별2"/>
      <sheetName val="BSD_(2)3"/>
      <sheetName val="장비당단가_(1)3"/>
      <sheetName val="3련_BOX2"/>
      <sheetName val="Site_Expenses2"/>
      <sheetName val="3BL공동구_수량2"/>
      <sheetName val="BSD__2_2"/>
      <sheetName val="2F_회의실견적(5_14_일대)2"/>
      <sheetName val="설산1_나2"/>
      <sheetName val="聒CD-STRAND_PILE_압입및굴착2"/>
      <sheetName val="공사비_내역_(가)2"/>
      <sheetName val="IMP_(REACTOR)2"/>
      <sheetName val="_견적서1"/>
      <sheetName val="list_price1"/>
      <sheetName val="Customer_Databas2"/>
      <sheetName val="단가표_1"/>
      <sheetName val="내역서_1"/>
      <sheetName val="별표_1"/>
      <sheetName val="Indirect_Cost1"/>
      <sheetName val="wblff(before_omi_pc&amp;stump)1"/>
      <sheetName val="_1"/>
      <sheetName val="노원열병합__건축공사기성내역서1"/>
      <sheetName val="HRSG_SMALL072201"/>
      <sheetName val="Harga_material_1"/>
      <sheetName val="TABLE2-1_ISBL-(SlTE_PREP)2"/>
      <sheetName val="TABLE2_1_ISBL_(Soil_Invest)2"/>
      <sheetName val="TABLE2-2_OSBL(GENERAL-CIVIL)2"/>
      <sheetName val="남양시작동자105노65기1_3화1_21"/>
      <sheetName val="sum1_(2)1"/>
      <sheetName val="DRAIN_DRUM_PIT_D-3011"/>
      <sheetName val="7_5_2_BOQ_Summary_2"/>
      <sheetName val="06-BATCH_1"/>
      <sheetName val="kimre_scrubber1"/>
      <sheetName val="I_설계조건1"/>
      <sheetName val="1_설계기준1"/>
      <sheetName val="플랜트_설치1"/>
      <sheetName val="full_(2)1"/>
      <sheetName val="교통시설_표지판1"/>
      <sheetName val="General_Data1"/>
      <sheetName val="RING_WALL1"/>
      <sheetName val="AH-1_1"/>
      <sheetName val="06_BATCH_1"/>
      <sheetName val="SL_dau_tien1"/>
      <sheetName val="plan&amp;section_of_foundation1"/>
      <sheetName val="Sheet1_(2)1"/>
      <sheetName val="ISBL_(검증)1"/>
      <sheetName val="TABLE2-2_OSBL-(SITE_PREP)1"/>
      <sheetName val="효성CB_1P기초1"/>
      <sheetName val="C_&amp;_G_RHS1"/>
      <sheetName val="INDIRECT_MOBILIZATION_PLAN1"/>
      <sheetName val="MANPOWER_MOBILIZATION1"/>
      <sheetName val="LABOR_MOBILIZATION_PLAN1"/>
      <sheetName val="STAFF_MOBILIZATION_PLAN1"/>
      <sheetName val="LIST_OF_OFFICE_EQUIPMENT1"/>
      <sheetName val="PERSONNEL_SETUP1"/>
      <sheetName val="KOREAN_STAFF_SALARY_-_SITE1"/>
      <sheetName val="TEMPORARY_FACILITIES1"/>
      <sheetName val="WATER_SUPPLY1"/>
      <sheetName val="TABLE2-1_ISBL(GENEAL-CIVIL)1"/>
      <sheetName val="준검_내역서1"/>
      <sheetName val="UOP_508_PG_5-121"/>
      <sheetName val="BOM-Form_A_1_III1"/>
      <sheetName val="을_21"/>
      <sheetName val="Mp-team_11"/>
      <sheetName val="Requirement(Work_Crew)1"/>
      <sheetName val="90_03실행_1"/>
      <sheetName val="Change_rate1"/>
      <sheetName val="1_우편집중내역서1"/>
      <sheetName val="1_설계조건1"/>
      <sheetName val="2_내역서1"/>
      <sheetName val="FCU_(2)1"/>
      <sheetName val="조도계산서_(도서)1"/>
      <sheetName val="CP-E2_(품셈표)1"/>
      <sheetName val="ACCESS_FLOOR1"/>
      <sheetName val="4_LINE1"/>
      <sheetName val="7_th1"/>
      <sheetName val="11_자재단가1"/>
      <sheetName val="강관_및_부속1"/>
      <sheetName val="목동세대_산출근거1"/>
      <sheetName val="Data_Vol1"/>
      <sheetName val="전동기_SPEC1"/>
      <sheetName val="토공(우물통,기타)_1"/>
      <sheetName val="2-3_V_D일위1"/>
      <sheetName val="수량산출서_갑지1"/>
      <sheetName val="단가산출서_(2)1"/>
      <sheetName val="인건비_"/>
      <sheetName val="일반맨홀수량집계(A-7_LINE)"/>
      <sheetName val="WAGE_RATE_BACK-UP_DATA"/>
      <sheetName val="COVERSHEET_PAGE"/>
      <sheetName val="TABLE2-1_ISBL(HDEC단가)"/>
      <sheetName val="TABLE2-2_OSBL(HDEC단가)"/>
      <sheetName val="DESIGN_CRITERIA"/>
      <sheetName val="1__Design_Change"/>
      <sheetName val="설_계1"/>
      <sheetName val="단면_(2)"/>
      <sheetName val="2_대외공문"/>
      <sheetName val="견적대비_견적서"/>
      <sheetName val="OCT_FDN"/>
      <sheetName val="1995년_섹터별_매출"/>
      <sheetName val="GCS_5F-19"/>
      <sheetName val="1_물가시세표"/>
      <sheetName val="12_부대공"/>
      <sheetName val="5_노임단가"/>
      <sheetName val="4_중기단가산출"/>
      <sheetName val="6_단가목록"/>
      <sheetName val="8_배수공"/>
      <sheetName val="CRUDE_RE-bar"/>
      <sheetName val="전선_및_전선관"/>
      <sheetName val="Lookup_tables"/>
      <sheetName val="Grid_&amp;_A_M"/>
      <sheetName val="half_slab-1"/>
      <sheetName val="기타_정보통신공사"/>
      <sheetName val="CT_"/>
      <sheetName val="TABLE2-2_OSBL(total)"/>
      <sheetName val="system_&amp;_LOOK_UP_FUNC"/>
      <sheetName val="Annex_3_Price_Table_Piping_Shop"/>
      <sheetName val="Sheet3_(2)"/>
      <sheetName val="2_설계제원"/>
      <sheetName val="PRICE_COMP"/>
      <sheetName val="전_기"/>
      <sheetName val="PROJECT_BRIEF(EX_NEW)"/>
      <sheetName val="주공_갑지"/>
      <sheetName val="2000_05"/>
      <sheetName val="SUM_(INQNO_"/>
      <sheetName val="1_관로"/>
      <sheetName val="산재_안전"/>
      <sheetName val="노무비_경비"/>
      <sheetName val="IMPEADENCE_MAP_취수장"/>
      <sheetName val="자__재"/>
      <sheetName val="b_balju_(2)"/>
      <sheetName val="______골조부"/>
      <sheetName val="단위별_일위대가표"/>
      <sheetName val="97_사업추정(WEKI)"/>
      <sheetName val="ASTM_C585"/>
      <sheetName val="INDIRECT_COST-PART_l"/>
      <sheetName val="Administrative_Prices"/>
      <sheetName val="견적금액(2003_12_22)"/>
      <sheetName val="단계별내역_(2)"/>
      <sheetName val="LIST_OF_OFFICE_EQUI"/>
      <sheetName val="REINF_"/>
      <sheetName val="cross_beam"/>
      <sheetName val="토공_갑지"/>
      <sheetName val="Tender_Summary"/>
      <sheetName val="FAND"/>
      <sheetName val="1）WELDING_POINT"/>
      <sheetName val="주빔의_설계"/>
      <sheetName val="1_우편집중내"/>
      <sheetName val="9_2단가산출서"/>
      <sheetName val="바_한일양산"/>
      <sheetName val="CPM챠트_"/>
      <sheetName val="1_취수장"/>
      <sheetName val="______골ମ⿥"/>
      <sheetName val="8_PILE__(돌출)"/>
      <sheetName val="Util&amp;_Real"/>
      <sheetName val="RCD-ST_x000a_"/>
      <sheetName val="C_배수관공"/>
      <sheetName val="자동제어"/>
      <sheetName val="EQT-ESTN"/>
      <sheetName val="단가조사׃"/>
      <sheetName val="RCD-STRAND_PILE_압입및굴착7"/>
      <sheetName val="______★개인별현황표(김종우기사)7"/>
      <sheetName val="______주소록7"/>
      <sheetName val="______★골조분석표(서태용대리)7"/>
      <sheetName val="______골조부재별비율7"/>
      <sheetName val="____(주)경원건축공사비분석표7"/>
      <sheetName val="____(주)경원건축공사비분석표(공)7"/>
      <sheetName val="BSD_(2)4"/>
      <sheetName val="P_M_별3"/>
      <sheetName val="장비당단가_(1)4"/>
      <sheetName val="3BL공동구_수량3"/>
      <sheetName val="설산1_나3"/>
      <sheetName val="공사비_내역_(가)3"/>
      <sheetName val="3련_BOX3"/>
      <sheetName val="Site_Expenses3"/>
      <sheetName val="2F_회의실견적(5_14_일대)3"/>
      <sheetName val="BSD__2_3"/>
      <sheetName val="_2"/>
      <sheetName val="聒CD-STRAND_PILE_압입및굴착3"/>
      <sheetName val="IMP_(REACTOR)3"/>
      <sheetName val="list_price2"/>
      <sheetName val="TABLE2-1_ISBL-(SlTE_PREP)3"/>
      <sheetName val="TABLE2_1_ISBL_(Soil_Invest)3"/>
      <sheetName val="TABLE2-2_OSBL(GENERAL-CIVIL)3"/>
      <sheetName val="7_5_2_BOQ_Summary_3"/>
      <sheetName val="남양시작동자105노65기1_3화1_22"/>
      <sheetName val="_견적서2"/>
      <sheetName val="Customer_Databas3"/>
      <sheetName val="내역서_2"/>
      <sheetName val="wblff(before_omi_pc&amp;stump)2"/>
      <sheetName val="노원열병합__건축공사기성내역서2"/>
      <sheetName val="I_설계조건2"/>
      <sheetName val="1_설계기준2"/>
      <sheetName val="Indirect_Cost2"/>
      <sheetName val="별표_2"/>
      <sheetName val="DRAIN_DRUM_PIT_D-3012"/>
      <sheetName val="단가표_2"/>
      <sheetName val="HRSG_SMALL072202"/>
      <sheetName val="Harga_material_2"/>
      <sheetName val="sum1_(2)2"/>
      <sheetName val="플랜트_설치2"/>
      <sheetName val="kimre_scrubber2"/>
      <sheetName val="06_BATCH_2"/>
      <sheetName val="06-BATCH_2"/>
      <sheetName val="full_(2)2"/>
      <sheetName val="AH-1_2"/>
      <sheetName val="RING_WALL2"/>
      <sheetName val="General_Data2"/>
      <sheetName val="plan&amp;section_of_foundation2"/>
      <sheetName val="SL_dau_tien2"/>
      <sheetName val="ISBL_(검증)2"/>
      <sheetName val="TABLE2-2_OSBL-(SITE_PREP)2"/>
      <sheetName val="INDIRECT_MOBILIZATION_PLAN2"/>
      <sheetName val="MANPOWER_MOBILIZATION2"/>
      <sheetName val="LABOR_MOBILIZATION_PLAN2"/>
      <sheetName val="STAFF_MOBILIZATION_PLAN2"/>
      <sheetName val="LIST_OF_OFFICE_EQUIPMENT2"/>
      <sheetName val="PERSONNEL_SETUP2"/>
      <sheetName val="KOREAN_STAFF_SALARY_-_SITE2"/>
      <sheetName val="TEMPORARY_FACILITIES2"/>
      <sheetName val="WATER_SUPPLY2"/>
      <sheetName val="TABLE2-1_ISBL(GENEAL-CIVIL)2"/>
      <sheetName val="준검_내역서2"/>
      <sheetName val="UOP_508_PG_5-122"/>
      <sheetName val="효성CB_1P기초2"/>
      <sheetName val="교통시설_표지판2"/>
      <sheetName val="C_&amp;_G_RHS2"/>
      <sheetName val="4_LINE2"/>
      <sheetName val="7_th2"/>
      <sheetName val="CP-E2_(품셈표)2"/>
      <sheetName val="ACCESS_FLOOR2"/>
      <sheetName val="Sheet1_(2)2"/>
      <sheetName val="2-3_V_D일위2"/>
      <sheetName val="을_22"/>
      <sheetName val="Requirement(Work_Crew)2"/>
      <sheetName val="1_우편집중내역서2"/>
      <sheetName val="BOM-Form_A_1_III2"/>
      <sheetName val="90_03실행_2"/>
      <sheetName val="Mp-team_12"/>
      <sheetName val="FCU_(2)2"/>
      <sheetName val="조도계산서_(도서)2"/>
      <sheetName val="Change_rate2"/>
      <sheetName val="11_자재단가2"/>
      <sheetName val="2_내역서2"/>
      <sheetName val="1_설계조건2"/>
      <sheetName val="단가산출서_(2)2"/>
      <sheetName val="강관_및_부속2"/>
      <sheetName val="목동세대_산출근거2"/>
      <sheetName val="수량산출서_갑지2"/>
      <sheetName val="Data_Vol2"/>
      <sheetName val="전동기_SPEC2"/>
      <sheetName val="토공(우물통,기타)_2"/>
      <sheetName val="인건비_1"/>
      <sheetName val="일반맨홀수량집계(A-7_LINE)1"/>
      <sheetName val="WAGE_RATE_BACK-UP_DATA1"/>
      <sheetName val="COVERSHEET_PAGE1"/>
      <sheetName val="TABLE2-1_ISBL(HDEC단가)1"/>
      <sheetName val="TABLE2-2_OSBL(HDEC단가)1"/>
      <sheetName val="DESIGN_CRITERIA1"/>
      <sheetName val="설_계2"/>
      <sheetName val="단면_(2)1"/>
      <sheetName val="1__Design_Change1"/>
      <sheetName val="2_대외공문1"/>
      <sheetName val="견적대비_견적서1"/>
      <sheetName val="OCT_FDN1"/>
      <sheetName val="1995년_섹터별_매출1"/>
      <sheetName val="GCS_5F-191"/>
      <sheetName val="Grid_&amp;_A_M1"/>
      <sheetName val="전_기1"/>
      <sheetName val="1_물가시세표1"/>
      <sheetName val="12_부대공1"/>
      <sheetName val="5_노임단가1"/>
      <sheetName val="4_중기단가산출1"/>
      <sheetName val="6_단가목록1"/>
      <sheetName val="8_배수공1"/>
      <sheetName val="CRUDE_RE-bar1"/>
      <sheetName val="전선_및_전선관1"/>
      <sheetName val="Lookup_tables1"/>
      <sheetName val="half_slab-11"/>
      <sheetName val="기타_정보통신공사1"/>
      <sheetName val="CT_1"/>
      <sheetName val="TABLE2-2_OSBL(total)1"/>
      <sheetName val="system_&amp;_LOOK_UP_FUNC1"/>
      <sheetName val="Annex_3_Price_Table_Piping_Sho1"/>
      <sheetName val="Sheet3_(2)1"/>
      <sheetName val="2_설계제원1"/>
      <sheetName val="PRICE_COMP1"/>
      <sheetName val="PROJECT_BRIEF(EX_NEW)1"/>
      <sheetName val="주공_갑지1"/>
      <sheetName val="IMPEADENCE_MAP_취수장1"/>
      <sheetName val="산재_안전1"/>
      <sheetName val="노무비_경비1"/>
      <sheetName val="자__재1"/>
      <sheetName val="b_balju_(2)1"/>
      <sheetName val="단위별_일위대가표1"/>
      <sheetName val="1_관로1"/>
      <sheetName val="2000_051"/>
      <sheetName val="SUM_(INQNO_1"/>
      <sheetName val="단계별내역_(2)1"/>
      <sheetName val="REINF_1"/>
      <sheetName val="cross_beam1"/>
      <sheetName val="토공_갑지1"/>
      <sheetName val="Tender_Summary1"/>
      <sheetName val="97_사업추정(WEKI)1"/>
      <sheetName val="ASTM_C5851"/>
      <sheetName val="INDIRECT_COST-PART_l1"/>
      <sheetName val="Administrative_Prices1"/>
      <sheetName val="견적금액(2003_12_22)1"/>
      <sheetName val="LIST_OF_OFFICE_EQUI1"/>
      <sheetName val="주빔의_설계1"/>
      <sheetName val="9_2단가산출서1"/>
      <sheetName val="1）WELDING_POINT1"/>
      <sheetName val="1_취수장1"/>
      <sheetName val="바_한일양산1"/>
      <sheetName val="CPM챠트_1"/>
      <sheetName val="8_PILE__(돌출)1"/>
      <sheetName val="Util&amp;_Real1"/>
      <sheetName val="C_배수관공1"/>
      <sheetName val="RCD-STRAND_PILE_압입및굴착9"/>
      <sheetName val="______★개인별현황표(김종우기사)9"/>
      <sheetName val="______주소록9"/>
      <sheetName val="______★골조분석표(서태용대리)9"/>
      <sheetName val="______골조부재별비율9"/>
      <sheetName val="____(주)경원건축공사비분석표9"/>
      <sheetName val="____(주)경원건축공사비분석표(공)9"/>
      <sheetName val="P_M_별5"/>
      <sheetName val="BSD_(2)6"/>
      <sheetName val="장비당단가_(1)6"/>
      <sheetName val="3련_BOX5"/>
      <sheetName val="Site_Expenses5"/>
      <sheetName val="聒CD-STRAND_PILE_압입및굴착5"/>
      <sheetName val="2F_회의실견적(5_14_일대)5"/>
      <sheetName val="IMP_(REACTOR)5"/>
      <sheetName val="BSD__2_5"/>
      <sheetName val="3BL공동구_수량5"/>
      <sheetName val="설산1_나5"/>
      <sheetName val="공사비_내역_(가)5"/>
      <sheetName val="Indirect_Cost4"/>
      <sheetName val="_견적서4"/>
      <sheetName val="list_price4"/>
      <sheetName val="Customer_Databas5"/>
      <sheetName val="_4"/>
      <sheetName val="06-BATCH_4"/>
      <sheetName val="I_설계조건4"/>
      <sheetName val="1_설계기준4"/>
      <sheetName val="내역서_4"/>
      <sheetName val="별표_4"/>
      <sheetName val="wblff(before_omi_pc&amp;stump)4"/>
      <sheetName val="TABLE2-1_ISBL-(SlTE_PREP)5"/>
      <sheetName val="TABLE2_1_ISBL_(Soil_Invest)5"/>
      <sheetName val="TABLE2-2_OSBL(GENERAL-CIVIL)5"/>
      <sheetName val="7_5_2_BOQ_Summary_5"/>
      <sheetName val="RING_WALL4"/>
      <sheetName val="HRSG_SMALL072204"/>
      <sheetName val="노원열병합__건축공사기성내역서4"/>
      <sheetName val="단가표_4"/>
      <sheetName val="Harga_material_4"/>
      <sheetName val="남양시작동자105노65기1_3화1_24"/>
      <sheetName val="full_(2)4"/>
      <sheetName val="sum1_(2)4"/>
      <sheetName val="kimre_scrubber4"/>
      <sheetName val="플랜트_설치4"/>
      <sheetName val="AH-1_4"/>
      <sheetName val="General_Data4"/>
      <sheetName val="Sheet1_(2)4"/>
      <sheetName val="DRAIN_DRUM_PIT_D-3014"/>
      <sheetName val="90_03실행_4"/>
      <sheetName val="2_내역서4"/>
      <sheetName val="교통시설_표지판4"/>
      <sheetName val="06_BATCH_4"/>
      <sheetName val="SL_dau_tien4"/>
      <sheetName val="plan&amp;section_of_foundation4"/>
      <sheetName val="효성CB_1P기초4"/>
      <sheetName val="C_&amp;_G_RHS4"/>
      <sheetName val="ISBL_(검증)4"/>
      <sheetName val="TABLE2-2_OSBL-(SITE_PREP)4"/>
      <sheetName val="INDIRECT_MOBILIZATION_PLAN4"/>
      <sheetName val="MANPOWER_MOBILIZATION4"/>
      <sheetName val="LABOR_MOBILIZATION_PLAN4"/>
      <sheetName val="STAFF_MOBILIZATION_PLAN4"/>
      <sheetName val="LIST_OF_OFFICE_EQUIPMENT4"/>
      <sheetName val="PERSONNEL_SETUP4"/>
      <sheetName val="KOREAN_STAFF_SALARY_-_SITE4"/>
      <sheetName val="TEMPORARY_FACILITIES4"/>
      <sheetName val="WATER_SUPPLY4"/>
      <sheetName val="TABLE2-1_ISBL(GENEAL-CIVIL)4"/>
      <sheetName val="준검_내역서4"/>
      <sheetName val="UOP_508_PG_5-124"/>
      <sheetName val="Mp-team_14"/>
      <sheetName val="1_우편집중내역서4"/>
      <sheetName val="BOM-Form_A_1_III4"/>
      <sheetName val="Change_rate4"/>
      <sheetName val="을_24"/>
      <sheetName val="4_LINE4"/>
      <sheetName val="7_th4"/>
      <sheetName val="CP-E2_(품셈표)4"/>
      <sheetName val="인건비_3"/>
      <sheetName val="일반맨홀수량집계(A-7_LINE)3"/>
      <sheetName val="Requirement(Work_Crew)4"/>
      <sheetName val="11_자재단가4"/>
      <sheetName val="1_설계조건4"/>
      <sheetName val="전동기_SPEC4"/>
      <sheetName val="Grid_&amp;_A_M3"/>
      <sheetName val="FCU_(2)4"/>
      <sheetName val="조도계산서_(도서)4"/>
      <sheetName val="단가산출서_(2)4"/>
      <sheetName val="ACCESS_FLOOR4"/>
      <sheetName val="단면_(2)3"/>
      <sheetName val="설_계4"/>
      <sheetName val="OCT_FDN3"/>
      <sheetName val="강관_및_부속4"/>
      <sheetName val="목동세대_산출근거4"/>
      <sheetName val="Data_Vol4"/>
      <sheetName val="토공(우물통,기타)_4"/>
      <sheetName val="2-3_V_D일위4"/>
      <sheetName val="수량산출서_갑지4"/>
      <sheetName val="견적대비_견적서3"/>
      <sheetName val="WAGE_RATE_BACK-UP_DATA3"/>
      <sheetName val="COVERSHEET_PAGE3"/>
      <sheetName val="TABLE2-1_ISBL(HDEC단가)3"/>
      <sheetName val="TABLE2-2_OSBL(HDEC단가)3"/>
      <sheetName val="DESIGN_CRITERIA3"/>
      <sheetName val="1995년_섹터별_매출3"/>
      <sheetName val="1_물가시세표3"/>
      <sheetName val="12_부대공3"/>
      <sheetName val="5_노임단가3"/>
      <sheetName val="4_중기단가산출3"/>
      <sheetName val="6_단가목록3"/>
      <sheetName val="8_배수공3"/>
      <sheetName val="1__Design_Change3"/>
      <sheetName val="CRUDE_RE-bar3"/>
      <sheetName val="전선_및_전선관3"/>
      <sheetName val="주공_갑지3"/>
      <sheetName val="Lookup_tables3"/>
      <sheetName val="2_대외공문3"/>
      <sheetName val="CT_3"/>
      <sheetName val="half_slab-13"/>
      <sheetName val="LIST_OF_OFFICE_EQUI3"/>
      <sheetName val="전_기3"/>
      <sheetName val="IMPEADENCE_MAP_취수장3"/>
      <sheetName val="산재_안전3"/>
      <sheetName val="노무비_경비3"/>
      <sheetName val="GCS_5F-193"/>
      <sheetName val="기타_정보통신공사3"/>
      <sheetName val="TABLE2-2_OSBL(total)3"/>
      <sheetName val="system_&amp;_LOOK_UP_FUNC3"/>
      <sheetName val="Annex_3_Price_Table_Piping_Sho3"/>
      <sheetName val="Sheet3_(2)3"/>
      <sheetName val="2_설계제원3"/>
      <sheetName val="PRICE_COMP3"/>
      <sheetName val="PROJECT_BRIEF(EX_NEW)3"/>
      <sheetName val="자__재3"/>
      <sheetName val="b_balju_(2)3"/>
      <sheetName val="2000_053"/>
      <sheetName val="단계별내역_(2)3"/>
      <sheetName val="단위별_일위대가표3"/>
      <sheetName val="1_관로3"/>
      <sheetName val="SUM_(INQNO_3"/>
      <sheetName val="8_PILE__(돌출)3"/>
      <sheetName val="Tender_Summary3"/>
      <sheetName val="주빔의_설계3"/>
      <sheetName val="토공_갑지3"/>
      <sheetName val="바_한일양산3"/>
      <sheetName val="CPM챠트_3"/>
      <sheetName val="REINF_3"/>
      <sheetName val="cross_beam3"/>
      <sheetName val="C_배수관공3"/>
      <sheetName val="Administrative_Prices3"/>
      <sheetName val="1_취수장3"/>
      <sheetName val="1）WELDING_POINT3"/>
      <sheetName val="97_사업추정(WEKI)3"/>
      <sheetName val="ASTM_C5853"/>
      <sheetName val="INDIRECT_COST-PART_l3"/>
      <sheetName val="견적금액(2003_12_22)3"/>
      <sheetName val="9_2단가산출서3"/>
      <sheetName val="RCD-STRAND_PILE_압입및굴착8"/>
      <sheetName val="______★개인별현황표(김종우기사)8"/>
      <sheetName val="______주소록8"/>
      <sheetName val="______★골조분석표(서태용대리)8"/>
      <sheetName val="______골조부재별비율8"/>
      <sheetName val="____(주)경원건축공사비분석표8"/>
      <sheetName val="____(주)경원건축공사비분석표(공)8"/>
      <sheetName val="P_M_별4"/>
      <sheetName val="BSD_(2)5"/>
      <sheetName val="장비당단가_(1)5"/>
      <sheetName val="3련_BOX4"/>
      <sheetName val="Site_Expenses4"/>
      <sheetName val="聒CD-STRAND_PILE_압입및굴착4"/>
      <sheetName val="2F_회의실견적(5_14_일대)4"/>
      <sheetName val="IMP_(REACTOR)4"/>
      <sheetName val="BSD__2_4"/>
      <sheetName val="3BL공동구_수량4"/>
      <sheetName val="설산1_나4"/>
      <sheetName val="공사비_내역_(가)4"/>
      <sheetName val="Indirect_Cost3"/>
      <sheetName val="_견적서3"/>
      <sheetName val="list_price3"/>
      <sheetName val="Customer_Databas4"/>
      <sheetName val="_3"/>
      <sheetName val="06-BATCH_3"/>
      <sheetName val="I_설계조건3"/>
      <sheetName val="1_설계기준3"/>
      <sheetName val="내역서_3"/>
      <sheetName val="별표_3"/>
      <sheetName val="wblff(before_omi_pc&amp;stump)3"/>
      <sheetName val="TABLE2-1_ISBL-(SlTE_PREP)4"/>
      <sheetName val="TABLE2_1_ISBL_(Soil_Invest)4"/>
      <sheetName val="TABLE2-2_OSBL(GENERAL-CIVIL)4"/>
      <sheetName val="7_5_2_BOQ_Summary_4"/>
      <sheetName val="RING_WALL3"/>
      <sheetName val="HRSG_SMALL072203"/>
      <sheetName val="노원열병합__건축공사기성내역서3"/>
      <sheetName val="단가표_3"/>
      <sheetName val="Harga_material_3"/>
      <sheetName val="남양시작동자105노65기1_3화1_23"/>
      <sheetName val="full_(2)3"/>
      <sheetName val="sum1_(2)3"/>
      <sheetName val="kimre_scrubber3"/>
      <sheetName val="플랜트_설치3"/>
      <sheetName val="AH-1_3"/>
      <sheetName val="General_Data3"/>
      <sheetName val="Sheet1_(2)3"/>
      <sheetName val="DRAIN_DRUM_PIT_D-3013"/>
      <sheetName val="90_03실행_3"/>
      <sheetName val="2_내역서3"/>
      <sheetName val="교통시설_표지판3"/>
      <sheetName val="06_BATCH_3"/>
      <sheetName val="SL_dau_tien3"/>
      <sheetName val="plan&amp;section_of_foundation3"/>
      <sheetName val="효성CB_1P기초3"/>
      <sheetName val="C_&amp;_G_RHS3"/>
      <sheetName val="ISBL_(검증)3"/>
      <sheetName val="TABLE2-2_OSBL-(SITE_PREP)3"/>
      <sheetName val="INDIRECT_MOBILIZATION_PLAN3"/>
      <sheetName val="MANPOWER_MOBILIZATION3"/>
      <sheetName val="LABOR_MOBILIZATION_PLAN3"/>
      <sheetName val="STAFF_MOBILIZATION_PLAN3"/>
      <sheetName val="LIST_OF_OFFICE_EQUIPMENT3"/>
      <sheetName val="PERSONNEL_SETUP3"/>
      <sheetName val="KOREAN_STAFF_SALARY_-_SITE3"/>
      <sheetName val="TEMPORARY_FACILITIES3"/>
      <sheetName val="WATER_SUPPLY3"/>
      <sheetName val="TABLE2-1_ISBL(GENEAL-CIVIL)3"/>
      <sheetName val="준검_내역서3"/>
      <sheetName val="UOP_508_PG_5-123"/>
      <sheetName val="Mp-team_13"/>
      <sheetName val="1_우편집중내역서3"/>
      <sheetName val="BOM-Form_A_1_III3"/>
      <sheetName val="Change_rate3"/>
      <sheetName val="을_23"/>
      <sheetName val="4_LINE3"/>
      <sheetName val="7_th3"/>
      <sheetName val="CP-E2_(품셈표)3"/>
      <sheetName val="인건비_2"/>
      <sheetName val="일반맨홀수량집계(A-7_LINE)2"/>
      <sheetName val="Requirement(Work_Crew)3"/>
      <sheetName val="11_자재단가3"/>
      <sheetName val="1_설계조건3"/>
      <sheetName val="전동기_SPEC3"/>
      <sheetName val="Grid_&amp;_A_M2"/>
      <sheetName val="FCU_(2)3"/>
      <sheetName val="조도계산서_(도서)3"/>
      <sheetName val="단가산출서_(2)3"/>
      <sheetName val="ACCESS_FLOOR3"/>
      <sheetName val="단면_(2)2"/>
      <sheetName val="설_계3"/>
      <sheetName val="OCT_FDN2"/>
      <sheetName val="강관_및_부속3"/>
      <sheetName val="목동세대_산출근거3"/>
      <sheetName val="Data_Vol3"/>
      <sheetName val="토공(우물통,기타)_3"/>
      <sheetName val="2-3_V_D일위3"/>
      <sheetName val="수량산출서_갑지3"/>
      <sheetName val="견적대비_견적서2"/>
      <sheetName val="WAGE_RATE_BACK-UP_DATA2"/>
      <sheetName val="COVERSHEET_PAGE2"/>
      <sheetName val="TABLE2-1_ISBL(HDEC단가)2"/>
      <sheetName val="TABLE2-2_OSBL(HDEC단가)2"/>
      <sheetName val="DESIGN_CRITERIA2"/>
      <sheetName val="1995년_섹터별_매출2"/>
      <sheetName val="1_물가시세표2"/>
      <sheetName val="12_부대공2"/>
      <sheetName val="5_노임단가2"/>
      <sheetName val="4_중기단가산출2"/>
      <sheetName val="6_단가목록2"/>
      <sheetName val="8_배수공2"/>
      <sheetName val="1__Design_Change2"/>
      <sheetName val="CRUDE_RE-bar2"/>
      <sheetName val="전선_및_전선관2"/>
      <sheetName val="주공_갑지2"/>
      <sheetName val="Lookup_tables2"/>
      <sheetName val="2_대외공문2"/>
      <sheetName val="CT_2"/>
      <sheetName val="half_slab-12"/>
      <sheetName val="LIST_OF_OFFICE_EQUI2"/>
      <sheetName val="전_기2"/>
      <sheetName val="IMPEADENCE_MAP_취수장2"/>
      <sheetName val="산재_안전2"/>
      <sheetName val="노무비_경비2"/>
      <sheetName val="GCS_5F-192"/>
      <sheetName val="기타_정보통신공사2"/>
      <sheetName val="TABLE2-2_OSBL(total)2"/>
      <sheetName val="system_&amp;_LOOK_UP_FUNC2"/>
      <sheetName val="Annex_3_Price_Table_Piping_Sho2"/>
      <sheetName val="Sheet3_(2)2"/>
      <sheetName val="2_설계제원2"/>
      <sheetName val="PRICE_COMP2"/>
      <sheetName val="PROJECT_BRIEF(EX_NEW)2"/>
      <sheetName val="자__재2"/>
      <sheetName val="b_balju_(2)2"/>
      <sheetName val="2000_052"/>
      <sheetName val="단계별내역_(2)2"/>
      <sheetName val="단위별_일위대가표2"/>
      <sheetName val="1_관로2"/>
      <sheetName val="SUM_(INQNO_2"/>
      <sheetName val="8_PILE__(돌출)2"/>
      <sheetName val="Tender_Summary2"/>
      <sheetName val="주빔의_설계2"/>
      <sheetName val="토공_갑지2"/>
      <sheetName val="바_한일양산2"/>
      <sheetName val="CPM챠트_2"/>
      <sheetName val="REINF_2"/>
      <sheetName val="cross_beam2"/>
      <sheetName val="C_배수관공2"/>
      <sheetName val="Administrative_Prices2"/>
      <sheetName val="1_취수장2"/>
      <sheetName val="1）WELDING_POINT2"/>
      <sheetName val="97_사업추정(WEKI)2"/>
      <sheetName val="ASTM_C5852"/>
      <sheetName val="INDIRECT_COST-PART_l2"/>
      <sheetName val="견적금액(2003_12_22)2"/>
      <sheetName val="9_2단가산출서2"/>
      <sheetName val="재료비"/>
      <sheetName val="토공집계표"/>
      <sheetName val="Code_INTools"/>
      <sheetName val="Default_Magics"/>
      <sheetName val="Code_Magics"/>
      <sheetName val="Rates"/>
      <sheetName val="Rate_Tables"/>
      <sheetName val="Staff_Assignment"/>
      <sheetName val="견적"/>
      <sheetName val="EKOG10건축"/>
      <sheetName val="FLA"/>
      <sheetName val="8."/>
      <sheetName val="5."/>
      <sheetName val="12."/>
      <sheetName val="14."/>
      <sheetName val="9."/>
      <sheetName val="13"/>
      <sheetName val="7."/>
      <sheetName val="산정표"/>
      <sheetName val="간접비(1)"/>
      <sheetName val="일위대가(가설)"/>
      <sheetName val="결과조달"/>
      <sheetName val="감리을"/>
      <sheetName val="대공종"/>
      <sheetName val="유치원내역"/>
      <sheetName val="입찰"/>
      <sheetName val="현경"/>
      <sheetName val="공수견적"/>
      <sheetName val="미드수량"/>
      <sheetName val="FA_x0000__x0000__x0000__x0001_"/>
      <sheetName val="참조자료"/>
      <sheetName val="기초༂६"/>
      <sheetName val="기초뀘ᬗ"/>
      <sheetName val="기초ဃᭂ"/>
      <sheetName val="기초퀃ᭂ"/>
      <sheetName val="기초됂ふ"/>
      <sheetName val="gvl"/>
      <sheetName val="최초침-"/>
      <sheetName val="INDIRECT MOBILIZATION Pԟ"/>
      <sheetName val="특별교실"/>
      <sheetName val="3.현장배치"/>
      <sheetName val="부재치수입력"/>
      <sheetName val="평당"/>
      <sheetName val="EQ-R1"/>
      <sheetName val="날개벽(좌,우=60도-4개)"/>
      <sheetName val="운반비정산"/>
      <sheetName val="정산"/>
      <sheetName val="단가견적조사표"/>
      <sheetName val="견적갑지"/>
      <sheetName val="을지 "/>
      <sheetName val="롤러"/>
      <sheetName val="급က_x0000_"/>
      <sheetName val="급ⴀ"/>
      <sheetName val="급_x0000_"/>
      <sheetName val="급䐀"/>
      <sheetName val="급É_x0000_Ԁ"/>
      <sheetName val="화설내"/>
      <sheetName val="Macro(전선)"/>
      <sheetName val="화전내"/>
      <sheetName val="청천내"/>
      <sheetName val="FA⢀㰀⢁"/>
      <sheetName val="FAࢾ㲄︀탕"/>
      <sheetName val="____(주)경원건축공ﶻĉ_x0000__x0000_楨◿"/>
      <sheetName val="____(주)경원건축공䔭疖꜀ȭﶻĉ"/>
      <sheetName val="____(주)경원건축공ﶻ_x001e__x0000__x0000_읰∉"/>
      <sheetName val="____(주)경원건축공ﶻ_x001e__x0000__x0000_ﳐ⡷"/>
      <sheetName val="____(주)경원건축공ﶻ_x001e__x0000__x0000_ⱐỹ"/>
      <sheetName val="____(주)경원건축공ﶻ_x001e__x0000__x0000_萨ⓤ"/>
      <sheetName val="골재집계"/>
      <sheetName val="노임단"/>
      <sheetName val="노임단렀"/>
      <sheetName val="노임단✀"/>
      <sheetName val="노임단䠀"/>
      <sheetName val="공사비_내역_(ﻆᇕ"/>
      <sheetName val="용산1(해보)"/>
      <sheetName val="발주서양식"/>
      <sheetName val="이형관기호표1"/>
      <sheetName val="산출내역서집계_x0000_"/>
      <sheetName val="산출내역서집계葨"/>
      <sheetName val="산출내역서집계罸"/>
      <sheetName val="산출내역서집계헾"/>
      <sheetName val="_______x0009__x0000__x0000__x0001_Ԁ_x0000_ﬀ"/>
      <sheetName val="_______x0009__x0000__x0000__x0001_Ԁ_x0000__x0000__x0000_"/>
      <sheetName val="도급예산내역서총혁홧"/>
      <sheetName val="DNW"/>
      <sheetName val="단면치_x0000_"/>
      <sheetName val="유림골조"/>
      <sheetName val="제원.설계조건"/>
      <sheetName val="대비표(토공1안)"/>
      <sheetName val="견적정보"/>
      <sheetName val="설비"/>
      <sheetName val="RCD-ST_x0015_"/>
      <sheetName val="노䃈絎쬂"/>
      <sheetName val="노È_x0000_Ԁ"/>
      <sheetName val="자재표"/>
      <sheetName val="1공구계약서"/>
      <sheetName val="패널"/>
      <sheetName val="빙장비사양"/>
      <sheetName val="공종별집계표"/>
      <sheetName val="공종별내역서"/>
      <sheetName val="신규단가"/>
      <sheetName val="공사설정"/>
      <sheetName val="공량산출표"/>
      <sheetName val="공량산출"/>
      <sheetName val="리스트"/>
      <sheetName val="TIE-IN"/>
      <sheetName val="치수표"/>
      <sheetName val="______골조부     "/>
      <sheetName val="FAND _x0000_"/>
      <sheetName val="1.우편집중내  "/>
      <sheetName val="설계"/>
      <sheetName val="노무산출서"/>
      <sheetName val="조달청적격심사"/>
      <sheetName val="가로등기초"/>
      <sheetName val="전損R_xda38_"/>
      <sheetName val="전損&lt;俘"/>
      <sheetName val="전㋄Ȳ_xdc00_"/>
      <sheetName val="Chang_x0000__x0000_Ԁ_x0000_夓"/>
      <sheetName val="Chang_x0000__x0000_Ԁ_x0000_ꀀⱋ"/>
      <sheetName val="일위대가표 (2)"/>
      <sheetName val="RCD-STRAND_PILE_압입및굴착10"/>
      <sheetName val="______★개인별현황표(김종우기사)10"/>
      <sheetName val="______주소록10"/>
      <sheetName val="______★골조분석표(서태용대리)10"/>
      <sheetName val="______골조부재별비율10"/>
      <sheetName val="____(주)경원건축공사비분석표10"/>
      <sheetName val="____(주)경원건축공사비분석표(공)10"/>
      <sheetName val="P_M_별6"/>
      <sheetName val="BSD_(2)7"/>
      <sheetName val="장비당단가_(1)7"/>
      <sheetName val="3련_BOX6"/>
      <sheetName val="Site_Expenses6"/>
      <sheetName val="2F_회의실견적(5_14_일대)6"/>
      <sheetName val="BSD__2_6"/>
      <sheetName val="설산1_나6"/>
      <sheetName val="3BL공동구_수량6"/>
      <sheetName val="聒CD-STRAND_PILE_압입및굴착6"/>
      <sheetName val="Customer_Databas6"/>
      <sheetName val="공사비_내역_(가)6"/>
      <sheetName val="내역서_5"/>
      <sheetName val="list_price5"/>
      <sheetName val="IMP_(REACTOR)6"/>
      <sheetName val="kimre_scrubber5"/>
      <sheetName val="남양시작동자105노65기1_3화1_25"/>
      <sheetName val="_견적서5"/>
      <sheetName val="HRSG_SMALL072205"/>
      <sheetName val="wblff(before_omi_pc&amp;stump)5"/>
      <sheetName val="_5"/>
      <sheetName val="Indirect_Cost5"/>
      <sheetName val="CP-E2_(품셈표)5"/>
      <sheetName val="노원열병합__건축공사기성내역서5"/>
      <sheetName val="ACCESS_FLOOR5"/>
      <sheetName val="4_LINE5"/>
      <sheetName val="7_th5"/>
      <sheetName val="06-BATCH_5"/>
      <sheetName val="Harga_material_5"/>
      <sheetName val="TABLE2-1_ISBL-(SlTE_PREP)6"/>
      <sheetName val="TABLE2_1_ISBL_(Soil_Invest)6"/>
      <sheetName val="TABLE2-2_OSBL(GENERAL-CIVIL)6"/>
      <sheetName val="7_5_2_BOQ_Summary_6"/>
      <sheetName val="단가표_5"/>
      <sheetName val="full_(2)5"/>
      <sheetName val="별표_5"/>
      <sheetName val="2-3_V_D일위5"/>
      <sheetName val="플랜트_설치5"/>
      <sheetName val="I_설계조건5"/>
      <sheetName val="1_설계기준5"/>
      <sheetName val="RING_WALL5"/>
      <sheetName val="sum1_(2)5"/>
      <sheetName val="06_BATCH_5"/>
      <sheetName val="AH-1_5"/>
      <sheetName val="DRAIN_DRUM_PIT_D-3015"/>
      <sheetName val="General_Data5"/>
      <sheetName val="SL_dau_tien5"/>
      <sheetName val="plan&amp;section_of_foundation5"/>
      <sheetName val="ISBL_(검증)5"/>
      <sheetName val="TABLE2-2_OSBL-(SITE_PREP)5"/>
      <sheetName val="INDIRECT_MOBILIZATION_PLAN5"/>
      <sheetName val="MANPOWER_MOBILIZATION5"/>
      <sheetName val="LABOR_MOBILIZATION_PLAN5"/>
      <sheetName val="STAFF_MOBILIZATION_PLAN5"/>
      <sheetName val="LIST_OF_OFFICE_EQUIPMENT5"/>
      <sheetName val="PERSONNEL_SETUP5"/>
      <sheetName val="KOREAN_STAFF_SALARY_-_SITE5"/>
      <sheetName val="TEMPORARY_FACILITIES5"/>
      <sheetName val="WATER_SUPPLY5"/>
      <sheetName val="TABLE2-1_ISBL(GENEAL-CIVIL)5"/>
      <sheetName val="준검_내역서5"/>
      <sheetName val="UOP_508_PG_5-125"/>
      <sheetName val="효성CB_1P기초5"/>
      <sheetName val="교통시설_표지판5"/>
      <sheetName val="Mp-team_15"/>
      <sheetName val="Sheet1_(2)5"/>
      <sheetName val="90_03실행_5"/>
      <sheetName val="C_&amp;_G_RHS5"/>
      <sheetName val="을_25"/>
      <sheetName val="1_우편집중내역서5"/>
      <sheetName val="FCU_(2)5"/>
      <sheetName val="조도계산서_(도서)5"/>
      <sheetName val="BOM-Form_A_1_III5"/>
      <sheetName val="Change_rate5"/>
      <sheetName val="Requirement(Work_Crew)5"/>
      <sheetName val="단가산출서_(2)5"/>
      <sheetName val="11_자재단가5"/>
      <sheetName val="2_내역서5"/>
      <sheetName val="1_설계조건5"/>
      <sheetName val="강관_및_부속5"/>
      <sheetName val="목동세대_산출근거5"/>
      <sheetName val="수량산출서_갑지5"/>
      <sheetName val="Data_Vol5"/>
      <sheetName val="전동기_SPEC5"/>
      <sheetName val="토공(우물통,기타)_5"/>
      <sheetName val="인건비_4"/>
      <sheetName val="일반맨홀수량집계(A-7_LINE)4"/>
      <sheetName val="설_계5"/>
      <sheetName val="단면_(2)4"/>
      <sheetName val="1__Design_Change4"/>
      <sheetName val="WAGE_RATE_BACK-UP_DATA4"/>
      <sheetName val="COVERSHEET_PAGE4"/>
      <sheetName val="TABLE2-1_ISBL(HDEC단가)4"/>
      <sheetName val="TABLE2-2_OSBL(HDEC단가)4"/>
      <sheetName val="DESIGN_CRITERIA4"/>
      <sheetName val="2_대외공문4"/>
      <sheetName val="견적대비_견적서4"/>
      <sheetName val="OCT_FDN4"/>
      <sheetName val="1995년_섹터별_매출4"/>
      <sheetName val="GCS_5F-194"/>
      <sheetName val="1_물가시세표4"/>
      <sheetName val="12_부대공4"/>
      <sheetName val="5_노임단가4"/>
      <sheetName val="4_중기단가산출4"/>
      <sheetName val="6_단가목록4"/>
      <sheetName val="8_배수공4"/>
      <sheetName val="CRUDE_RE-bar4"/>
      <sheetName val="전선_및_전선관4"/>
      <sheetName val="Lookup_tables4"/>
      <sheetName val="Grid_&amp;_A_M4"/>
      <sheetName val="half_slab-14"/>
      <sheetName val="기타_정보통신공사4"/>
      <sheetName val="CT_4"/>
      <sheetName val="TABLE2-2_OSBL(total)4"/>
      <sheetName val="system_&amp;_LOOK_UP_FUNC4"/>
      <sheetName val="Annex_3_Price_Table_Piping_Sho4"/>
      <sheetName val="Sheet3_(2)4"/>
      <sheetName val="2_설계제원4"/>
      <sheetName val="PRICE_COMP4"/>
      <sheetName val="전_기4"/>
      <sheetName val="PROJECT_BRIEF(EX_NEW)4"/>
      <sheetName val="주공_갑지4"/>
      <sheetName val="IMPEADENCE_MAP_취수장4"/>
      <sheetName val="산재_안전4"/>
      <sheetName val="노무비_경비4"/>
      <sheetName val="자__재4"/>
      <sheetName val="b_balju_(2)4"/>
      <sheetName val="단위별_일위대가표4"/>
      <sheetName val="1_관로4"/>
      <sheetName val="2000_054"/>
      <sheetName val="SUM_(INQNO_4"/>
      <sheetName val="97_사업추정(WEKI)4"/>
      <sheetName val="ASTM_C5854"/>
      <sheetName val="INDIRECT_COST-PART_l4"/>
      <sheetName val="Administrative_Prices4"/>
      <sheetName val="견적금액(2003_12_22)4"/>
      <sheetName val="단계별내역_(2)4"/>
      <sheetName val="LIST_OF_OFFICE_EQUI4"/>
      <sheetName val="REINF_4"/>
      <sheetName val="cross_beam4"/>
      <sheetName val="토공_갑지4"/>
      <sheetName val="Tender_Summary4"/>
      <sheetName val="주빔의_설계4"/>
      <sheetName val="1）WELDING_POINT4"/>
      <sheetName val="9_2단가산출서4"/>
      <sheetName val="1_취수장4"/>
      <sheetName val="바_한일양산4"/>
      <sheetName val="CPM챠트_4"/>
      <sheetName val="8_PILE__(돌출)4"/>
      <sheetName val="Util&amp;_Real2"/>
      <sheetName val="C_배수관공4"/>
      <sheetName val="90_03실행"/>
      <sheetName val="KSC칸막이_일위대가"/>
      <sheetName val="INDIRECT_MOBILIZATION_Pԟ缀"/>
      <sheetName val="ITEM_CODE"/>
      <sheetName val="Change_r嗠O嘬"/>
      <sheetName val="IMP__REACTOR_"/>
      <sheetName val="90_03혁⍧"/>
      <sheetName val="표지_(2)"/>
      <sheetName val="road_&amp;paving"/>
      <sheetName val="HORI__VESSEL"/>
      <sheetName val="3_공통공사대비"/>
      <sheetName val="FA棍"/>
      <sheetName val="3_하중산정4_지지력"/>
      <sheetName val="단__가__대__비__표"/>
      <sheetName val="일__위__대__가__목__록"/>
      <sheetName val="RCD-ST_"/>
      <sheetName val="1차_내역서"/>
      <sheetName val="8_"/>
      <sheetName val="5_"/>
      <sheetName val="12_"/>
      <sheetName val="14_"/>
      <sheetName val="9_"/>
      <sheetName val="7_"/>
      <sheetName val="3_현장배치"/>
      <sheetName val="______골ମ⿥_x0005_"/>
      <sheetName val="Mp-t"/>
      <sheetName val="FA_x0006_"/>
      <sheetName val="______골"/>
      <sheetName val="물량기준표"/>
      <sheetName val="____(주)경원건축공ﶻĉ"/>
      <sheetName val="____(주)경원건축공ﶻ_x001e_"/>
      <sheetName val="FA"/>
      <sheetName val="Detail"/>
      <sheetName val="총괄"/>
      <sheetName val="실행예산-변경분"/>
      <sheetName val="검사현황"/>
      <sheetName val="______골조부_x0012__x0015__x0008__"/>
      <sheetName val="기술부 VENDOR LIST"/>
      <sheetName val="입출재고현황 (2)"/>
      <sheetName val="A__My_Documents_1999__________2"/>
      <sheetName val="A__My_Documents_1999__________3"/>
      <sheetName val="PACKING LIST"/>
      <sheetName val="기초입력 DATA"/>
      <sheetName val="桥架!"/>
      <sheetName val="F-Assump"/>
      <sheetName val="노임적용"/>
      <sheetName val="단락전류-A"/>
      <sheetName val="부대tu"/>
      <sheetName val="암거치수표"/>
      <sheetName val="재료집계표빽업"/>
      <sheetName val="암거수리계산서"/>
      <sheetName val="◀암거수리계산조서"/>
      <sheetName val="최종단면▶"/>
      <sheetName val="2공구산출내역"/>
      <sheetName val="오억ø_x0000_"/>
      <sheetName val="型钢重"/>
      <sheetName val="PRO熸B떧⽱"/>
      <sheetName val="프랜ㆨӫ"/>
      <sheetName val="2F 회의실견적_5_14 일대_"/>
      <sheetName val="H-pile(298x299)"/>
      <sheetName val="H-pile(250x250)"/>
      <sheetName val="INPUTDATA"/>
      <sheetName val="설-원가"/>
      <sheetName val="GAEYO"/>
      <sheetName val="Ext. Stone-P"/>
      <sheetName val="FURNITURE-01"/>
      <sheetName val="천안IP공장자100노100물량110할증"/>
      <sheetName val="노임이"/>
      <sheetName val="추가예산"/>
      <sheetName val="Girder"/>
      <sheetName val="집행갑지"/>
      <sheetName val="GAEYOXLS"/>
      <sheetName val="Parts"/>
      <sheetName val="Menu A"/>
      <sheetName val="간접경상비"/>
      <sheetName val="APT"/>
      <sheetName val="부속동"/>
      <sheetName val="제출견적(을)"/>
      <sheetName val="매입세율"/>
      <sheetName val="광혁기성"/>
      <sheetName val="양수장(기계)"/>
      <sheetName val="예비품"/>
      <sheetName val="FB25JN"/>
      <sheetName val="XZLC004_PART2"/>
      <sheetName val="원부자재"/>
      <sheetName val="포장복구집계"/>
      <sheetName val="식재총괄"/>
      <sheetName val="COMPOHP (2)"/>
      <sheetName val="공정코드"/>
      <sheetName val="C_d"/>
      <sheetName val="기존"/>
      <sheetName val="대리점판정"/>
      <sheetName val="EQUIPMENT -2"/>
      <sheetName val="건축집계"/>
      <sheetName val="단가산출1"/>
      <sheetName val="45,46"/>
      <sheetName val="chitimc"/>
      <sheetName val="기존단가 (2)"/>
      <sheetName val="PANEL"/>
      <sheetName val="Curves"/>
      <sheetName val="Tables"/>
      <sheetName val="TOTAL1"/>
      <sheetName val="목표세부명세"/>
      <sheetName val="단위세대물량"/>
      <sheetName val="연돌일위집계"/>
      <sheetName val="마산월령동골조물량변경"/>
      <sheetName val="콘크리트타설집계표"/>
      <sheetName val="횡배수관토공수량"/>
      <sheetName val="전계가"/>
      <sheetName val="배수내역 (2)"/>
      <sheetName val="빗물받이(910-510-410)"/>
      <sheetName val="가압장(토목)"/>
      <sheetName val="실행내역서 "/>
      <sheetName val="재료율"/>
      <sheetName val="기존단가_(2)"/>
      <sheetName val="Ext__Stone-P"/>
      <sheetName val="Menu_A"/>
      <sheetName val="연부97-1"/>
      <sheetName val="심의위원명단"/>
      <sheetName val="7월11일"/>
      <sheetName val="Raw Data"/>
      <sheetName val="품종별-이름"/>
      <sheetName val="내역 누락분 수량산출서"/>
      <sheetName val="상반기손익차2총괄"/>
      <sheetName val="평균터파기고(1-2,ASP)"/>
      <sheetName val="VLOOKUP"/>
      <sheetName val="cal-foamglass"/>
      <sheetName val="BQ List"/>
      <sheetName val="7-2"/>
      <sheetName val="F-302"/>
      <sheetName val="F301.303"/>
      <sheetName val="공사설계서"/>
      <sheetName val="날개벽수량표"/>
      <sheetName val="위치조서"/>
      <sheetName val="NYS"/>
      <sheetName val="설계변경내역서"/>
      <sheetName val="HW일위"/>
      <sheetName val="1층"/>
      <sheetName val="기안지"/>
      <sheetName val="업무분장"/>
      <sheetName val="소방사항"/>
      <sheetName val="XZLC003_PART1"/>
      <sheetName val="220 (2)"/>
      <sheetName val="전차선로 물량표"/>
      <sheetName val="금융"/>
      <sheetName val="교통대책내역"/>
      <sheetName val="기흥하도용"/>
      <sheetName val="산#3-2-2"/>
      <sheetName val="EQUIP LIST"/>
      <sheetName val="Note"/>
      <sheetName val="Heads"/>
      <sheetName val="Page 2"/>
      <sheetName val="Dbase"/>
      <sheetName val="가설공사"/>
      <sheetName val="별표집계"/>
      <sheetName val="_REF"/>
      <sheetName val="STAND20"/>
      <sheetName val="ASP"/>
      <sheetName val="부대공Ⅱ"/>
      <sheetName val="COVER-P"/>
      <sheetName val="PIPE(UG)내역"/>
      <sheetName val="낙찰표"/>
      <sheetName val="단가산출"/>
      <sheetName val="VENT"/>
      <sheetName val="점수계산1-2"/>
      <sheetName val="다곡2교"/>
      <sheetName val="Lr"/>
      <sheetName val="진접"/>
      <sheetName val="98수문일위"/>
      <sheetName val="처리단락"/>
      <sheetName val="피벗테이블데이터분석"/>
      <sheetName val="적용단위길이"/>
      <sheetName val="특수기호강도거푸집"/>
      <sheetName val="종배수관면벽신"/>
      <sheetName val="종배수관(신)"/>
      <sheetName val="LD"/>
      <sheetName val="DB"/>
      <sheetName val="VXXXXX"/>
      <sheetName val=" 갑지"/>
      <sheetName val="EXCHANGER-BEAM1"/>
      <sheetName val="EXCHANGER-COM"/>
      <sheetName val="EXCHANGER"/>
      <sheetName val="EXCHANGER-BEAM2"/>
      <sheetName val="방수"/>
      <sheetName val="총원"/>
      <sheetName val="매립"/>
      <sheetName val="D-경비1"/>
      <sheetName val="소요자재명세서"/>
      <sheetName val="노무비명세서"/>
      <sheetName val="견적서세부︀駕"/>
      <sheetName val="견적서세부︀"/>
      <sheetName val="견적서세부_x0000__x0000_"/>
      <sheetName val="RCD-ST "/>
      <sheetName val="운동장 (2)"/>
      <sheetName val="單價表단가표"/>
      <sheetName val="증감내역"/>
      <sheetName val="______골조부_____"/>
      <sheetName val="FAND_"/>
      <sheetName val="1_우편집중내__"/>
      <sheetName val="NSMA-sက?諱ԃ"/>
      <sheetName val="Ѐ???"/>
      <sheetName val="FAND_x0010_?"/>
      <sheetName val="NSMA-s〯â???"/>
      <sheetName val="최초침-?ü?"/>
      <sheetName val="보도씀鈖ԯ?"/>
      <sheetName val="RCD-ST_x0015_?_x000a_?_x0014_?_x000e_?_x0012_?_x0015_?_x0004_?_x0004_?"/>
      <sheetName val="?_x0004_?_x0004_"/>
      <sheetName val="______골ମ⿥_x0005_???"/>
      <sheetName val="INDIRECT MOBILIZATION Pԟ?缀"/>
      <sheetName val="FA_x0006_??棍"/>
      <sheetName val="을부︀ꏕԯ?"/>
      <sheetName val="기초0?"/>
      <sheetName val="급É"/>
      <sheetName val="95삼성급(본사)"/>
      <sheetName val="wooÁ_x0000_Ԁ_x0000_耀"/>
      <sheetName val="eq. mobilization"/>
      <sheetName val="부_x0000__x0000_Ԁ"/>
      <sheetName val="운반비ࠀཿ"/>
      <sheetName val="장비㒰7"/>
      <sheetName val="ChangÂ_x0000_Ԁ_x0000__x0000_镡"/>
      <sheetName val="ChangÂ_x0000_Ԁ_x0000_쀀႓"/>
      <sheetName val="ChangÂ_x0000_씀_x0002_　崮"/>
      <sheetName val="ChangÂ쀀_x0000__x0000__x0001_"/>
      <sheetName val="Chang勂_x0010__x0000__x0000__x0000__x0001_"/>
      <sheetName val="전기자료"/>
      <sheetName val="activesheet"/>
      <sheetName val="대목"/>
      <sheetName val="archi(본勆_x0010_"/>
      <sheetName val="DPRKMHDT"/>
      <sheetName val="공사비"/>
      <sheetName val="FWBS 9000"/>
      <sheetName val="Form MF - 2"/>
      <sheetName val="Titel"/>
      <sheetName val="간접비 총괄표"/>
      <sheetName val="품"/>
      <sheetName val="B"/>
      <sheetName val="______ _x0000__x0000__x0001_Ԁ_x0000_ﬀ"/>
      <sheetName val="______ _x0000__x0000__x0001_Ԁ_x0000__x0000__x0000_"/>
      <sheetName val="____(주)경원건축공사비분_x0000__x0000_ⓐ_x0000__x0000__x0000_"/>
      <sheetName val="입적표"/>
      <sheetName val="당초수량"/>
      <sheetName val="FOB발"/>
      <sheetName val="퇴비산출_x0000__x0000_"/>
      <sheetName val="연결砀ૹ"/>
      <sheetName val="프랜트면_x0000_"/>
      <sheetName val="calcul"/>
      <sheetName val="퇴비산출ꠁ횁"/>
      <sheetName val="OHU"/>
      <sheetName val="도급예산내역서총É_x0000_"/>
      <sheetName val="퇴비산출㬀쑶"/>
      <sheetName val="퇴비산출㬀ꙶ"/>
      <sheetName val="퇴비산출렀⊀"/>
      <sheetName val="퇴비산출㬀"/>
      <sheetName val="퇴비산출㠀ⶅ"/>
      <sheetName val="퇴비산출砀⑍"/>
      <sheetName val="퇴비산출ꠀᚂ"/>
      <sheetName val="퇴비산출ꠀ⽎"/>
      <sheetName val="퇴비산출⠀ᩏ"/>
      <sheetName val="퇴비산출㠀⭍"/>
      <sheetName val="퇴비산출栀᭙"/>
      <sheetName val="퇴비산출Ṍ"/>
      <sheetName val="퇴비산출렀὚"/>
      <sheetName val="퇴비산출ᕉ"/>
      <sheetName val="퇴비산출舀씟"/>
      <sheetName val="퇴비산출砀ፍ"/>
      <sheetName val="퇴비산출᝝"/>
      <sheetName val="퇴비산출⠀╋"/>
      <sheetName val="퇴비산출㬀"/>
      <sheetName val="퇴비산출᠀⁗"/>
      <sheetName val="퇴비산출堀⡞"/>
      <sheetName val="퇴비산출㬀"/>
      <sheetName val="퇴비산출㬀ᵶ"/>
      <sheetName val="퇴비산출_xd800_♛"/>
      <sheetName val="퇴비산출㬀걶"/>
      <sheetName val="퇴비산출頀⅛"/>
      <sheetName val="퇴비산출㠀ᥜ"/>
      <sheetName val="퇴비산출︀믕"/>
      <sheetName val="퇴비산출ꀀ⍔"/>
      <sheetName val="퇴비산출︀뛕"/>
      <sheetName val="퇴비산출㬀䕶"/>
      <sheetName val="퇴비산출㬀驶"/>
      <sheetName val="퇴비산출⥘"/>
      <sheetName val="퇴비산출㬀顶"/>
      <sheetName val="퇴비산출　ざ"/>
      <sheetName val="퇴비산출蠀⩞"/>
      <sheetName val="퇴비산출퀀こ"/>
      <sheetName val="퇴비산출舀砟"/>
      <sheetName val="퇴비산출堀ፊ"/>
      <sheetName val="퇴비산출က⅕"/>
      <sheetName val="퇴비산출㬀硶"/>
      <sheetName val="퇴비산출ꠀ╊"/>
      <sheetName val="퇴비산출舀_xdf1f_"/>
      <sheetName val="퇴비산출ᡎ"/>
      <sheetName val="내역서(갑)"/>
      <sheetName val="통계연보"/>
      <sheetName val="조건표"/>
      <sheetName val="자료"/>
      <sheetName val="토목-물가"/>
      <sheetName val="노È"/>
      <sheetName val="원형1호맨홀토공수량"/>
      <sheetName val="A__My_Documents_1999__________4"/>
      <sheetName val="건축부하"/>
      <sheetName val="김포IO"/>
      <sheetName val="신'"/>
      <sheetName val="신_x0000_"/>
      <sheetName val="견적접수"/>
      <sheetName val="석축설면"/>
      <sheetName val="법면단"/>
      <sheetName val="DONGIA"/>
      <sheetName val="전체_x0000_騀"/>
      <sheetName val="FAB"/>
      <sheetName val="Sheet10"/>
      <sheetName val="도체종-상수표"/>
      <sheetName val="간접비"/>
      <sheetName val="D-1401A-B-C"/>
      <sheetName val="______골ମ⿥ _x0000__x0000__x0000_"/>
      <sheetName val="RCD-ST _x0000__x000a__x0000_ _x0000_ _x0000_ _x0000_ _x0000_ _x0000_ "/>
      <sheetName val="_x0000_ _x0000_ "/>
      <sheetName val="FA _x0000__x0000_棍"/>
      <sheetName val="RCD-ST _x0000_ _x0000_ _x0000_ _x0000_ _x0000_ _x0000_ _x0000_ "/>
      <sheetName val="______골ମ⿥ "/>
      <sheetName val="FA "/>
      <sheetName val="______골조부   _"/>
      <sheetName val="____(주)경원건축공ﶻ _x0000__x0000_읰∉"/>
      <sheetName val="____(주)경원건축공ﶻ _x0000__x0000_ﳐ⡷"/>
      <sheetName val="____(주)경원건축공ﶻ _x0000__x0000_ⱐỹ"/>
      <sheetName val="____(주)경원건축공ﶻ _x0000__x0000_萨ⓤ"/>
      <sheetName val="FAND ?"/>
      <sheetName val="RCD-ST ?_x000a_? ? ? ? ? ? ?"/>
      <sheetName val="? ? "/>
      <sheetName val="______골ମ⿥ ???"/>
      <sheetName val="FA ??棍"/>
      <sheetName val="laroux"/>
      <sheetName val="노집"/>
      <sheetName val="1ST"/>
      <sheetName val="共機J"/>
      <sheetName val="FINAL SUM."/>
      <sheetName val="sheet17"/>
      <sheetName val="6pile  (돌출)"/>
      <sheetName val="변수2"/>
      <sheetName val="저항"/>
      <sheetName val="그림모음"/>
      <sheetName val="역T형교대(말뚝기초)"/>
      <sheetName val="설비_(FAB)"/>
      <sheetName val="터널조도"/>
      <sheetName val="HSA"/>
      <sheetName val="노임_x0003__x0000_"/>
      <sheetName val="방송(체육관)"/>
      <sheetName val="RM"/>
      <sheetName val="기성"/>
      <sheetName val="전㋄Ȳ?"/>
      <sheetName val="erl-b"/>
      <sheetName val="일지-h"/>
      <sheetName val="약전닥트"/>
      <sheetName val="fd"/>
      <sheetName val="99관저"/>
      <sheetName val="fa설치명세"/>
      <sheetName val="자판쀀ዣ"/>
      <sheetName val="운반비산_x0000_"/>
      <sheetName val="______주닑⿂_x0005_"/>
      <sheetName val="______주_x0005__x0000_"/>
      <sheetName val="DATA 입력란"/>
      <sheetName val="본공사"/>
      <sheetName val="원_x0000__x0000_g"/>
      <sheetName val="FAØ_x0000_Ԁ_x0000_"/>
      <sheetName val="____(주)경원_x0000__x0000__x0000__x0000_Ā_x0000__x0000__x0000__x0005_"/>
      <sheetName val="현장관리비집계표"/>
      <sheetName val="woo_x0000_Ԁ_x0000__x0000_"/>
      <sheetName val="woo_x0000_Ԁ_x0000_쀀"/>
      <sheetName val="맨홀수량산출"/>
      <sheetName val="가감수량"/>
      <sheetName val="s.v"/>
      <sheetName val="최종견"/>
      <sheetName val="시추주상도"/>
      <sheetName val="안국연체"/>
      <sheetName val="남양내역"/>
      <sheetName val="r"/>
      <sheetName val="cap"/>
      <sheetName val="정리"/>
      <sheetName val="dv&amp;cl"/>
      <sheetName val="var."/>
      <sheetName val="Macro(전기)"/>
      <sheetName val="Budget 2005(DW)"/>
      <sheetName val="회사정보"/>
      <sheetName val="세부내역서"/>
      <sheetName val="연결_x0000__x0000_"/>
      <sheetName val="연결_x0000_切"/>
      <sheetName val="단가조사_x0002_"/>
      <sheetName val="단가조사뱝"/>
      <sheetName val="T颰ዯ"/>
      <sheetName val="____(주)경원건축공사비분"/>
      <sheetName val="ChangÂ"/>
      <sheetName val="ChangÂ쀀"/>
      <sheetName val="설명서"/>
      <sheetName val="예정공정표"/>
      <sheetName val="표지1"/>
      <sheetName val="인건¹_x0000_Ԁ"/>
      <sheetName val="인부임"/>
      <sheetName val="____(주)경원건_x0000__x0000_Ԁ_x0000_耀ഽ㫥_x0002_"/>
      <sheetName val="98비정기소모"/>
      <sheetName val="공종별 집계표"/>
      <sheetName val="공정별"/>
      <sheetName val="working load at the btm ft."/>
      <sheetName val="stability check"/>
      <sheetName val="design load"/>
      <sheetName val="수목단가"/>
      <sheetName val="시설수량표"/>
      <sheetName val="식재수량표"/>
      <sheetName val="일위목록"/>
      <sheetName val="설계산_x0000__x0000_栀"/>
      <sheetName val="설계산吀퀁"/>
      <sheetName val="설계산_x0000__x0000_Ԁ"/>
      <sheetName val="TCA"/>
      <sheetName val="식재가격"/>
      <sheetName val="FRP晭î‘"/>
      <sheetName val="2.입력"/>
      <sheetName val="설계_x0000__x0000__x0005__x0000_"/>
      <sheetName val="간접비내역-1"/>
      <sheetName val="ASEM내역"/>
      <sheetName val="데"/>
      <sheetName val="데ԯ_x0000_"/>
      <sheetName val="개인별목표"/>
      <sheetName val="코스트센터 Master"/>
      <sheetName val="personnel"/>
      <sheetName val="방문목록"/>
      <sheetName val="단ၒ_x0000__x0000_"/>
      <sheetName val="총괄집계표"/>
      <sheetName val="앵커구조계산"/>
      <sheetName val="현대물량"/>
      <sheetName val="소상 &quot;1&quot;"/>
      <sheetName val="BJJIN"/>
      <sheetName val="타공종이기"/>
      <sheetName val="용수토공연장조서"/>
      <sheetName val="일반맨홀수량집계敖ͬ༨˧诗Ú뾀೮ᕯ"/>
      <sheetName val="Construction"/>
      <sheetName val="Mc1"/>
      <sheetName val="실적(년)"/>
      <sheetName val="견적현황"/>
      <sheetName val="업체방문내역"/>
      <sheetName val="____(주)경원건축공사비분석㖘į"/>
      <sheetName val="일반맨홀수량집계诗w爸⚃᭠Ử_x0000__x0000_ᶸ̳"/>
      <sheetName val="일반맨홀수량집계诗Ă竀׶惠ᕊ_x0000__x0000_᫨Ü"/>
      <sheetName val="일반맨홀수량집계诗Ă䀸Ầ惠ᕊ_x0000__x0000_᫨Ü"/>
      <sheetName val="일반맨홀수량집계诗áᄰṶ䏘Ἐ_x0000__x0000_Ῠʹ"/>
      <sheetName val="도로토공공사ֳ"/>
      <sheetName val="일반맨홀수량집계诗tꔸᔎ偸᪨_x0000__x0000_⅘̋"/>
      <sheetName val="돈암사업"/>
      <sheetName val="90.03灃쾎昈"/>
      <sheetName val="90.03쾌ຩ"/>
      <sheetName val="90.03灃⾎崤"/>
      <sheetName val="90.03C鶎ᜇ"/>
    </sheetNames>
    <sheetDataSet>
      <sheetData sheetId="0" refreshError="1"/>
      <sheetData sheetId="1" refreshError="1"/>
      <sheetData sheetId="2" refreshError="1"/>
      <sheetData sheetId="3" refreshError="1"/>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sheetData sheetId="1152"/>
      <sheetData sheetId="1153"/>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sheetData sheetId="1173"/>
      <sheetData sheetId="1174"/>
      <sheetData sheetId="1175" refreshError="1"/>
      <sheetData sheetId="1176"/>
      <sheetData sheetId="1177"/>
      <sheetData sheetId="1178"/>
      <sheetData sheetId="1179" refreshError="1"/>
      <sheetData sheetId="1180" refreshError="1"/>
      <sheetData sheetId="1181" refreshError="1"/>
      <sheetData sheetId="1182" refreshError="1"/>
      <sheetData sheetId="1183"/>
      <sheetData sheetId="1184"/>
      <sheetData sheetId="1185" refreshError="1"/>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refreshError="1"/>
      <sheetData sheetId="1241" refreshError="1"/>
      <sheetData sheetId="1242"/>
      <sheetData sheetId="1243"/>
      <sheetData sheetId="1244"/>
      <sheetData sheetId="1245"/>
      <sheetData sheetId="1246"/>
      <sheetData sheetId="1247"/>
      <sheetData sheetId="1248"/>
      <sheetData sheetId="1249" refreshError="1"/>
      <sheetData sheetId="1250"/>
      <sheetData sheetId="1251" refreshError="1"/>
      <sheetData sheetId="1252" refreshError="1"/>
      <sheetData sheetId="1253"/>
      <sheetData sheetId="1254"/>
      <sheetData sheetId="1255"/>
      <sheetData sheetId="1256"/>
      <sheetData sheetId="1257"/>
      <sheetData sheetId="1258"/>
      <sheetData sheetId="1259"/>
      <sheetData sheetId="1260"/>
      <sheetData sheetId="1261" refreshError="1"/>
      <sheetData sheetId="1262"/>
      <sheetData sheetId="1263"/>
      <sheetData sheetId="1264" refreshError="1"/>
      <sheetData sheetId="1265"/>
      <sheetData sheetId="1266"/>
      <sheetData sheetId="1267"/>
      <sheetData sheetId="1268"/>
      <sheetData sheetId="1269"/>
      <sheetData sheetId="1270"/>
      <sheetData sheetId="1271"/>
      <sheetData sheetId="1272"/>
      <sheetData sheetId="1273"/>
      <sheetData sheetId="1274" refreshError="1"/>
      <sheetData sheetId="1275"/>
      <sheetData sheetId="1276"/>
      <sheetData sheetId="1277"/>
      <sheetData sheetId="1278"/>
      <sheetData sheetId="1279"/>
      <sheetData sheetId="1280" refreshError="1"/>
      <sheetData sheetId="1281" refreshError="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refreshError="1"/>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efreshError="1"/>
      <sheetData sheetId="1312" refreshError="1"/>
      <sheetData sheetId="1313" refreshError="1"/>
      <sheetData sheetId="1314"/>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refreshError="1"/>
      <sheetData sheetId="1493" refreshError="1"/>
      <sheetData sheetId="1494"/>
      <sheetData sheetId="1495" refreshError="1"/>
      <sheetData sheetId="1496"/>
      <sheetData sheetId="1497"/>
      <sheetData sheetId="1498"/>
      <sheetData sheetId="1499" refreshError="1"/>
      <sheetData sheetId="1500"/>
      <sheetData sheetId="1501"/>
      <sheetData sheetId="1502"/>
      <sheetData sheetId="1503"/>
      <sheetData sheetId="1504"/>
      <sheetData sheetId="1505"/>
      <sheetData sheetId="1506"/>
      <sheetData sheetId="1507"/>
      <sheetData sheetId="1508"/>
      <sheetData sheetId="1509"/>
      <sheetData sheetId="1510"/>
      <sheetData sheetId="1511" refreshError="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sheetData sheetId="1830" refreshError="1"/>
      <sheetData sheetId="1831" refreshError="1"/>
      <sheetData sheetId="1832" refreshError="1"/>
      <sheetData sheetId="1833" refreshError="1"/>
      <sheetData sheetId="1834"/>
      <sheetData sheetId="1835"/>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sheetData sheetId="2488"/>
      <sheetData sheetId="2489"/>
      <sheetData sheetId="2490"/>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IMPEADENCE MAP 취수장"/>
      <sheetName val="3BL공동구 수량"/>
      <sheetName val="설계명세서"/>
      <sheetName val="수량산출"/>
      <sheetName val="정부노임단가"/>
      <sheetName val="대비"/>
      <sheetName val="기초공"/>
      <sheetName val="기둥(원형)"/>
      <sheetName val="설산1.나"/>
      <sheetName val="본사S"/>
      <sheetName val="부대내역"/>
      <sheetName val="데이타"/>
      <sheetName val="설명서"/>
      <sheetName val="표지"/>
      <sheetName val="예정공정표"/>
      <sheetName val="내역서"/>
      <sheetName val="일위대가-1"/>
      <sheetName val="토목내역"/>
      <sheetName val="DATA"/>
      <sheetName val="1"/>
      <sheetName val=" 견적서"/>
      <sheetName val="REP-NG"/>
      <sheetName val="DATA(BAC)"/>
      <sheetName val="ABUT수량-A1"/>
      <sheetName val="구분자"/>
      <sheetName val="내역"/>
      <sheetName val="입찰안"/>
      <sheetName val="45,46"/>
      <sheetName val="차액보증"/>
      <sheetName val="FD"/>
      <sheetName val="LD"/>
      <sheetName val="단가표"/>
      <sheetName val="UNIT"/>
      <sheetName val="공통"/>
      <sheetName val="설계조건"/>
      <sheetName val="안정계산"/>
      <sheetName val="단면검토"/>
      <sheetName val="낙찰표"/>
      <sheetName val="일위대가"/>
      <sheetName val="원형맨홀수량"/>
      <sheetName val="단가조사표"/>
      <sheetName val="날개벽"/>
      <sheetName val="목차"/>
      <sheetName val="통계연보"/>
      <sheetName val="공사비증감"/>
      <sheetName val="중기일위대가"/>
      <sheetName val="자재단가"/>
      <sheetName val="N賃率-職"/>
      <sheetName val="조도계산서 (도서)"/>
      <sheetName val="터파기및재료"/>
      <sheetName val="개요"/>
      <sheetName val="단면치수"/>
      <sheetName val="Macro1"/>
      <sheetName val="단가표 "/>
      <sheetName val="공종별 집계"/>
      <sheetName val="월별수입"/>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5_15) 가구별도"/>
      <sheetName val=" HIT-&gt;HMC 견적(3900)"/>
      <sheetName val="견적갑지"/>
      <sheetName val="견적내용"/>
      <sheetName val="공사비 검토내역서"/>
      <sheetName val="Sheet1"/>
      <sheetName val="2F 회의실견적(5_14 일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
      <sheetName val="DATA1"/>
      <sheetName val="Sheet7"/>
      <sheetName val="Sheet8"/>
      <sheetName val="Sheet9"/>
      <sheetName val="Sheet10"/>
      <sheetName val="Sheet11"/>
      <sheetName val="Sheet12"/>
      <sheetName val="인입공사"/>
      <sheetName val="누전차단기"/>
      <sheetName val="Sheet6"/>
      <sheetName val="FORM"/>
      <sheetName val="정보센타부하계산서-1"/>
      <sheetName val="정보센타부하계산서-2"/>
      <sheetName val="정보센타부하계산서-3"/>
      <sheetName val="간선계산서"/>
      <sheetName val="변압기용량계산서"/>
      <sheetName val="정보센타"/>
    </sheetNames>
    <sheetDataSet>
      <sheetData sheetId="0" refreshError="1"/>
      <sheetData sheetId="1" refreshError="1"/>
      <sheetData sheetId="2" refreshError="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1"/>
      <sheetName val="motel부하계산서"/>
      <sheetName val="FORM"/>
      <sheetName val="MOTEL간선계산서"/>
      <sheetName val="MOTEL 조도계산서"/>
      <sheetName val="Sheet4"/>
      <sheetName val="Sheet5"/>
      <sheetName val="Sheet6"/>
      <sheetName val="Sheet7"/>
      <sheetName val="Sheet8"/>
      <sheetName val="Sheet9"/>
      <sheetName val="Sheet10"/>
      <sheetName val="Sheet11"/>
      <sheetName val="Sheet12"/>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PL</v>
          </cell>
          <cell r="B9">
            <v>1.25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1"/>
      <sheetName val="인입공사"/>
      <sheetName val="정보센타"/>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2" refreshError="1"/>
      <sheetData sheetId="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Y-WORK"/>
      <sheetName val="ITEM"/>
      <sheetName val="ITEL"/>
      <sheetName val="단가비교표"/>
      <sheetName val="Module1"/>
      <sheetName val="Module11"/>
      <sheetName val="Module13"/>
      <sheetName val="Module3"/>
      <sheetName val="Module5"/>
      <sheetName val="Module7"/>
      <sheetName val="Module9"/>
      <sheetName val="Module10"/>
      <sheetName val="Module12"/>
      <sheetName val="Module2"/>
      <sheetName val="Module4"/>
      <sheetName val="Module6"/>
      <sheetName val="Module8"/>
      <sheetName val="Module14"/>
    </sheetNames>
    <sheetDataSet>
      <sheetData sheetId="0" refreshError="1"/>
      <sheetData sheetId="1" refreshError="1">
        <row r="22">
          <cell r="G22">
            <v>0</v>
          </cell>
          <cell r="H22">
            <v>0</v>
          </cell>
          <cell r="J22">
            <v>277</v>
          </cell>
          <cell r="K22">
            <v>0</v>
          </cell>
          <cell r="L22">
            <v>0</v>
          </cell>
        </row>
        <row r="23">
          <cell r="G23">
            <v>0</v>
          </cell>
          <cell r="H23">
            <v>0</v>
          </cell>
          <cell r="J23">
            <v>377</v>
          </cell>
          <cell r="K23">
            <v>0</v>
          </cell>
          <cell r="L23">
            <v>0</v>
          </cell>
        </row>
        <row r="24">
          <cell r="G24">
            <v>0</v>
          </cell>
          <cell r="H24">
            <v>0</v>
          </cell>
          <cell r="J24">
            <v>576</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1978</v>
          </cell>
          <cell r="K27">
            <v>0</v>
          </cell>
          <cell r="L27">
            <v>0</v>
          </cell>
        </row>
        <row r="28">
          <cell r="G28">
            <v>0</v>
          </cell>
          <cell r="H28">
            <v>0</v>
          </cell>
          <cell r="J28">
            <v>2913</v>
          </cell>
          <cell r="K28">
            <v>0</v>
          </cell>
          <cell r="L28">
            <v>0</v>
          </cell>
        </row>
        <row r="29">
          <cell r="G29">
            <v>0</v>
          </cell>
          <cell r="H29">
            <v>0</v>
          </cell>
          <cell r="J29">
            <v>3717</v>
          </cell>
          <cell r="K29">
            <v>0</v>
          </cell>
          <cell r="L29">
            <v>0</v>
          </cell>
        </row>
        <row r="30">
          <cell r="G30">
            <v>0</v>
          </cell>
          <cell r="H30">
            <v>0</v>
          </cell>
          <cell r="J30">
            <v>3753</v>
          </cell>
          <cell r="K30">
            <v>0</v>
          </cell>
          <cell r="L30">
            <v>0</v>
          </cell>
        </row>
        <row r="31">
          <cell r="G31">
            <v>0</v>
          </cell>
          <cell r="H31">
            <v>0</v>
          </cell>
          <cell r="J31">
            <v>2539</v>
          </cell>
          <cell r="K31">
            <v>0</v>
          </cell>
          <cell r="L31">
            <v>0</v>
          </cell>
        </row>
        <row r="32">
          <cell r="G32">
            <v>0</v>
          </cell>
          <cell r="H32">
            <v>0</v>
          </cell>
          <cell r="J32">
            <v>4790</v>
          </cell>
          <cell r="K32">
            <v>0</v>
          </cell>
          <cell r="L32">
            <v>0</v>
          </cell>
        </row>
        <row r="33">
          <cell r="G33">
            <v>0</v>
          </cell>
          <cell r="H33">
            <v>0</v>
          </cell>
          <cell r="J33">
            <v>90</v>
          </cell>
          <cell r="K33">
            <v>0</v>
          </cell>
          <cell r="L33">
            <v>0</v>
          </cell>
        </row>
        <row r="34">
          <cell r="G34">
            <v>0</v>
          </cell>
          <cell r="H34">
            <v>0</v>
          </cell>
          <cell r="J34">
            <v>134</v>
          </cell>
          <cell r="K34">
            <v>0</v>
          </cell>
          <cell r="L34">
            <v>0</v>
          </cell>
        </row>
        <row r="35">
          <cell r="G35">
            <v>0</v>
          </cell>
          <cell r="H35">
            <v>0</v>
          </cell>
          <cell r="J35">
            <v>238</v>
          </cell>
          <cell r="K35">
            <v>0</v>
          </cell>
          <cell r="L35">
            <v>0</v>
          </cell>
        </row>
        <row r="36">
          <cell r="G36">
            <v>0</v>
          </cell>
          <cell r="H36">
            <v>0</v>
          </cell>
          <cell r="J36">
            <v>95</v>
          </cell>
          <cell r="K36">
            <v>0</v>
          </cell>
          <cell r="L36">
            <v>0</v>
          </cell>
        </row>
        <row r="37">
          <cell r="G37">
            <v>0</v>
          </cell>
          <cell r="H37">
            <v>0</v>
          </cell>
          <cell r="J37">
            <v>140</v>
          </cell>
          <cell r="K37">
            <v>0</v>
          </cell>
          <cell r="L37">
            <v>0</v>
          </cell>
        </row>
        <row r="38">
          <cell r="G38">
            <v>0</v>
          </cell>
          <cell r="H38">
            <v>0</v>
          </cell>
          <cell r="J38">
            <v>80</v>
          </cell>
          <cell r="K38">
            <v>0</v>
          </cell>
          <cell r="L38">
            <v>0</v>
          </cell>
        </row>
        <row r="39">
          <cell r="G39">
            <v>0</v>
          </cell>
          <cell r="H39">
            <v>0</v>
          </cell>
          <cell r="J39">
            <v>0</v>
          </cell>
          <cell r="K39">
            <v>0</v>
          </cell>
          <cell r="L39">
            <v>0</v>
          </cell>
        </row>
        <row r="40">
          <cell r="G40">
            <v>0</v>
          </cell>
          <cell r="H40">
            <v>0</v>
          </cell>
          <cell r="J40">
            <v>533</v>
          </cell>
          <cell r="K40">
            <v>0</v>
          </cell>
          <cell r="L40">
            <v>0</v>
          </cell>
        </row>
        <row r="41">
          <cell r="G41">
            <v>0</v>
          </cell>
          <cell r="H41">
            <v>0</v>
          </cell>
          <cell r="J41">
            <v>801</v>
          </cell>
          <cell r="K41">
            <v>0</v>
          </cell>
          <cell r="L41">
            <v>0</v>
          </cell>
        </row>
        <row r="42">
          <cell r="G42">
            <v>0</v>
          </cell>
          <cell r="H42">
            <v>0</v>
          </cell>
          <cell r="J42">
            <v>1008</v>
          </cell>
          <cell r="K42">
            <v>0</v>
          </cell>
          <cell r="L42">
            <v>0</v>
          </cell>
        </row>
        <row r="43">
          <cell r="G43">
            <v>0</v>
          </cell>
          <cell r="H43">
            <v>0</v>
          </cell>
          <cell r="J43">
            <v>1800</v>
          </cell>
          <cell r="K43">
            <v>0</v>
          </cell>
          <cell r="L43">
            <v>0</v>
          </cell>
        </row>
        <row r="44">
          <cell r="G44">
            <v>0</v>
          </cell>
          <cell r="H44">
            <v>0</v>
          </cell>
          <cell r="J44">
            <v>2640</v>
          </cell>
          <cell r="K44">
            <v>0</v>
          </cell>
          <cell r="L44">
            <v>0</v>
          </cell>
        </row>
        <row r="45">
          <cell r="G45">
            <v>0</v>
          </cell>
          <cell r="H45">
            <v>0</v>
          </cell>
          <cell r="J45">
            <v>3690</v>
          </cell>
          <cell r="K45">
            <v>0</v>
          </cell>
          <cell r="L45">
            <v>0</v>
          </cell>
        </row>
        <row r="46">
          <cell r="G46">
            <v>0</v>
          </cell>
          <cell r="H46">
            <v>0</v>
          </cell>
          <cell r="J46">
            <v>762</v>
          </cell>
          <cell r="K46">
            <v>0</v>
          </cell>
          <cell r="L46">
            <v>0</v>
          </cell>
        </row>
        <row r="47">
          <cell r="G47">
            <v>0</v>
          </cell>
          <cell r="H47">
            <v>0</v>
          </cell>
          <cell r="J47">
            <v>1055</v>
          </cell>
          <cell r="K47">
            <v>0</v>
          </cell>
          <cell r="L47">
            <v>0</v>
          </cell>
        </row>
        <row r="48">
          <cell r="G48">
            <v>0</v>
          </cell>
          <cell r="H48">
            <v>0</v>
          </cell>
          <cell r="J48">
            <v>1338</v>
          </cell>
          <cell r="K48">
            <v>0</v>
          </cell>
          <cell r="L48">
            <v>0</v>
          </cell>
        </row>
        <row r="49">
          <cell r="G49">
            <v>0</v>
          </cell>
          <cell r="H49">
            <v>0</v>
          </cell>
          <cell r="J49">
            <v>2400</v>
          </cell>
          <cell r="K49">
            <v>0</v>
          </cell>
          <cell r="L49">
            <v>0</v>
          </cell>
        </row>
        <row r="50">
          <cell r="G50">
            <v>0</v>
          </cell>
          <cell r="H50">
            <v>0</v>
          </cell>
          <cell r="J50">
            <v>5202</v>
          </cell>
          <cell r="K50">
            <v>0</v>
          </cell>
          <cell r="L50">
            <v>0</v>
          </cell>
        </row>
        <row r="51">
          <cell r="G51">
            <v>0</v>
          </cell>
          <cell r="H51">
            <v>0</v>
          </cell>
          <cell r="J51">
            <v>1305</v>
          </cell>
          <cell r="K51">
            <v>0</v>
          </cell>
          <cell r="L51">
            <v>0</v>
          </cell>
        </row>
        <row r="52">
          <cell r="G52">
            <v>0</v>
          </cell>
          <cell r="H52">
            <v>0</v>
          </cell>
          <cell r="J52">
            <v>1701</v>
          </cell>
          <cell r="K52">
            <v>0</v>
          </cell>
          <cell r="L52">
            <v>0</v>
          </cell>
        </row>
        <row r="53">
          <cell r="G53">
            <v>0</v>
          </cell>
          <cell r="H53">
            <v>0</v>
          </cell>
          <cell r="J53">
            <v>3060</v>
          </cell>
          <cell r="K53">
            <v>0</v>
          </cell>
          <cell r="L53">
            <v>0</v>
          </cell>
        </row>
        <row r="54">
          <cell r="G54">
            <v>0</v>
          </cell>
          <cell r="H54">
            <v>0</v>
          </cell>
          <cell r="J54">
            <v>4086</v>
          </cell>
          <cell r="K54">
            <v>0</v>
          </cell>
          <cell r="L54">
            <v>0</v>
          </cell>
        </row>
        <row r="55">
          <cell r="G55">
            <v>0</v>
          </cell>
          <cell r="H55">
            <v>0</v>
          </cell>
          <cell r="J55">
            <v>6660</v>
          </cell>
          <cell r="K55">
            <v>0</v>
          </cell>
          <cell r="L55">
            <v>0</v>
          </cell>
        </row>
        <row r="56">
          <cell r="G56">
            <v>0</v>
          </cell>
          <cell r="H56">
            <v>0</v>
          </cell>
          <cell r="J56">
            <v>0</v>
          </cell>
          <cell r="K56">
            <v>0</v>
          </cell>
          <cell r="L56">
            <v>0</v>
          </cell>
        </row>
        <row r="57">
          <cell r="G57">
            <v>0</v>
          </cell>
          <cell r="H57">
            <v>0</v>
          </cell>
          <cell r="J57">
            <v>11347</v>
          </cell>
          <cell r="K57">
            <v>0</v>
          </cell>
          <cell r="L57">
            <v>0</v>
          </cell>
        </row>
        <row r="58">
          <cell r="G58">
            <v>0</v>
          </cell>
          <cell r="H58">
            <v>0</v>
          </cell>
          <cell r="J58">
            <v>21767</v>
          </cell>
          <cell r="K58">
            <v>0</v>
          </cell>
          <cell r="L58">
            <v>0</v>
          </cell>
        </row>
        <row r="59">
          <cell r="G59">
            <v>0</v>
          </cell>
          <cell r="H59">
            <v>0</v>
          </cell>
          <cell r="J59">
            <v>34041</v>
          </cell>
          <cell r="K59">
            <v>0</v>
          </cell>
          <cell r="L59">
            <v>0</v>
          </cell>
        </row>
        <row r="60">
          <cell r="G60">
            <v>0</v>
          </cell>
          <cell r="H60">
            <v>0</v>
          </cell>
          <cell r="J60">
            <v>65301</v>
          </cell>
          <cell r="K60">
            <v>0</v>
          </cell>
          <cell r="L60">
            <v>0</v>
          </cell>
        </row>
        <row r="61">
          <cell r="G61">
            <v>0</v>
          </cell>
          <cell r="H61">
            <v>0</v>
          </cell>
          <cell r="J61">
            <v>320</v>
          </cell>
          <cell r="K61">
            <v>0</v>
          </cell>
          <cell r="L61">
            <v>0</v>
          </cell>
        </row>
        <row r="62">
          <cell r="G62">
            <v>0</v>
          </cell>
          <cell r="H62">
            <v>0</v>
          </cell>
          <cell r="J62">
            <v>489</v>
          </cell>
          <cell r="K62">
            <v>0</v>
          </cell>
          <cell r="L62">
            <v>0</v>
          </cell>
        </row>
        <row r="63">
          <cell r="G63">
            <v>0</v>
          </cell>
          <cell r="H63">
            <v>0</v>
          </cell>
          <cell r="J63">
            <v>449</v>
          </cell>
          <cell r="K63">
            <v>0</v>
          </cell>
          <cell r="L63">
            <v>0</v>
          </cell>
        </row>
        <row r="64">
          <cell r="G64">
            <v>0</v>
          </cell>
          <cell r="H64">
            <v>0</v>
          </cell>
          <cell r="J64">
            <v>728</v>
          </cell>
          <cell r="K64">
            <v>0</v>
          </cell>
          <cell r="L64">
            <v>0</v>
          </cell>
        </row>
        <row r="65">
          <cell r="G65">
            <v>0</v>
          </cell>
          <cell r="H65">
            <v>0</v>
          </cell>
          <cell r="J65">
            <v>653</v>
          </cell>
          <cell r="K65">
            <v>0</v>
          </cell>
          <cell r="L65">
            <v>0</v>
          </cell>
        </row>
        <row r="66">
          <cell r="G66">
            <v>0</v>
          </cell>
          <cell r="H66">
            <v>0</v>
          </cell>
          <cell r="J66">
            <v>560</v>
          </cell>
          <cell r="K66">
            <v>0</v>
          </cell>
          <cell r="L66">
            <v>0</v>
          </cell>
        </row>
        <row r="67">
          <cell r="G67">
            <v>0</v>
          </cell>
          <cell r="H67">
            <v>0</v>
          </cell>
          <cell r="J67">
            <v>360</v>
          </cell>
          <cell r="K67">
            <v>0</v>
          </cell>
          <cell r="L67">
            <v>0</v>
          </cell>
        </row>
        <row r="68">
          <cell r="G68">
            <v>0</v>
          </cell>
          <cell r="H68">
            <v>0</v>
          </cell>
          <cell r="J68">
            <v>619</v>
          </cell>
          <cell r="K68">
            <v>0</v>
          </cell>
          <cell r="L68">
            <v>0</v>
          </cell>
        </row>
        <row r="69">
          <cell r="G69">
            <v>0</v>
          </cell>
          <cell r="H69">
            <v>0</v>
          </cell>
          <cell r="J69">
            <v>783</v>
          </cell>
          <cell r="K69">
            <v>0</v>
          </cell>
          <cell r="L69">
            <v>0</v>
          </cell>
        </row>
        <row r="70">
          <cell r="G70">
            <v>0</v>
          </cell>
          <cell r="H70">
            <v>0</v>
          </cell>
          <cell r="J70">
            <v>1158</v>
          </cell>
          <cell r="K70">
            <v>0</v>
          </cell>
          <cell r="L70">
            <v>0</v>
          </cell>
        </row>
        <row r="71">
          <cell r="G71">
            <v>0</v>
          </cell>
          <cell r="H71">
            <v>0</v>
          </cell>
          <cell r="J71">
            <v>1049</v>
          </cell>
          <cell r="K71">
            <v>0</v>
          </cell>
          <cell r="L71">
            <v>0</v>
          </cell>
        </row>
        <row r="72">
          <cell r="G72">
            <v>0</v>
          </cell>
          <cell r="H72">
            <v>0</v>
          </cell>
          <cell r="J72">
            <v>1229</v>
          </cell>
          <cell r="K72">
            <v>0</v>
          </cell>
          <cell r="L72">
            <v>0</v>
          </cell>
        </row>
        <row r="73">
          <cell r="G73">
            <v>0</v>
          </cell>
          <cell r="H73">
            <v>0</v>
          </cell>
          <cell r="J73">
            <v>1605</v>
          </cell>
          <cell r="K73">
            <v>0</v>
          </cell>
          <cell r="L73">
            <v>0</v>
          </cell>
        </row>
        <row r="74">
          <cell r="G74">
            <v>0</v>
          </cell>
          <cell r="H74">
            <v>0</v>
          </cell>
          <cell r="J74">
            <v>1966</v>
          </cell>
          <cell r="K74">
            <v>0</v>
          </cell>
          <cell r="L74">
            <v>0</v>
          </cell>
        </row>
        <row r="75">
          <cell r="G75">
            <v>0</v>
          </cell>
          <cell r="H75">
            <v>0</v>
          </cell>
          <cell r="J75">
            <v>2442</v>
          </cell>
          <cell r="K75">
            <v>0</v>
          </cell>
          <cell r="L75">
            <v>0</v>
          </cell>
        </row>
        <row r="76">
          <cell r="G76">
            <v>0</v>
          </cell>
          <cell r="H76">
            <v>0</v>
          </cell>
          <cell r="J76">
            <v>3481</v>
          </cell>
          <cell r="K76">
            <v>0</v>
          </cell>
          <cell r="L76">
            <v>0</v>
          </cell>
        </row>
        <row r="77">
          <cell r="G77">
            <v>0</v>
          </cell>
          <cell r="H77">
            <v>0</v>
          </cell>
          <cell r="J77">
            <v>4900</v>
          </cell>
          <cell r="K77">
            <v>0</v>
          </cell>
          <cell r="L77">
            <v>0</v>
          </cell>
        </row>
        <row r="78">
          <cell r="G78">
            <v>0</v>
          </cell>
          <cell r="H78">
            <v>0</v>
          </cell>
          <cell r="J78">
            <v>6400</v>
          </cell>
          <cell r="K78">
            <v>0</v>
          </cell>
          <cell r="L78">
            <v>0</v>
          </cell>
        </row>
        <row r="79">
          <cell r="G79">
            <v>0</v>
          </cell>
          <cell r="H79">
            <v>0</v>
          </cell>
          <cell r="J79">
            <v>7800</v>
          </cell>
          <cell r="K79">
            <v>0</v>
          </cell>
          <cell r="L79">
            <v>0</v>
          </cell>
        </row>
        <row r="80">
          <cell r="G80">
            <v>0</v>
          </cell>
          <cell r="H80">
            <v>0</v>
          </cell>
          <cell r="J80">
            <v>220</v>
          </cell>
          <cell r="K80">
            <v>0</v>
          </cell>
          <cell r="L80">
            <v>0</v>
          </cell>
        </row>
        <row r="81">
          <cell r="G81">
            <v>0</v>
          </cell>
          <cell r="H81">
            <v>0</v>
          </cell>
          <cell r="J81">
            <v>332</v>
          </cell>
          <cell r="K81">
            <v>0</v>
          </cell>
          <cell r="L81">
            <v>0</v>
          </cell>
        </row>
        <row r="82">
          <cell r="G82">
            <v>0</v>
          </cell>
          <cell r="H82">
            <v>0</v>
          </cell>
          <cell r="J82">
            <v>400</v>
          </cell>
          <cell r="K82">
            <v>0</v>
          </cell>
          <cell r="L82">
            <v>0</v>
          </cell>
        </row>
        <row r="83">
          <cell r="G83">
            <v>0</v>
          </cell>
          <cell r="H83">
            <v>0</v>
          </cell>
          <cell r="J83">
            <v>773</v>
          </cell>
          <cell r="K83">
            <v>0</v>
          </cell>
          <cell r="L83">
            <v>0</v>
          </cell>
        </row>
        <row r="84">
          <cell r="G84">
            <v>0</v>
          </cell>
          <cell r="H84">
            <v>0</v>
          </cell>
          <cell r="J84">
            <v>1081</v>
          </cell>
          <cell r="K84">
            <v>0</v>
          </cell>
          <cell r="L84">
            <v>0</v>
          </cell>
        </row>
        <row r="85">
          <cell r="G85">
            <v>0</v>
          </cell>
          <cell r="H85">
            <v>0</v>
          </cell>
          <cell r="J85">
            <v>1414</v>
          </cell>
          <cell r="K85">
            <v>0</v>
          </cell>
          <cell r="L85">
            <v>0</v>
          </cell>
        </row>
        <row r="86">
          <cell r="G86">
            <v>0</v>
          </cell>
          <cell r="H86">
            <v>0</v>
          </cell>
          <cell r="J86">
            <v>2007</v>
          </cell>
          <cell r="K86">
            <v>0</v>
          </cell>
          <cell r="L86">
            <v>0</v>
          </cell>
        </row>
        <row r="87">
          <cell r="G87">
            <v>0</v>
          </cell>
          <cell r="H87">
            <v>0</v>
          </cell>
          <cell r="J87">
            <v>31900</v>
          </cell>
          <cell r="K87">
            <v>0</v>
          </cell>
          <cell r="L87">
            <v>0</v>
          </cell>
        </row>
        <row r="88">
          <cell r="G88">
            <v>0</v>
          </cell>
          <cell r="H88">
            <v>0</v>
          </cell>
          <cell r="J88">
            <v>63800</v>
          </cell>
          <cell r="K88">
            <v>0</v>
          </cell>
          <cell r="L88">
            <v>0</v>
          </cell>
        </row>
        <row r="89">
          <cell r="G89">
            <v>0</v>
          </cell>
          <cell r="H89">
            <v>0</v>
          </cell>
          <cell r="J89">
            <v>95700</v>
          </cell>
          <cell r="K89">
            <v>0</v>
          </cell>
          <cell r="L89">
            <v>0</v>
          </cell>
        </row>
        <row r="90">
          <cell r="G90">
            <v>0</v>
          </cell>
          <cell r="H90">
            <v>0</v>
          </cell>
          <cell r="J90">
            <v>63800</v>
          </cell>
          <cell r="K90">
            <v>0</v>
          </cell>
          <cell r="L90">
            <v>0</v>
          </cell>
        </row>
        <row r="91">
          <cell r="G91">
            <v>0</v>
          </cell>
          <cell r="H91">
            <v>0</v>
          </cell>
          <cell r="J91">
            <v>95700</v>
          </cell>
          <cell r="K91">
            <v>0</v>
          </cell>
          <cell r="L91">
            <v>0</v>
          </cell>
        </row>
        <row r="92">
          <cell r="G92">
            <v>0</v>
          </cell>
          <cell r="H92">
            <v>0</v>
          </cell>
          <cell r="J92">
            <v>31900</v>
          </cell>
          <cell r="K92">
            <v>0</v>
          </cell>
          <cell r="L92">
            <v>0</v>
          </cell>
        </row>
        <row r="93">
          <cell r="G93">
            <v>0</v>
          </cell>
          <cell r="H93">
            <v>0</v>
          </cell>
          <cell r="J93">
            <v>95700</v>
          </cell>
          <cell r="K93">
            <v>0</v>
          </cell>
          <cell r="L93">
            <v>0</v>
          </cell>
        </row>
        <row r="94">
          <cell r="G94">
            <v>0</v>
          </cell>
          <cell r="H94">
            <v>0</v>
          </cell>
          <cell r="J94">
            <v>330</v>
          </cell>
          <cell r="K94">
            <v>0</v>
          </cell>
          <cell r="L94">
            <v>0</v>
          </cell>
        </row>
        <row r="95">
          <cell r="G95">
            <v>0</v>
          </cell>
          <cell r="H95">
            <v>0</v>
          </cell>
          <cell r="J95">
            <v>510</v>
          </cell>
          <cell r="K95">
            <v>0</v>
          </cell>
          <cell r="L95">
            <v>0</v>
          </cell>
        </row>
        <row r="96">
          <cell r="G96">
            <v>0</v>
          </cell>
          <cell r="H96">
            <v>0</v>
          </cell>
          <cell r="J96">
            <v>620</v>
          </cell>
          <cell r="K96">
            <v>0</v>
          </cell>
          <cell r="L96">
            <v>0</v>
          </cell>
        </row>
        <row r="97">
          <cell r="G97">
            <v>0</v>
          </cell>
          <cell r="H97">
            <v>0</v>
          </cell>
          <cell r="J97">
            <v>1300</v>
          </cell>
          <cell r="K97">
            <v>0</v>
          </cell>
          <cell r="L97">
            <v>0</v>
          </cell>
        </row>
        <row r="98">
          <cell r="G98">
            <v>0</v>
          </cell>
          <cell r="H98">
            <v>0</v>
          </cell>
          <cell r="J98">
            <v>1600</v>
          </cell>
          <cell r="K98">
            <v>0</v>
          </cell>
          <cell r="L98">
            <v>0</v>
          </cell>
        </row>
        <row r="99">
          <cell r="G99">
            <v>0</v>
          </cell>
          <cell r="H99">
            <v>0</v>
          </cell>
          <cell r="J99">
            <v>3380</v>
          </cell>
          <cell r="K99">
            <v>0</v>
          </cell>
          <cell r="L99">
            <v>0</v>
          </cell>
        </row>
        <row r="100">
          <cell r="G100">
            <v>0</v>
          </cell>
          <cell r="H100">
            <v>0</v>
          </cell>
          <cell r="J100">
            <v>10200</v>
          </cell>
          <cell r="K100">
            <v>0</v>
          </cell>
          <cell r="L100">
            <v>0</v>
          </cell>
        </row>
        <row r="101">
          <cell r="G101">
            <v>0</v>
          </cell>
          <cell r="H101">
            <v>0</v>
          </cell>
          <cell r="J101">
            <v>20400</v>
          </cell>
          <cell r="K101">
            <v>0</v>
          </cell>
          <cell r="L101">
            <v>0</v>
          </cell>
        </row>
        <row r="102">
          <cell r="G102">
            <v>0</v>
          </cell>
          <cell r="H102">
            <v>0</v>
          </cell>
          <cell r="J102">
            <v>30600</v>
          </cell>
          <cell r="K102">
            <v>0</v>
          </cell>
          <cell r="L102">
            <v>0</v>
          </cell>
        </row>
        <row r="103">
          <cell r="G103">
            <v>0</v>
          </cell>
          <cell r="H103">
            <v>0</v>
          </cell>
          <cell r="J103">
            <v>20400</v>
          </cell>
          <cell r="K103">
            <v>0</v>
          </cell>
          <cell r="L103">
            <v>0</v>
          </cell>
        </row>
        <row r="104">
          <cell r="G104">
            <v>0</v>
          </cell>
          <cell r="H104">
            <v>0</v>
          </cell>
          <cell r="J104">
            <v>30600</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820</v>
          </cell>
          <cell r="K108">
            <v>0</v>
          </cell>
          <cell r="L108">
            <v>0</v>
          </cell>
        </row>
        <row r="109">
          <cell r="G109">
            <v>0</v>
          </cell>
          <cell r="H109">
            <v>0</v>
          </cell>
          <cell r="J109">
            <v>1235</v>
          </cell>
          <cell r="K109">
            <v>0</v>
          </cell>
          <cell r="L109">
            <v>0</v>
          </cell>
        </row>
        <row r="110">
          <cell r="G110">
            <v>0</v>
          </cell>
          <cell r="H110">
            <v>0</v>
          </cell>
          <cell r="J110">
            <v>1715</v>
          </cell>
          <cell r="K110">
            <v>0</v>
          </cell>
          <cell r="L110">
            <v>0</v>
          </cell>
        </row>
        <row r="111">
          <cell r="G111">
            <v>0</v>
          </cell>
          <cell r="H111">
            <v>0</v>
          </cell>
          <cell r="J111">
            <v>1049</v>
          </cell>
          <cell r="K111">
            <v>0</v>
          </cell>
          <cell r="L111">
            <v>0</v>
          </cell>
        </row>
        <row r="112">
          <cell r="G112">
            <v>0</v>
          </cell>
          <cell r="H112">
            <v>0</v>
          </cell>
          <cell r="J112">
            <v>2442</v>
          </cell>
          <cell r="K112">
            <v>0</v>
          </cell>
          <cell r="L112">
            <v>0</v>
          </cell>
        </row>
        <row r="113">
          <cell r="G113">
            <v>0</v>
          </cell>
          <cell r="H113">
            <v>0</v>
          </cell>
          <cell r="J113">
            <v>3481</v>
          </cell>
          <cell r="K113">
            <v>0</v>
          </cell>
          <cell r="L113">
            <v>0</v>
          </cell>
        </row>
        <row r="114">
          <cell r="G114">
            <v>0</v>
          </cell>
          <cell r="H114">
            <v>0</v>
          </cell>
          <cell r="J114">
            <v>332</v>
          </cell>
          <cell r="K114">
            <v>0</v>
          </cell>
          <cell r="L114">
            <v>0</v>
          </cell>
        </row>
        <row r="115">
          <cell r="G115">
            <v>0</v>
          </cell>
          <cell r="H115">
            <v>0</v>
          </cell>
          <cell r="J115">
            <v>400</v>
          </cell>
          <cell r="K115">
            <v>0</v>
          </cell>
          <cell r="L115">
            <v>0</v>
          </cell>
        </row>
        <row r="116">
          <cell r="G116">
            <v>0</v>
          </cell>
          <cell r="H116">
            <v>0</v>
          </cell>
          <cell r="J116">
            <v>773</v>
          </cell>
          <cell r="K116">
            <v>0</v>
          </cell>
          <cell r="L116">
            <v>0</v>
          </cell>
        </row>
        <row r="117">
          <cell r="G117">
            <v>0</v>
          </cell>
          <cell r="H117">
            <v>0</v>
          </cell>
          <cell r="J117">
            <v>285</v>
          </cell>
          <cell r="K117">
            <v>0</v>
          </cell>
          <cell r="L117">
            <v>0</v>
          </cell>
        </row>
        <row r="118">
          <cell r="G118">
            <v>0</v>
          </cell>
          <cell r="H118">
            <v>0</v>
          </cell>
          <cell r="J118">
            <v>470</v>
          </cell>
          <cell r="K118">
            <v>0</v>
          </cell>
          <cell r="L118">
            <v>0</v>
          </cell>
        </row>
        <row r="119">
          <cell r="G119">
            <v>0</v>
          </cell>
          <cell r="H119">
            <v>0</v>
          </cell>
          <cell r="J119">
            <v>700</v>
          </cell>
          <cell r="K119">
            <v>0</v>
          </cell>
          <cell r="L119">
            <v>0</v>
          </cell>
        </row>
        <row r="120">
          <cell r="G120">
            <v>0</v>
          </cell>
          <cell r="H120">
            <v>0</v>
          </cell>
          <cell r="J120">
            <v>1235</v>
          </cell>
          <cell r="K120">
            <v>0</v>
          </cell>
          <cell r="L120">
            <v>0</v>
          </cell>
        </row>
        <row r="121">
          <cell r="G121">
            <v>0</v>
          </cell>
          <cell r="H121">
            <v>0</v>
          </cell>
          <cell r="J121">
            <v>20000</v>
          </cell>
          <cell r="K121">
            <v>0</v>
          </cell>
          <cell r="L121">
            <v>0</v>
          </cell>
        </row>
        <row r="122">
          <cell r="G122">
            <v>0</v>
          </cell>
          <cell r="H122">
            <v>0</v>
          </cell>
          <cell r="J122">
            <v>0</v>
          </cell>
          <cell r="K122">
            <v>0</v>
          </cell>
          <cell r="L122">
            <v>0</v>
          </cell>
        </row>
        <row r="123">
          <cell r="G123">
            <v>0</v>
          </cell>
          <cell r="H123">
            <v>0</v>
          </cell>
          <cell r="J123">
            <v>0</v>
          </cell>
          <cell r="K123">
            <v>0</v>
          </cell>
          <cell r="L123">
            <v>0</v>
          </cell>
        </row>
        <row r="124">
          <cell r="G124">
            <v>0</v>
          </cell>
          <cell r="H124">
            <v>0</v>
          </cell>
          <cell r="J124">
            <v>91</v>
          </cell>
          <cell r="K124">
            <v>0</v>
          </cell>
          <cell r="L124">
            <v>0</v>
          </cell>
        </row>
        <row r="125">
          <cell r="G125">
            <v>0</v>
          </cell>
          <cell r="H125">
            <v>0</v>
          </cell>
          <cell r="J125">
            <v>117</v>
          </cell>
          <cell r="K125">
            <v>0</v>
          </cell>
          <cell r="L125">
            <v>0</v>
          </cell>
        </row>
        <row r="126">
          <cell r="G126">
            <v>0</v>
          </cell>
          <cell r="H126">
            <v>0</v>
          </cell>
          <cell r="J126">
            <v>143</v>
          </cell>
          <cell r="K126">
            <v>0</v>
          </cell>
          <cell r="L126">
            <v>0</v>
          </cell>
        </row>
        <row r="127">
          <cell r="G127">
            <v>0</v>
          </cell>
          <cell r="H127">
            <v>0</v>
          </cell>
          <cell r="J127">
            <v>350</v>
          </cell>
          <cell r="K127">
            <v>0</v>
          </cell>
          <cell r="L127">
            <v>0</v>
          </cell>
        </row>
        <row r="128">
          <cell r="G128">
            <v>0</v>
          </cell>
          <cell r="H128">
            <v>0</v>
          </cell>
          <cell r="J128">
            <v>455</v>
          </cell>
          <cell r="K128">
            <v>0</v>
          </cell>
          <cell r="L128">
            <v>0</v>
          </cell>
        </row>
        <row r="129">
          <cell r="G129">
            <v>0</v>
          </cell>
          <cell r="H129">
            <v>0</v>
          </cell>
          <cell r="J129">
            <v>455</v>
          </cell>
          <cell r="K129">
            <v>0</v>
          </cell>
          <cell r="L129">
            <v>0</v>
          </cell>
        </row>
        <row r="130">
          <cell r="G130">
            <v>0</v>
          </cell>
          <cell r="H130">
            <v>0</v>
          </cell>
          <cell r="J130">
            <v>510</v>
          </cell>
          <cell r="K130">
            <v>0</v>
          </cell>
          <cell r="L130">
            <v>0</v>
          </cell>
        </row>
        <row r="131">
          <cell r="G131">
            <v>0</v>
          </cell>
          <cell r="H131">
            <v>0</v>
          </cell>
          <cell r="J131">
            <v>715</v>
          </cell>
          <cell r="K131">
            <v>0</v>
          </cell>
          <cell r="L131">
            <v>0</v>
          </cell>
        </row>
        <row r="132">
          <cell r="G132">
            <v>0</v>
          </cell>
          <cell r="H132">
            <v>0</v>
          </cell>
          <cell r="J132">
            <v>4550</v>
          </cell>
          <cell r="K132">
            <v>0</v>
          </cell>
          <cell r="L132">
            <v>0</v>
          </cell>
        </row>
        <row r="133">
          <cell r="G133">
            <v>0</v>
          </cell>
          <cell r="H133">
            <v>0</v>
          </cell>
          <cell r="J133">
            <v>14700</v>
          </cell>
          <cell r="K133">
            <v>0</v>
          </cell>
          <cell r="L133">
            <v>0</v>
          </cell>
        </row>
        <row r="134">
          <cell r="G134">
            <v>0</v>
          </cell>
          <cell r="H134">
            <v>0</v>
          </cell>
          <cell r="J134">
            <v>3820</v>
          </cell>
          <cell r="K134">
            <v>0</v>
          </cell>
          <cell r="L134">
            <v>0</v>
          </cell>
        </row>
        <row r="135">
          <cell r="G135">
            <v>0</v>
          </cell>
          <cell r="H135">
            <v>0</v>
          </cell>
          <cell r="J135">
            <v>2570</v>
          </cell>
          <cell r="K135">
            <v>0</v>
          </cell>
          <cell r="L135">
            <v>0</v>
          </cell>
        </row>
        <row r="136">
          <cell r="G136">
            <v>0</v>
          </cell>
          <cell r="H136">
            <v>0</v>
          </cell>
          <cell r="J136">
            <v>1650000</v>
          </cell>
          <cell r="K136">
            <v>0</v>
          </cell>
          <cell r="L136">
            <v>0</v>
          </cell>
        </row>
        <row r="137">
          <cell r="G137">
            <v>0</v>
          </cell>
          <cell r="H137">
            <v>0</v>
          </cell>
          <cell r="J137">
            <v>750000</v>
          </cell>
          <cell r="K137">
            <v>0</v>
          </cell>
          <cell r="L137">
            <v>0</v>
          </cell>
        </row>
        <row r="138">
          <cell r="G138">
            <v>0</v>
          </cell>
          <cell r="H138">
            <v>0</v>
          </cell>
          <cell r="J138">
            <v>450000</v>
          </cell>
          <cell r="K138">
            <v>0</v>
          </cell>
          <cell r="L138">
            <v>0</v>
          </cell>
        </row>
        <row r="139">
          <cell r="G139">
            <v>0</v>
          </cell>
          <cell r="H139">
            <v>0</v>
          </cell>
          <cell r="J139">
            <v>120000</v>
          </cell>
          <cell r="K139">
            <v>0</v>
          </cell>
          <cell r="L139">
            <v>0</v>
          </cell>
        </row>
        <row r="140">
          <cell r="G140">
            <v>0</v>
          </cell>
          <cell r="H140">
            <v>0</v>
          </cell>
          <cell r="J140">
            <v>30000</v>
          </cell>
          <cell r="K140">
            <v>0</v>
          </cell>
          <cell r="L140">
            <v>0</v>
          </cell>
        </row>
        <row r="141">
          <cell r="G141">
            <v>0</v>
          </cell>
          <cell r="H141">
            <v>0</v>
          </cell>
          <cell r="J141">
            <v>750000</v>
          </cell>
          <cell r="K141">
            <v>0</v>
          </cell>
          <cell r="L141">
            <v>0</v>
          </cell>
        </row>
        <row r="142">
          <cell r="G142">
            <v>0</v>
          </cell>
          <cell r="H142">
            <v>0</v>
          </cell>
          <cell r="J142">
            <v>600000</v>
          </cell>
          <cell r="K142">
            <v>0</v>
          </cell>
          <cell r="L142">
            <v>0</v>
          </cell>
        </row>
        <row r="143">
          <cell r="G143">
            <v>0</v>
          </cell>
          <cell r="H143">
            <v>0</v>
          </cell>
          <cell r="J143">
            <v>650000</v>
          </cell>
          <cell r="K143">
            <v>0</v>
          </cell>
          <cell r="L143">
            <v>0</v>
          </cell>
        </row>
        <row r="144">
          <cell r="G144">
            <v>0</v>
          </cell>
          <cell r="H144">
            <v>0</v>
          </cell>
          <cell r="J144">
            <v>550000</v>
          </cell>
          <cell r="K144">
            <v>0</v>
          </cell>
          <cell r="L144">
            <v>0</v>
          </cell>
        </row>
        <row r="145">
          <cell r="G145">
            <v>0</v>
          </cell>
          <cell r="H145">
            <v>0</v>
          </cell>
          <cell r="J145">
            <v>120000</v>
          </cell>
          <cell r="K145">
            <v>0</v>
          </cell>
          <cell r="L145">
            <v>0</v>
          </cell>
        </row>
        <row r="146">
          <cell r="G146">
            <v>0</v>
          </cell>
          <cell r="H146">
            <v>0</v>
          </cell>
          <cell r="J146">
            <v>80000</v>
          </cell>
          <cell r="K146">
            <v>0</v>
          </cell>
          <cell r="L146">
            <v>0</v>
          </cell>
        </row>
        <row r="147">
          <cell r="G147">
            <v>0</v>
          </cell>
          <cell r="H147">
            <v>0</v>
          </cell>
          <cell r="J147">
            <v>80000</v>
          </cell>
          <cell r="K147">
            <v>0</v>
          </cell>
          <cell r="L147">
            <v>0</v>
          </cell>
        </row>
        <row r="148">
          <cell r="G148">
            <v>0</v>
          </cell>
          <cell r="H148">
            <v>0</v>
          </cell>
          <cell r="J148">
            <v>100000</v>
          </cell>
          <cell r="K148">
            <v>0</v>
          </cell>
          <cell r="L148">
            <v>0</v>
          </cell>
        </row>
        <row r="149">
          <cell r="G149">
            <v>0</v>
          </cell>
          <cell r="H149">
            <v>0</v>
          </cell>
          <cell r="J149">
            <v>80000</v>
          </cell>
          <cell r="K149">
            <v>0</v>
          </cell>
          <cell r="L149">
            <v>0</v>
          </cell>
        </row>
        <row r="150">
          <cell r="G150">
            <v>0</v>
          </cell>
          <cell r="H150">
            <v>0</v>
          </cell>
          <cell r="J150">
            <v>430000</v>
          </cell>
          <cell r="K150">
            <v>0</v>
          </cell>
          <cell r="L150">
            <v>0</v>
          </cell>
        </row>
        <row r="151">
          <cell r="G151">
            <v>0</v>
          </cell>
          <cell r="H151">
            <v>0</v>
          </cell>
          <cell r="J151">
            <v>350000</v>
          </cell>
          <cell r="K151">
            <v>0</v>
          </cell>
          <cell r="L151">
            <v>0</v>
          </cell>
        </row>
        <row r="152">
          <cell r="G152">
            <v>0</v>
          </cell>
          <cell r="H152">
            <v>0</v>
          </cell>
          <cell r="J152">
            <v>900000</v>
          </cell>
          <cell r="K152">
            <v>0</v>
          </cell>
          <cell r="L152">
            <v>0</v>
          </cell>
        </row>
        <row r="153">
          <cell r="G153">
            <v>0</v>
          </cell>
          <cell r="H153">
            <v>0</v>
          </cell>
          <cell r="J153">
            <v>12000000</v>
          </cell>
          <cell r="K153">
            <v>0</v>
          </cell>
          <cell r="L153">
            <v>0</v>
          </cell>
        </row>
        <row r="154">
          <cell r="G154">
            <v>0</v>
          </cell>
          <cell r="H154">
            <v>0</v>
          </cell>
          <cell r="J154">
            <v>380000</v>
          </cell>
          <cell r="K154">
            <v>0</v>
          </cell>
          <cell r="L154">
            <v>0</v>
          </cell>
        </row>
        <row r="155">
          <cell r="G155">
            <v>0</v>
          </cell>
          <cell r="H155">
            <v>0</v>
          </cell>
          <cell r="J155">
            <v>250000</v>
          </cell>
          <cell r="K155">
            <v>0</v>
          </cell>
          <cell r="L155">
            <v>0</v>
          </cell>
        </row>
        <row r="156">
          <cell r="G156">
            <v>0</v>
          </cell>
          <cell r="H156">
            <v>0</v>
          </cell>
          <cell r="J156">
            <v>800000</v>
          </cell>
          <cell r="K156">
            <v>0</v>
          </cell>
          <cell r="L156">
            <v>0</v>
          </cell>
        </row>
        <row r="157">
          <cell r="G157">
            <v>0</v>
          </cell>
          <cell r="H157">
            <v>0</v>
          </cell>
          <cell r="J157">
            <v>1200000</v>
          </cell>
          <cell r="K157">
            <v>0</v>
          </cell>
          <cell r="L157">
            <v>0</v>
          </cell>
        </row>
        <row r="158">
          <cell r="G158">
            <v>0</v>
          </cell>
          <cell r="H158">
            <v>0</v>
          </cell>
          <cell r="J158">
            <v>5200000</v>
          </cell>
          <cell r="K158">
            <v>0</v>
          </cell>
          <cell r="L158">
            <v>0</v>
          </cell>
        </row>
        <row r="159">
          <cell r="G159">
            <v>0</v>
          </cell>
          <cell r="H159">
            <v>0</v>
          </cell>
          <cell r="I159">
            <v>0</v>
          </cell>
          <cell r="J159">
            <v>1450000</v>
          </cell>
          <cell r="K159">
            <v>0</v>
          </cell>
          <cell r="L159">
            <v>0</v>
          </cell>
          <cell r="M159">
            <v>0</v>
          </cell>
        </row>
        <row r="160">
          <cell r="G160">
            <v>0</v>
          </cell>
          <cell r="H160">
            <v>0</v>
          </cell>
          <cell r="I160">
            <v>0</v>
          </cell>
          <cell r="J160">
            <v>400000</v>
          </cell>
          <cell r="K160">
            <v>0</v>
          </cell>
          <cell r="L160">
            <v>0</v>
          </cell>
          <cell r="M160">
            <v>0</v>
          </cell>
        </row>
        <row r="161">
          <cell r="G161">
            <v>0</v>
          </cell>
          <cell r="H161">
            <v>0</v>
          </cell>
          <cell r="J161">
            <v>20000</v>
          </cell>
          <cell r="K161">
            <v>0</v>
          </cell>
          <cell r="L161">
            <v>0</v>
          </cell>
        </row>
        <row r="162">
          <cell r="G162">
            <v>0</v>
          </cell>
          <cell r="H162">
            <v>0</v>
          </cell>
          <cell r="J162">
            <v>72025</v>
          </cell>
          <cell r="K162">
            <v>0</v>
          </cell>
          <cell r="L162">
            <v>0</v>
          </cell>
        </row>
        <row r="163">
          <cell r="G163">
            <v>0</v>
          </cell>
          <cell r="H163">
            <v>0</v>
          </cell>
          <cell r="J163">
            <v>8000000</v>
          </cell>
          <cell r="K163">
            <v>0</v>
          </cell>
          <cell r="L163">
            <v>0</v>
          </cell>
        </row>
        <row r="164">
          <cell r="G164">
            <v>0</v>
          </cell>
          <cell r="H164">
            <v>0</v>
          </cell>
          <cell r="J164">
            <v>750000</v>
          </cell>
          <cell r="K164">
            <v>0</v>
          </cell>
          <cell r="L164">
            <v>0</v>
          </cell>
        </row>
        <row r="165">
          <cell r="G165">
            <v>0</v>
          </cell>
          <cell r="H165">
            <v>0</v>
          </cell>
          <cell r="J165">
            <v>1370000</v>
          </cell>
          <cell r="K165">
            <v>0</v>
          </cell>
          <cell r="L165">
            <v>0</v>
          </cell>
        </row>
        <row r="166">
          <cell r="G166">
            <v>0</v>
          </cell>
          <cell r="H166">
            <v>0</v>
          </cell>
          <cell r="J166">
            <v>72029</v>
          </cell>
          <cell r="K166">
            <v>0</v>
          </cell>
          <cell r="L166">
            <v>0</v>
          </cell>
        </row>
        <row r="167">
          <cell r="G167">
            <v>0</v>
          </cell>
          <cell r="H167">
            <v>0</v>
          </cell>
          <cell r="J167">
            <v>1080</v>
          </cell>
          <cell r="K167">
            <v>0</v>
          </cell>
          <cell r="L167">
            <v>0</v>
          </cell>
        </row>
        <row r="168">
          <cell r="G168">
            <v>0</v>
          </cell>
          <cell r="H168">
            <v>0</v>
          </cell>
          <cell r="J168">
            <v>1358</v>
          </cell>
          <cell r="K168">
            <v>0</v>
          </cell>
          <cell r="L168">
            <v>0</v>
          </cell>
        </row>
        <row r="169">
          <cell r="G169">
            <v>0</v>
          </cell>
          <cell r="H169">
            <v>0</v>
          </cell>
          <cell r="J169">
            <v>700000</v>
          </cell>
          <cell r="K169">
            <v>0</v>
          </cell>
          <cell r="L169">
            <v>0</v>
          </cell>
        </row>
        <row r="170">
          <cell r="G170">
            <v>0</v>
          </cell>
          <cell r="H170">
            <v>0</v>
          </cell>
          <cell r="J170">
            <v>240000</v>
          </cell>
          <cell r="K170">
            <v>0</v>
          </cell>
          <cell r="L170">
            <v>0</v>
          </cell>
        </row>
        <row r="171">
          <cell r="G171">
            <v>0</v>
          </cell>
          <cell r="H171">
            <v>0</v>
          </cell>
          <cell r="J171">
            <v>2329</v>
          </cell>
          <cell r="K171">
            <v>0</v>
          </cell>
          <cell r="L171">
            <v>0</v>
          </cell>
        </row>
        <row r="172">
          <cell r="G172">
            <v>0</v>
          </cell>
          <cell r="H172">
            <v>0</v>
          </cell>
          <cell r="J172">
            <v>3301</v>
          </cell>
          <cell r="K172">
            <v>0</v>
          </cell>
          <cell r="L172">
            <v>0</v>
          </cell>
        </row>
        <row r="173">
          <cell r="G173">
            <v>0</v>
          </cell>
          <cell r="H173">
            <v>0</v>
          </cell>
          <cell r="J173">
            <v>45000</v>
          </cell>
          <cell r="K173">
            <v>0</v>
          </cell>
          <cell r="L173">
            <v>0</v>
          </cell>
        </row>
        <row r="174">
          <cell r="G174">
            <v>0</v>
          </cell>
          <cell r="H174">
            <v>0</v>
          </cell>
          <cell r="J174">
            <v>230000</v>
          </cell>
          <cell r="K174">
            <v>0</v>
          </cell>
          <cell r="L174">
            <v>0</v>
          </cell>
        </row>
        <row r="175">
          <cell r="G175">
            <v>0</v>
          </cell>
          <cell r="H175">
            <v>0</v>
          </cell>
          <cell r="I175">
            <v>0</v>
          </cell>
          <cell r="J175">
            <v>35000</v>
          </cell>
          <cell r="K175">
            <v>0</v>
          </cell>
          <cell r="L175">
            <v>0</v>
          </cell>
          <cell r="M175">
            <v>0</v>
          </cell>
        </row>
        <row r="176">
          <cell r="G176">
            <v>0</v>
          </cell>
          <cell r="H176">
            <v>0</v>
          </cell>
          <cell r="I176">
            <v>0</v>
          </cell>
          <cell r="J176">
            <v>135000</v>
          </cell>
          <cell r="K176">
            <v>0</v>
          </cell>
          <cell r="L176">
            <v>0</v>
          </cell>
          <cell r="M176">
            <v>0</v>
          </cell>
        </row>
        <row r="177">
          <cell r="G177">
            <v>0</v>
          </cell>
          <cell r="H177">
            <v>0</v>
          </cell>
          <cell r="I177">
            <v>0</v>
          </cell>
          <cell r="J177">
            <v>125000</v>
          </cell>
          <cell r="K177">
            <v>0</v>
          </cell>
          <cell r="L177">
            <v>0</v>
          </cell>
          <cell r="M177">
            <v>0</v>
          </cell>
        </row>
        <row r="178">
          <cell r="G178">
            <v>0</v>
          </cell>
          <cell r="H178">
            <v>0</v>
          </cell>
          <cell r="I178">
            <v>0</v>
          </cell>
          <cell r="J178">
            <v>88000</v>
          </cell>
          <cell r="K178">
            <v>0</v>
          </cell>
          <cell r="L178">
            <v>0</v>
          </cell>
          <cell r="M178">
            <v>0</v>
          </cell>
        </row>
        <row r="179">
          <cell r="G179">
            <v>0</v>
          </cell>
          <cell r="H179">
            <v>0</v>
          </cell>
          <cell r="I179">
            <v>0</v>
          </cell>
          <cell r="J179">
            <v>65000</v>
          </cell>
          <cell r="K179">
            <v>0</v>
          </cell>
          <cell r="L179">
            <v>0</v>
          </cell>
          <cell r="M179">
            <v>0</v>
          </cell>
        </row>
        <row r="180">
          <cell r="G180">
            <v>0</v>
          </cell>
          <cell r="H180">
            <v>0</v>
          </cell>
          <cell r="I180">
            <v>0</v>
          </cell>
          <cell r="J180">
            <v>65000</v>
          </cell>
          <cell r="K180">
            <v>0</v>
          </cell>
          <cell r="L180">
            <v>0</v>
          </cell>
          <cell r="M180">
            <v>0</v>
          </cell>
        </row>
        <row r="181">
          <cell r="G181">
            <v>0</v>
          </cell>
          <cell r="H181">
            <v>0</v>
          </cell>
          <cell r="I181">
            <v>0</v>
          </cell>
          <cell r="J181">
            <v>45000</v>
          </cell>
          <cell r="K181">
            <v>0</v>
          </cell>
          <cell r="L181">
            <v>0</v>
          </cell>
          <cell r="M181">
            <v>0</v>
          </cell>
        </row>
        <row r="182">
          <cell r="G182">
            <v>0</v>
          </cell>
          <cell r="H182">
            <v>0</v>
          </cell>
          <cell r="I182">
            <v>0</v>
          </cell>
          <cell r="J182">
            <v>20000</v>
          </cell>
          <cell r="K182">
            <v>0</v>
          </cell>
          <cell r="L182">
            <v>0</v>
          </cell>
          <cell r="M182">
            <v>0</v>
          </cell>
        </row>
        <row r="183">
          <cell r="G183">
            <v>0</v>
          </cell>
          <cell r="H183">
            <v>0</v>
          </cell>
          <cell r="I183">
            <v>0</v>
          </cell>
          <cell r="J183">
            <v>18000</v>
          </cell>
          <cell r="K183">
            <v>0</v>
          </cell>
          <cell r="L183">
            <v>0</v>
          </cell>
          <cell r="M183">
            <v>0</v>
          </cell>
        </row>
        <row r="184">
          <cell r="G184">
            <v>0</v>
          </cell>
          <cell r="H184">
            <v>0</v>
          </cell>
          <cell r="I184">
            <v>0</v>
          </cell>
          <cell r="J184">
            <v>6000</v>
          </cell>
          <cell r="K184">
            <v>0</v>
          </cell>
          <cell r="L184">
            <v>0</v>
          </cell>
          <cell r="M184">
            <v>0</v>
          </cell>
        </row>
        <row r="185">
          <cell r="G185">
            <v>0</v>
          </cell>
          <cell r="H185">
            <v>0</v>
          </cell>
          <cell r="I185">
            <v>0</v>
          </cell>
          <cell r="J185">
            <v>6000</v>
          </cell>
          <cell r="K185">
            <v>0</v>
          </cell>
          <cell r="L185">
            <v>0</v>
          </cell>
          <cell r="M185">
            <v>0</v>
          </cell>
        </row>
        <row r="186">
          <cell r="G186">
            <v>0</v>
          </cell>
          <cell r="H186">
            <v>0</v>
          </cell>
          <cell r="I186">
            <v>0</v>
          </cell>
          <cell r="J186">
            <v>19000</v>
          </cell>
          <cell r="K186">
            <v>0</v>
          </cell>
          <cell r="L186">
            <v>0</v>
          </cell>
          <cell r="M186">
            <v>0</v>
          </cell>
        </row>
        <row r="187">
          <cell r="G187">
            <v>0</v>
          </cell>
          <cell r="H187">
            <v>0</v>
          </cell>
          <cell r="I187">
            <v>0</v>
          </cell>
          <cell r="J187">
            <v>19000</v>
          </cell>
          <cell r="K187">
            <v>0</v>
          </cell>
          <cell r="L187">
            <v>0</v>
          </cell>
          <cell r="M187">
            <v>0</v>
          </cell>
        </row>
        <row r="188">
          <cell r="G188">
            <v>0</v>
          </cell>
          <cell r="H188">
            <v>0</v>
          </cell>
          <cell r="I188">
            <v>0</v>
          </cell>
          <cell r="J188">
            <v>65000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0</v>
          </cell>
          <cell r="K192">
            <v>0</v>
          </cell>
          <cell r="L192">
            <v>0</v>
          </cell>
          <cell r="M192">
            <v>0</v>
          </cell>
        </row>
        <row r="193">
          <cell r="G193">
            <v>0</v>
          </cell>
          <cell r="H193">
            <v>0</v>
          </cell>
          <cell r="I193">
            <v>0</v>
          </cell>
          <cell r="J193">
            <v>0</v>
          </cell>
          <cell r="K193">
            <v>0</v>
          </cell>
          <cell r="L193">
            <v>0</v>
          </cell>
          <cell r="M193">
            <v>0</v>
          </cell>
        </row>
        <row r="194">
          <cell r="G194">
            <v>0</v>
          </cell>
          <cell r="H194">
            <v>0</v>
          </cell>
          <cell r="I194">
            <v>0</v>
          </cell>
          <cell r="J194">
            <v>0</v>
          </cell>
          <cell r="K194">
            <v>0</v>
          </cell>
          <cell r="L194">
            <v>0</v>
          </cell>
          <cell r="M194">
            <v>0</v>
          </cell>
        </row>
        <row r="195">
          <cell r="G195">
            <v>0</v>
          </cell>
          <cell r="H195">
            <v>0</v>
          </cell>
          <cell r="I195">
            <v>0</v>
          </cell>
          <cell r="J195">
            <v>0</v>
          </cell>
          <cell r="K195">
            <v>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80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14800000</v>
          </cell>
          <cell r="K201">
            <v>0</v>
          </cell>
          <cell r="L201">
            <v>0</v>
          </cell>
          <cell r="M201">
            <v>0</v>
          </cell>
        </row>
        <row r="202">
          <cell r="G202">
            <v>0</v>
          </cell>
          <cell r="H202">
            <v>0</v>
          </cell>
          <cell r="I202">
            <v>0</v>
          </cell>
          <cell r="J202">
            <v>33300</v>
          </cell>
          <cell r="K202">
            <v>0</v>
          </cell>
          <cell r="L202">
            <v>0</v>
          </cell>
          <cell r="M202">
            <v>0</v>
          </cell>
        </row>
        <row r="203">
          <cell r="G203">
            <v>0</v>
          </cell>
          <cell r="H203">
            <v>0</v>
          </cell>
          <cell r="I203">
            <v>0</v>
          </cell>
          <cell r="J203">
            <v>49900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9400</v>
          </cell>
          <cell r="K255">
            <v>0</v>
          </cell>
          <cell r="L255">
            <v>0</v>
          </cell>
          <cell r="M255">
            <v>0</v>
          </cell>
        </row>
        <row r="256">
          <cell r="G256">
            <v>0</v>
          </cell>
          <cell r="H256">
            <v>0</v>
          </cell>
          <cell r="I256">
            <v>0</v>
          </cell>
          <cell r="J256">
            <v>21000</v>
          </cell>
          <cell r="K256">
            <v>0</v>
          </cell>
          <cell r="L256">
            <v>0</v>
          </cell>
          <cell r="M256">
            <v>0</v>
          </cell>
        </row>
        <row r="257">
          <cell r="G257">
            <v>0</v>
          </cell>
          <cell r="H257">
            <v>0</v>
          </cell>
          <cell r="I257">
            <v>0</v>
          </cell>
          <cell r="J257">
            <v>32500</v>
          </cell>
          <cell r="K257">
            <v>0</v>
          </cell>
          <cell r="L257">
            <v>0</v>
          </cell>
          <cell r="M257">
            <v>0</v>
          </cell>
        </row>
        <row r="258">
          <cell r="G258">
            <v>0</v>
          </cell>
          <cell r="H258">
            <v>0</v>
          </cell>
          <cell r="I258">
            <v>0</v>
          </cell>
          <cell r="J258">
            <v>42500</v>
          </cell>
          <cell r="K258">
            <v>0</v>
          </cell>
          <cell r="L258">
            <v>0</v>
          </cell>
          <cell r="M258">
            <v>0</v>
          </cell>
        </row>
        <row r="259">
          <cell r="G259">
            <v>0</v>
          </cell>
          <cell r="H259">
            <v>0</v>
          </cell>
          <cell r="I259">
            <v>0</v>
          </cell>
          <cell r="J259">
            <v>430000</v>
          </cell>
          <cell r="K259">
            <v>0</v>
          </cell>
          <cell r="L259">
            <v>0</v>
          </cell>
          <cell r="M259">
            <v>0</v>
          </cell>
        </row>
        <row r="260">
          <cell r="G260">
            <v>0</v>
          </cell>
          <cell r="H260">
            <v>0</v>
          </cell>
          <cell r="I260">
            <v>0</v>
          </cell>
          <cell r="J260">
            <v>900</v>
          </cell>
          <cell r="K260">
            <v>0</v>
          </cell>
          <cell r="L260">
            <v>0</v>
          </cell>
          <cell r="M260">
            <v>0</v>
          </cell>
        </row>
        <row r="261">
          <cell r="G261">
            <v>0</v>
          </cell>
          <cell r="H261">
            <v>0</v>
          </cell>
          <cell r="I261">
            <v>0</v>
          </cell>
          <cell r="J261">
            <v>2000</v>
          </cell>
          <cell r="K261">
            <v>0</v>
          </cell>
          <cell r="L261">
            <v>0</v>
          </cell>
          <cell r="M261">
            <v>0</v>
          </cell>
        </row>
        <row r="262">
          <cell r="G262">
            <v>0</v>
          </cell>
          <cell r="H262">
            <v>0</v>
          </cell>
          <cell r="I262">
            <v>0</v>
          </cell>
          <cell r="J262">
            <v>50000</v>
          </cell>
          <cell r="K262">
            <v>0</v>
          </cell>
          <cell r="L262">
            <v>0</v>
          </cell>
          <cell r="M262">
            <v>0</v>
          </cell>
        </row>
        <row r="263">
          <cell r="G263">
            <v>0</v>
          </cell>
          <cell r="H263">
            <v>0</v>
          </cell>
          <cell r="I263">
            <v>0</v>
          </cell>
          <cell r="J263">
            <v>5500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0</v>
          </cell>
          <cell r="K278">
            <v>0</v>
          </cell>
          <cell r="L278">
            <v>0</v>
          </cell>
          <cell r="M278">
            <v>0</v>
          </cell>
        </row>
        <row r="279">
          <cell r="G279">
            <v>0</v>
          </cell>
          <cell r="H279">
            <v>0</v>
          </cell>
          <cell r="I279">
            <v>0</v>
          </cell>
          <cell r="J279">
            <v>0</v>
          </cell>
          <cell r="K279">
            <v>0</v>
          </cell>
          <cell r="L279">
            <v>0</v>
          </cell>
          <cell r="M279">
            <v>0</v>
          </cell>
        </row>
        <row r="280">
          <cell r="G280">
            <v>0</v>
          </cell>
          <cell r="H280">
            <v>0</v>
          </cell>
          <cell r="I280">
            <v>0</v>
          </cell>
          <cell r="J280">
            <v>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0</v>
          </cell>
          <cell r="K282">
            <v>0</v>
          </cell>
          <cell r="L282">
            <v>0</v>
          </cell>
          <cell r="M282">
            <v>0</v>
          </cell>
        </row>
        <row r="283">
          <cell r="G283">
            <v>0</v>
          </cell>
          <cell r="H283">
            <v>0</v>
          </cell>
          <cell r="I283">
            <v>0</v>
          </cell>
          <cell r="J283">
            <v>0</v>
          </cell>
          <cell r="K283">
            <v>0</v>
          </cell>
          <cell r="L283">
            <v>0</v>
          </cell>
          <cell r="M283">
            <v>0</v>
          </cell>
        </row>
        <row r="284">
          <cell r="G284">
            <v>0</v>
          </cell>
          <cell r="H284">
            <v>0</v>
          </cell>
          <cell r="I284">
            <v>0</v>
          </cell>
          <cell r="J284">
            <v>0</v>
          </cell>
          <cell r="K284">
            <v>0</v>
          </cell>
          <cell r="L284">
            <v>0</v>
          </cell>
          <cell r="M284">
            <v>0</v>
          </cell>
        </row>
        <row r="285">
          <cell r="G285">
            <v>0</v>
          </cell>
          <cell r="H285">
            <v>0</v>
          </cell>
          <cell r="I285">
            <v>0</v>
          </cell>
          <cell r="J285">
            <v>0</v>
          </cell>
          <cell r="K285">
            <v>0</v>
          </cell>
          <cell r="L285">
            <v>0</v>
          </cell>
          <cell r="M285">
            <v>0</v>
          </cell>
        </row>
        <row r="286">
          <cell r="G286">
            <v>0</v>
          </cell>
          <cell r="H286">
            <v>0</v>
          </cell>
          <cell r="I286">
            <v>0</v>
          </cell>
          <cell r="J286">
            <v>0</v>
          </cell>
          <cell r="K286">
            <v>0</v>
          </cell>
          <cell r="L286">
            <v>0</v>
          </cell>
          <cell r="M286">
            <v>0</v>
          </cell>
        </row>
        <row r="287">
          <cell r="G287">
            <v>0</v>
          </cell>
          <cell r="H287">
            <v>0</v>
          </cell>
          <cell r="I287">
            <v>0</v>
          </cell>
          <cell r="J287">
            <v>0</v>
          </cell>
          <cell r="K287">
            <v>0</v>
          </cell>
          <cell r="L287">
            <v>0</v>
          </cell>
          <cell r="M287">
            <v>0</v>
          </cell>
        </row>
        <row r="288">
          <cell r="G288">
            <v>0</v>
          </cell>
          <cell r="H288">
            <v>0</v>
          </cell>
          <cell r="I288">
            <v>0</v>
          </cell>
          <cell r="J288">
            <v>0</v>
          </cell>
          <cell r="K288">
            <v>0</v>
          </cell>
          <cell r="L288">
            <v>0</v>
          </cell>
          <cell r="M288">
            <v>0</v>
          </cell>
        </row>
        <row r="289">
          <cell r="G289">
            <v>0</v>
          </cell>
          <cell r="H289">
            <v>0</v>
          </cell>
          <cell r="I289">
            <v>0</v>
          </cell>
          <cell r="J289">
            <v>0</v>
          </cell>
          <cell r="K289">
            <v>0</v>
          </cell>
          <cell r="L289">
            <v>0</v>
          </cell>
          <cell r="M289">
            <v>0</v>
          </cell>
        </row>
        <row r="290">
          <cell r="G290">
            <v>0</v>
          </cell>
          <cell r="H290">
            <v>0</v>
          </cell>
          <cell r="I290">
            <v>0</v>
          </cell>
          <cell r="J290">
            <v>0</v>
          </cell>
          <cell r="K290">
            <v>0</v>
          </cell>
          <cell r="L290">
            <v>0</v>
          </cell>
          <cell r="M290">
            <v>0</v>
          </cell>
        </row>
        <row r="291">
          <cell r="G291">
            <v>0</v>
          </cell>
          <cell r="H291">
            <v>0</v>
          </cell>
          <cell r="I291">
            <v>0</v>
          </cell>
          <cell r="J291">
            <v>0</v>
          </cell>
          <cell r="K291">
            <v>0</v>
          </cell>
          <cell r="L291">
            <v>0</v>
          </cell>
          <cell r="M291">
            <v>0</v>
          </cell>
        </row>
        <row r="292">
          <cell r="G292">
            <v>0</v>
          </cell>
          <cell r="H292">
            <v>0</v>
          </cell>
          <cell r="I292">
            <v>0</v>
          </cell>
          <cell r="J292">
            <v>0</v>
          </cell>
          <cell r="K292">
            <v>0</v>
          </cell>
          <cell r="L292">
            <v>0</v>
          </cell>
          <cell r="M292">
            <v>0</v>
          </cell>
        </row>
        <row r="293">
          <cell r="G293">
            <v>0</v>
          </cell>
          <cell r="H293">
            <v>0</v>
          </cell>
          <cell r="I293">
            <v>0</v>
          </cell>
          <cell r="J293">
            <v>0</v>
          </cell>
          <cell r="K293">
            <v>0</v>
          </cell>
          <cell r="L293">
            <v>0</v>
          </cell>
          <cell r="M293">
            <v>0</v>
          </cell>
        </row>
        <row r="294">
          <cell r="G294">
            <v>0</v>
          </cell>
          <cell r="H294">
            <v>0</v>
          </cell>
          <cell r="I294">
            <v>0</v>
          </cell>
          <cell r="J294">
            <v>0</v>
          </cell>
          <cell r="K294">
            <v>0</v>
          </cell>
          <cell r="L294">
            <v>0</v>
          </cell>
          <cell r="M294">
            <v>0</v>
          </cell>
        </row>
        <row r="295">
          <cell r="G295">
            <v>0</v>
          </cell>
          <cell r="H295">
            <v>0</v>
          </cell>
          <cell r="I295">
            <v>0</v>
          </cell>
          <cell r="J295">
            <v>0</v>
          </cell>
          <cell r="K295">
            <v>0</v>
          </cell>
          <cell r="L295">
            <v>0</v>
          </cell>
          <cell r="M295">
            <v>0</v>
          </cell>
        </row>
        <row r="296">
          <cell r="G296">
            <v>0</v>
          </cell>
          <cell r="H296">
            <v>0</v>
          </cell>
          <cell r="I296">
            <v>0</v>
          </cell>
          <cell r="J296">
            <v>0</v>
          </cell>
          <cell r="K296">
            <v>0</v>
          </cell>
          <cell r="L296">
            <v>0</v>
          </cell>
          <cell r="M296">
            <v>0</v>
          </cell>
        </row>
        <row r="297">
          <cell r="G297">
            <v>0</v>
          </cell>
          <cell r="H297">
            <v>0</v>
          </cell>
          <cell r="I297">
            <v>0</v>
          </cell>
          <cell r="J297">
            <v>0</v>
          </cell>
          <cell r="K297">
            <v>0</v>
          </cell>
          <cell r="L297">
            <v>0</v>
          </cell>
          <cell r="M297">
            <v>0</v>
          </cell>
        </row>
        <row r="298">
          <cell r="G298">
            <v>0</v>
          </cell>
          <cell r="H298">
            <v>0</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0</v>
          </cell>
          <cell r="K301">
            <v>0</v>
          </cell>
          <cell r="L301">
            <v>0</v>
          </cell>
          <cell r="M301">
            <v>0</v>
          </cell>
        </row>
        <row r="302">
          <cell r="G302">
            <v>0</v>
          </cell>
          <cell r="H302">
            <v>0</v>
          </cell>
          <cell r="I302">
            <v>0</v>
          </cell>
          <cell r="J302">
            <v>0</v>
          </cell>
          <cell r="K302">
            <v>0</v>
          </cell>
          <cell r="L302">
            <v>0</v>
          </cell>
          <cell r="M302">
            <v>0</v>
          </cell>
        </row>
        <row r="303">
          <cell r="G303">
            <v>0</v>
          </cell>
          <cell r="H303">
            <v>0</v>
          </cell>
          <cell r="I303">
            <v>0</v>
          </cell>
          <cell r="J303">
            <v>0</v>
          </cell>
          <cell r="K303">
            <v>0</v>
          </cell>
          <cell r="L303">
            <v>0</v>
          </cell>
          <cell r="M303">
            <v>0</v>
          </cell>
        </row>
        <row r="304">
          <cell r="G304">
            <v>0</v>
          </cell>
          <cell r="H304">
            <v>0</v>
          </cell>
          <cell r="I304">
            <v>0</v>
          </cell>
          <cell r="J304">
            <v>0</v>
          </cell>
          <cell r="K304">
            <v>0</v>
          </cell>
          <cell r="L304">
            <v>0</v>
          </cell>
          <cell r="M304">
            <v>0</v>
          </cell>
        </row>
        <row r="305">
          <cell r="G305">
            <v>0</v>
          </cell>
          <cell r="H305">
            <v>0</v>
          </cell>
          <cell r="I305">
            <v>0</v>
          </cell>
          <cell r="J305">
            <v>0</v>
          </cell>
          <cell r="K305">
            <v>0</v>
          </cell>
          <cell r="L305">
            <v>0</v>
          </cell>
          <cell r="M305">
            <v>0</v>
          </cell>
        </row>
        <row r="306">
          <cell r="G306">
            <v>0</v>
          </cell>
          <cell r="H306">
            <v>0</v>
          </cell>
          <cell r="I306">
            <v>0</v>
          </cell>
          <cell r="J306">
            <v>0</v>
          </cell>
          <cell r="K306">
            <v>0</v>
          </cell>
          <cell r="L306">
            <v>0</v>
          </cell>
          <cell r="M306">
            <v>0</v>
          </cell>
        </row>
        <row r="307">
          <cell r="G307">
            <v>0</v>
          </cell>
          <cell r="H307">
            <v>0</v>
          </cell>
          <cell r="I307">
            <v>0</v>
          </cell>
          <cell r="J307">
            <v>0</v>
          </cell>
          <cell r="K307">
            <v>0</v>
          </cell>
          <cell r="L307">
            <v>0</v>
          </cell>
          <cell r="M307">
            <v>0</v>
          </cell>
        </row>
        <row r="308">
          <cell r="G308">
            <v>0</v>
          </cell>
          <cell r="H308">
            <v>0</v>
          </cell>
          <cell r="I308">
            <v>0</v>
          </cell>
          <cell r="J308">
            <v>0</v>
          </cell>
          <cell r="K308">
            <v>0</v>
          </cell>
          <cell r="L308">
            <v>0</v>
          </cell>
          <cell r="M308">
            <v>0</v>
          </cell>
        </row>
        <row r="309">
          <cell r="G309">
            <v>0</v>
          </cell>
          <cell r="H309">
            <v>0</v>
          </cell>
          <cell r="I309">
            <v>0</v>
          </cell>
          <cell r="J309">
            <v>0</v>
          </cell>
          <cell r="K309">
            <v>0</v>
          </cell>
          <cell r="L309">
            <v>0</v>
          </cell>
          <cell r="M309">
            <v>0</v>
          </cell>
        </row>
        <row r="310">
          <cell r="G310">
            <v>0</v>
          </cell>
          <cell r="H310">
            <v>0</v>
          </cell>
          <cell r="I310">
            <v>0</v>
          </cell>
          <cell r="J310">
            <v>0</v>
          </cell>
          <cell r="K310">
            <v>0</v>
          </cell>
          <cell r="L310">
            <v>0</v>
          </cell>
          <cell r="M310">
            <v>0</v>
          </cell>
        </row>
        <row r="311">
          <cell r="G311">
            <v>0</v>
          </cell>
          <cell r="H311">
            <v>0</v>
          </cell>
          <cell r="I311">
            <v>0</v>
          </cell>
          <cell r="J311">
            <v>0</v>
          </cell>
          <cell r="K311">
            <v>0</v>
          </cell>
          <cell r="L311">
            <v>0</v>
          </cell>
          <cell r="M311">
            <v>0</v>
          </cell>
        </row>
        <row r="312">
          <cell r="G312">
            <v>0</v>
          </cell>
          <cell r="H312">
            <v>0</v>
          </cell>
          <cell r="I312">
            <v>0</v>
          </cell>
          <cell r="J312">
            <v>0</v>
          </cell>
          <cell r="K312">
            <v>0</v>
          </cell>
          <cell r="L312">
            <v>0</v>
          </cell>
          <cell r="M312">
            <v>0</v>
          </cell>
        </row>
        <row r="313">
          <cell r="G313">
            <v>0</v>
          </cell>
          <cell r="H313">
            <v>0</v>
          </cell>
          <cell r="I313">
            <v>0</v>
          </cell>
          <cell r="J313">
            <v>0</v>
          </cell>
          <cell r="K313">
            <v>0</v>
          </cell>
          <cell r="L313">
            <v>0</v>
          </cell>
          <cell r="M313">
            <v>0</v>
          </cell>
        </row>
        <row r="314">
          <cell r="G314">
            <v>0</v>
          </cell>
          <cell r="H314">
            <v>0</v>
          </cell>
          <cell r="I314">
            <v>0</v>
          </cell>
          <cell r="J314">
            <v>0</v>
          </cell>
          <cell r="K314">
            <v>0</v>
          </cell>
          <cell r="L314">
            <v>0</v>
          </cell>
          <cell r="M314">
            <v>0</v>
          </cell>
        </row>
        <row r="315">
          <cell r="G315">
            <v>0</v>
          </cell>
          <cell r="H315">
            <v>0</v>
          </cell>
          <cell r="I315">
            <v>0</v>
          </cell>
          <cell r="J315">
            <v>0</v>
          </cell>
          <cell r="K315">
            <v>0</v>
          </cell>
          <cell r="L315">
            <v>0</v>
          </cell>
          <cell r="M315">
            <v>0</v>
          </cell>
        </row>
        <row r="316">
          <cell r="G316">
            <v>0</v>
          </cell>
          <cell r="H316">
            <v>0</v>
          </cell>
          <cell r="I316">
            <v>0</v>
          </cell>
          <cell r="J316">
            <v>0</v>
          </cell>
          <cell r="K316">
            <v>0</v>
          </cell>
          <cell r="L316">
            <v>0</v>
          </cell>
          <cell r="M316">
            <v>0</v>
          </cell>
        </row>
        <row r="317">
          <cell r="G317">
            <v>0</v>
          </cell>
          <cell r="H317">
            <v>0</v>
          </cell>
          <cell r="I317">
            <v>0</v>
          </cell>
          <cell r="J317">
            <v>0</v>
          </cell>
          <cell r="K317">
            <v>0</v>
          </cell>
          <cell r="L317">
            <v>0</v>
          </cell>
          <cell r="M317">
            <v>0</v>
          </cell>
        </row>
        <row r="318">
          <cell r="G318">
            <v>0</v>
          </cell>
          <cell r="H318">
            <v>0</v>
          </cell>
          <cell r="I318">
            <v>0</v>
          </cell>
          <cell r="J318">
            <v>0</v>
          </cell>
          <cell r="K318">
            <v>0</v>
          </cell>
          <cell r="L318">
            <v>0</v>
          </cell>
          <cell r="M318">
            <v>0</v>
          </cell>
        </row>
        <row r="319">
          <cell r="G319">
            <v>0</v>
          </cell>
          <cell r="H319">
            <v>0</v>
          </cell>
          <cell r="I319">
            <v>0</v>
          </cell>
          <cell r="J319">
            <v>0</v>
          </cell>
          <cell r="K319">
            <v>0</v>
          </cell>
          <cell r="L319">
            <v>0</v>
          </cell>
          <cell r="M319">
            <v>0</v>
          </cell>
        </row>
        <row r="320">
          <cell r="G320">
            <v>0</v>
          </cell>
          <cell r="H320">
            <v>0</v>
          </cell>
          <cell r="I320">
            <v>0</v>
          </cell>
          <cell r="J320">
            <v>0</v>
          </cell>
          <cell r="K320">
            <v>0</v>
          </cell>
          <cell r="L320">
            <v>0</v>
          </cell>
          <cell r="M320">
            <v>0</v>
          </cell>
        </row>
        <row r="321">
          <cell r="G321">
            <v>0</v>
          </cell>
          <cell r="H321">
            <v>0</v>
          </cell>
          <cell r="I321">
            <v>0</v>
          </cell>
          <cell r="J321">
            <v>0</v>
          </cell>
          <cell r="K321">
            <v>0</v>
          </cell>
          <cell r="L321">
            <v>0</v>
          </cell>
          <cell r="M321">
            <v>0</v>
          </cell>
        </row>
        <row r="322">
          <cell r="G322">
            <v>0</v>
          </cell>
          <cell r="H322">
            <v>0</v>
          </cell>
          <cell r="I322">
            <v>0</v>
          </cell>
          <cell r="J322">
            <v>0</v>
          </cell>
          <cell r="K322">
            <v>0</v>
          </cell>
          <cell r="L322">
            <v>0</v>
          </cell>
          <cell r="M322">
            <v>0</v>
          </cell>
        </row>
        <row r="323">
          <cell r="G323">
            <v>0</v>
          </cell>
          <cell r="H323">
            <v>0</v>
          </cell>
          <cell r="I323">
            <v>0</v>
          </cell>
          <cell r="J323">
            <v>396</v>
          </cell>
          <cell r="K323">
            <v>0</v>
          </cell>
          <cell r="L323">
            <v>0</v>
          </cell>
          <cell r="M323">
            <v>0</v>
          </cell>
        </row>
        <row r="324">
          <cell r="G324">
            <v>0</v>
          </cell>
          <cell r="H324">
            <v>0</v>
          </cell>
          <cell r="I324">
            <v>0</v>
          </cell>
          <cell r="J324">
            <v>1340</v>
          </cell>
          <cell r="K324">
            <v>0</v>
          </cell>
          <cell r="L324">
            <v>0</v>
          </cell>
          <cell r="M324">
            <v>0</v>
          </cell>
        </row>
        <row r="325">
          <cell r="G325">
            <v>0</v>
          </cell>
          <cell r="H325">
            <v>0</v>
          </cell>
          <cell r="I325">
            <v>0</v>
          </cell>
          <cell r="J325">
            <v>50000</v>
          </cell>
          <cell r="K325">
            <v>0</v>
          </cell>
          <cell r="L325">
            <v>0</v>
          </cell>
          <cell r="M325">
            <v>0</v>
          </cell>
        </row>
        <row r="326">
          <cell r="G326">
            <v>0</v>
          </cell>
          <cell r="H326">
            <v>47799</v>
          </cell>
          <cell r="I326">
            <v>0</v>
          </cell>
          <cell r="J326">
            <v>72220</v>
          </cell>
          <cell r="K326">
            <v>0</v>
          </cell>
          <cell r="L326">
            <v>1433</v>
          </cell>
          <cell r="M326">
            <v>0</v>
          </cell>
        </row>
        <row r="327">
          <cell r="G327">
            <v>0</v>
          </cell>
          <cell r="H327">
            <v>0</v>
          </cell>
          <cell r="I327">
            <v>0</v>
          </cell>
          <cell r="J327">
            <v>0</v>
          </cell>
          <cell r="K327">
            <v>0</v>
          </cell>
          <cell r="L327">
            <v>0</v>
          </cell>
          <cell r="M327">
            <v>0</v>
          </cell>
        </row>
        <row r="328">
          <cell r="G328">
            <v>0</v>
          </cell>
          <cell r="H328">
            <v>0</v>
          </cell>
          <cell r="I328">
            <v>0</v>
          </cell>
          <cell r="J328">
            <v>0</v>
          </cell>
          <cell r="K328">
            <v>0</v>
          </cell>
          <cell r="L328">
            <v>0</v>
          </cell>
          <cell r="M328">
            <v>0</v>
          </cell>
        </row>
        <row r="329">
          <cell r="G329">
            <v>0</v>
          </cell>
          <cell r="H329">
            <v>0</v>
          </cell>
          <cell r="I329">
            <v>0</v>
          </cell>
          <cell r="J329">
            <v>0</v>
          </cell>
          <cell r="K329">
            <v>0</v>
          </cell>
          <cell r="L329">
            <v>0</v>
          </cell>
          <cell r="M329">
            <v>0</v>
          </cell>
        </row>
        <row r="330">
          <cell r="G330">
            <v>0</v>
          </cell>
          <cell r="H330">
            <v>0</v>
          </cell>
          <cell r="I330">
            <v>0</v>
          </cell>
          <cell r="J330">
            <v>0</v>
          </cell>
          <cell r="K330">
            <v>0</v>
          </cell>
          <cell r="L330">
            <v>0</v>
          </cell>
          <cell r="M330">
            <v>0</v>
          </cell>
        </row>
        <row r="331">
          <cell r="G331">
            <v>0</v>
          </cell>
          <cell r="H331">
            <v>0</v>
          </cell>
          <cell r="I331">
            <v>0</v>
          </cell>
          <cell r="J331">
            <v>0</v>
          </cell>
          <cell r="K331">
            <v>0</v>
          </cell>
          <cell r="L331">
            <v>0</v>
          </cell>
          <cell r="M331">
            <v>0</v>
          </cell>
        </row>
        <row r="332">
          <cell r="G332">
            <v>0</v>
          </cell>
          <cell r="H332">
            <v>0</v>
          </cell>
          <cell r="I332">
            <v>0</v>
          </cell>
          <cell r="J332">
            <v>0</v>
          </cell>
          <cell r="K332">
            <v>0</v>
          </cell>
          <cell r="L332">
            <v>0</v>
          </cell>
          <cell r="M332">
            <v>0</v>
          </cell>
        </row>
        <row r="333">
          <cell r="G333">
            <v>0</v>
          </cell>
          <cell r="H333">
            <v>0</v>
          </cell>
          <cell r="I333">
            <v>0</v>
          </cell>
          <cell r="J333">
            <v>0</v>
          </cell>
          <cell r="K333">
            <v>0</v>
          </cell>
          <cell r="L333">
            <v>0</v>
          </cell>
          <cell r="M333">
            <v>0</v>
          </cell>
        </row>
        <row r="334">
          <cell r="G334">
            <v>0</v>
          </cell>
          <cell r="H334">
            <v>0</v>
          </cell>
          <cell r="I334">
            <v>0</v>
          </cell>
          <cell r="J334">
            <v>0</v>
          </cell>
          <cell r="K334">
            <v>0</v>
          </cell>
          <cell r="L334">
            <v>0</v>
          </cell>
          <cell r="M334">
            <v>0</v>
          </cell>
        </row>
        <row r="335">
          <cell r="G335">
            <v>189183</v>
          </cell>
          <cell r="H335">
            <v>3669</v>
          </cell>
          <cell r="I335">
            <v>167904</v>
          </cell>
          <cell r="J335">
            <v>465</v>
          </cell>
          <cell r="K335">
            <v>21279</v>
          </cell>
          <cell r="L335">
            <v>0</v>
          </cell>
          <cell r="M335">
            <v>0</v>
          </cell>
        </row>
        <row r="336">
          <cell r="G336">
            <v>0</v>
          </cell>
          <cell r="H336">
            <v>10474</v>
          </cell>
          <cell r="I336">
            <v>0</v>
          </cell>
          <cell r="J336">
            <v>0</v>
          </cell>
          <cell r="K336">
            <v>0</v>
          </cell>
          <cell r="L336">
            <v>0</v>
          </cell>
          <cell r="M336">
            <v>0</v>
          </cell>
        </row>
        <row r="337">
          <cell r="G337">
            <v>0</v>
          </cell>
          <cell r="H337">
            <v>14140</v>
          </cell>
          <cell r="I337">
            <v>0</v>
          </cell>
          <cell r="J337">
            <v>0</v>
          </cell>
          <cell r="K337">
            <v>0</v>
          </cell>
          <cell r="L337">
            <v>0</v>
          </cell>
          <cell r="M337">
            <v>0</v>
          </cell>
        </row>
        <row r="338">
          <cell r="G338">
            <v>139801</v>
          </cell>
          <cell r="H338">
            <v>3590</v>
          </cell>
          <cell r="I338">
            <v>124879</v>
          </cell>
          <cell r="J338">
            <v>429</v>
          </cell>
          <cell r="K338">
            <v>14922</v>
          </cell>
          <cell r="L338">
            <v>0</v>
          </cell>
          <cell r="M338">
            <v>0</v>
          </cell>
        </row>
        <row r="339">
          <cell r="G339">
            <v>71355</v>
          </cell>
          <cell r="H339">
            <v>1424</v>
          </cell>
          <cell r="I339">
            <v>49639</v>
          </cell>
          <cell r="J339">
            <v>65</v>
          </cell>
          <cell r="K339">
            <v>2265</v>
          </cell>
          <cell r="L339">
            <v>558</v>
          </cell>
          <cell r="M339">
            <v>19451</v>
          </cell>
        </row>
        <row r="340">
          <cell r="G340">
            <v>0</v>
          </cell>
          <cell r="H340">
            <v>5761</v>
          </cell>
          <cell r="I340">
            <v>0</v>
          </cell>
          <cell r="J340">
            <v>0</v>
          </cell>
          <cell r="K340">
            <v>0</v>
          </cell>
          <cell r="L340">
            <v>0</v>
          </cell>
          <cell r="M340">
            <v>0</v>
          </cell>
        </row>
        <row r="341">
          <cell r="G341">
            <v>114344</v>
          </cell>
          <cell r="H341">
            <v>10474</v>
          </cell>
          <cell r="I341">
            <v>114344</v>
          </cell>
          <cell r="J341">
            <v>0</v>
          </cell>
          <cell r="K341">
            <v>0</v>
          </cell>
          <cell r="L341">
            <v>0</v>
          </cell>
          <cell r="M341">
            <v>0</v>
          </cell>
        </row>
        <row r="342">
          <cell r="G342">
            <v>362643</v>
          </cell>
          <cell r="H342">
            <v>30174</v>
          </cell>
          <cell r="I342">
            <v>133610</v>
          </cell>
          <cell r="J342">
            <v>51724</v>
          </cell>
          <cell r="K342">
            <v>229033</v>
          </cell>
          <cell r="L342">
            <v>0</v>
          </cell>
          <cell r="M342">
            <v>0</v>
          </cell>
        </row>
        <row r="343">
          <cell r="G343">
            <v>65697</v>
          </cell>
          <cell r="H343">
            <v>27362</v>
          </cell>
          <cell r="I343">
            <v>24571</v>
          </cell>
          <cell r="J343">
            <v>45798</v>
          </cell>
          <cell r="K343">
            <v>41126</v>
          </cell>
          <cell r="L343">
            <v>0</v>
          </cell>
          <cell r="M343">
            <v>0</v>
          </cell>
        </row>
        <row r="344">
          <cell r="G344">
            <v>0</v>
          </cell>
          <cell r="H344">
            <v>40765</v>
          </cell>
          <cell r="I344">
            <v>0</v>
          </cell>
          <cell r="J344">
            <v>18403</v>
          </cell>
          <cell r="K344">
            <v>0</v>
          </cell>
          <cell r="L344">
            <v>0</v>
          </cell>
          <cell r="M344">
            <v>0</v>
          </cell>
        </row>
        <row r="345">
          <cell r="G345">
            <v>931684</v>
          </cell>
          <cell r="H345">
            <v>16346</v>
          </cell>
          <cell r="I345">
            <v>642397</v>
          </cell>
          <cell r="J345">
            <v>7361</v>
          </cell>
          <cell r="K345">
            <v>289287</v>
          </cell>
          <cell r="L345">
            <v>0</v>
          </cell>
          <cell r="M345">
            <v>0</v>
          </cell>
        </row>
        <row r="346">
          <cell r="G346">
            <v>357171</v>
          </cell>
          <cell r="H346">
            <v>2697208</v>
          </cell>
          <cell r="I346">
            <v>207415</v>
          </cell>
          <cell r="J346">
            <v>1937751</v>
          </cell>
          <cell r="K346">
            <v>149013</v>
          </cell>
          <cell r="L346">
            <v>9668</v>
          </cell>
          <cell r="M346">
            <v>743</v>
          </cell>
        </row>
        <row r="347">
          <cell r="G347">
            <v>212216</v>
          </cell>
          <cell r="H347">
            <v>415397</v>
          </cell>
          <cell r="I347">
            <v>210486</v>
          </cell>
          <cell r="J347">
            <v>3415</v>
          </cell>
          <cell r="K347">
            <v>1730</v>
          </cell>
          <cell r="L347">
            <v>0</v>
          </cell>
          <cell r="M347">
            <v>0</v>
          </cell>
        </row>
        <row r="348">
          <cell r="G348">
            <v>21302</v>
          </cell>
          <cell r="H348">
            <v>126657</v>
          </cell>
          <cell r="I348">
            <v>15198</v>
          </cell>
          <cell r="J348">
            <v>50870</v>
          </cell>
          <cell r="K348">
            <v>6104</v>
          </cell>
          <cell r="L348">
            <v>0</v>
          </cell>
          <cell r="M348">
            <v>0</v>
          </cell>
        </row>
        <row r="349">
          <cell r="G349">
            <v>357444</v>
          </cell>
          <cell r="H349">
            <v>15625</v>
          </cell>
          <cell r="I349">
            <v>281250</v>
          </cell>
          <cell r="J349">
            <v>4233</v>
          </cell>
          <cell r="K349">
            <v>76194</v>
          </cell>
          <cell r="L349">
            <v>0</v>
          </cell>
          <cell r="M349">
            <v>0</v>
          </cell>
        </row>
        <row r="350">
          <cell r="G350">
            <v>29880</v>
          </cell>
          <cell r="H350">
            <v>22515</v>
          </cell>
          <cell r="I350">
            <v>19813</v>
          </cell>
          <cell r="J350">
            <v>11440</v>
          </cell>
          <cell r="K350">
            <v>10067</v>
          </cell>
          <cell r="L350">
            <v>0</v>
          </cell>
          <cell r="M350">
            <v>0</v>
          </cell>
        </row>
        <row r="351">
          <cell r="G351">
            <v>0</v>
          </cell>
          <cell r="H351">
            <v>8035</v>
          </cell>
          <cell r="I351">
            <v>0</v>
          </cell>
          <cell r="J351">
            <v>118800</v>
          </cell>
          <cell r="K351">
            <v>0</v>
          </cell>
          <cell r="L351">
            <v>0</v>
          </cell>
          <cell r="M351">
            <v>0</v>
          </cell>
        </row>
        <row r="352">
          <cell r="G352">
            <v>0</v>
          </cell>
          <cell r="H352">
            <v>711</v>
          </cell>
          <cell r="I352">
            <v>0</v>
          </cell>
          <cell r="J352">
            <v>5463</v>
          </cell>
          <cell r="K352">
            <v>0</v>
          </cell>
          <cell r="L352">
            <v>51</v>
          </cell>
          <cell r="M352">
            <v>0</v>
          </cell>
        </row>
        <row r="353">
          <cell r="G353">
            <v>0</v>
          </cell>
          <cell r="H353">
            <v>747</v>
          </cell>
          <cell r="I353">
            <v>0</v>
          </cell>
          <cell r="J353">
            <v>6205</v>
          </cell>
          <cell r="K353">
            <v>0</v>
          </cell>
          <cell r="L353">
            <v>51</v>
          </cell>
          <cell r="M353">
            <v>0</v>
          </cell>
        </row>
        <row r="354">
          <cell r="G354">
            <v>0</v>
          </cell>
          <cell r="H354">
            <v>26272</v>
          </cell>
          <cell r="I354">
            <v>0</v>
          </cell>
          <cell r="J354">
            <v>4496</v>
          </cell>
          <cell r="K354">
            <v>0</v>
          </cell>
          <cell r="L354">
            <v>5290</v>
          </cell>
          <cell r="M354">
            <v>0</v>
          </cell>
        </row>
        <row r="355">
          <cell r="G355">
            <v>0</v>
          </cell>
          <cell r="H355">
            <v>39171</v>
          </cell>
          <cell r="I355">
            <v>0</v>
          </cell>
          <cell r="J355">
            <v>4430</v>
          </cell>
          <cell r="K355">
            <v>0</v>
          </cell>
          <cell r="L355">
            <v>4232</v>
          </cell>
          <cell r="M355">
            <v>0</v>
          </cell>
        </row>
        <row r="356">
          <cell r="G356">
            <v>0</v>
          </cell>
          <cell r="H356">
            <v>6754</v>
          </cell>
          <cell r="I356">
            <v>0</v>
          </cell>
          <cell r="J356">
            <v>101</v>
          </cell>
          <cell r="K356">
            <v>0</v>
          </cell>
          <cell r="L356">
            <v>114</v>
          </cell>
          <cell r="M356">
            <v>0</v>
          </cell>
        </row>
        <row r="357">
          <cell r="G357">
            <v>0</v>
          </cell>
          <cell r="H357">
            <v>6202</v>
          </cell>
          <cell r="I357">
            <v>0</v>
          </cell>
          <cell r="J357">
            <v>100</v>
          </cell>
          <cell r="K357">
            <v>0</v>
          </cell>
          <cell r="L357">
            <v>109</v>
          </cell>
          <cell r="M357">
            <v>0</v>
          </cell>
        </row>
        <row r="358">
          <cell r="G358">
            <v>0</v>
          </cell>
          <cell r="H358">
            <v>2994</v>
          </cell>
          <cell r="I358">
            <v>0</v>
          </cell>
          <cell r="J358">
            <v>371</v>
          </cell>
          <cell r="K358">
            <v>0</v>
          </cell>
          <cell r="L358">
            <v>413</v>
          </cell>
          <cell r="M358">
            <v>0</v>
          </cell>
        </row>
        <row r="359">
          <cell r="G359">
            <v>0</v>
          </cell>
          <cell r="H359">
            <v>15121</v>
          </cell>
          <cell r="I359">
            <v>0</v>
          </cell>
          <cell r="J359">
            <v>1397</v>
          </cell>
          <cell r="K359">
            <v>0</v>
          </cell>
          <cell r="L359">
            <v>167</v>
          </cell>
          <cell r="M359">
            <v>0</v>
          </cell>
        </row>
        <row r="360">
          <cell r="G360">
            <v>0</v>
          </cell>
          <cell r="H360">
            <v>13694</v>
          </cell>
          <cell r="I360">
            <v>0</v>
          </cell>
          <cell r="J360">
            <v>481</v>
          </cell>
          <cell r="K360">
            <v>0</v>
          </cell>
          <cell r="L360">
            <v>733</v>
          </cell>
          <cell r="M360">
            <v>0</v>
          </cell>
        </row>
        <row r="361">
          <cell r="G361">
            <v>0</v>
          </cell>
          <cell r="H361">
            <v>0</v>
          </cell>
          <cell r="I361">
            <v>0</v>
          </cell>
          <cell r="J361">
            <v>0</v>
          </cell>
          <cell r="K361">
            <v>0</v>
          </cell>
          <cell r="L361">
            <v>0</v>
          </cell>
          <cell r="M361">
            <v>0</v>
          </cell>
        </row>
        <row r="362">
          <cell r="G362">
            <v>0</v>
          </cell>
          <cell r="H362">
            <v>0</v>
          </cell>
          <cell r="I362">
            <v>0</v>
          </cell>
          <cell r="J362">
            <v>0</v>
          </cell>
          <cell r="K362">
            <v>0</v>
          </cell>
          <cell r="L362">
            <v>0</v>
          </cell>
          <cell r="M362">
            <v>0</v>
          </cell>
        </row>
        <row r="363">
          <cell r="G363">
            <v>0</v>
          </cell>
          <cell r="H363">
            <v>28309</v>
          </cell>
          <cell r="I363">
            <v>0</v>
          </cell>
          <cell r="J363">
            <v>3125</v>
          </cell>
          <cell r="K363">
            <v>0</v>
          </cell>
          <cell r="L363">
            <v>0</v>
          </cell>
          <cell r="M363">
            <v>0</v>
          </cell>
        </row>
        <row r="364">
          <cell r="G364">
            <v>0</v>
          </cell>
          <cell r="H364">
            <v>0</v>
          </cell>
          <cell r="I364">
            <v>0</v>
          </cell>
          <cell r="J364">
            <v>0</v>
          </cell>
          <cell r="K364">
            <v>0</v>
          </cell>
          <cell r="L364">
            <v>21970</v>
          </cell>
          <cell r="M364">
            <v>0</v>
          </cell>
        </row>
        <row r="365">
          <cell r="G365">
            <v>0</v>
          </cell>
          <cell r="H365">
            <v>0</v>
          </cell>
          <cell r="I365">
            <v>0</v>
          </cell>
          <cell r="J365">
            <v>0</v>
          </cell>
          <cell r="K365">
            <v>0</v>
          </cell>
          <cell r="L365">
            <v>20438</v>
          </cell>
          <cell r="M365">
            <v>0</v>
          </cell>
        </row>
        <row r="366">
          <cell r="G366">
            <v>0</v>
          </cell>
          <cell r="H366">
            <v>27126</v>
          </cell>
          <cell r="I366">
            <v>0</v>
          </cell>
          <cell r="J366">
            <v>3180</v>
          </cell>
          <cell r="K366">
            <v>0</v>
          </cell>
          <cell r="L366">
            <v>0</v>
          </cell>
          <cell r="M366">
            <v>0</v>
          </cell>
        </row>
        <row r="376">
          <cell r="G376">
            <v>0</v>
          </cell>
          <cell r="H376">
            <v>0</v>
          </cell>
          <cell r="I376">
            <v>0</v>
          </cell>
          <cell r="J376">
            <v>63000</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17500</v>
          </cell>
          <cell r="K383">
            <v>0</v>
          </cell>
          <cell r="L383">
            <v>0</v>
          </cell>
          <cell r="M383">
            <v>0</v>
          </cell>
        </row>
        <row r="384">
          <cell r="G384">
            <v>0</v>
          </cell>
          <cell r="H384">
            <v>0</v>
          </cell>
          <cell r="I384">
            <v>0</v>
          </cell>
          <cell r="J384">
            <v>33000</v>
          </cell>
          <cell r="K384">
            <v>0</v>
          </cell>
          <cell r="L384">
            <v>0</v>
          </cell>
          <cell r="M384">
            <v>0</v>
          </cell>
        </row>
        <row r="385">
          <cell r="G385">
            <v>0</v>
          </cell>
          <cell r="H385">
            <v>0</v>
          </cell>
          <cell r="I385">
            <v>0</v>
          </cell>
          <cell r="J385">
            <v>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16500</v>
          </cell>
          <cell r="K389">
            <v>0</v>
          </cell>
          <cell r="L389">
            <v>0</v>
          </cell>
          <cell r="M389">
            <v>0</v>
          </cell>
        </row>
        <row r="390">
          <cell r="G390">
            <v>0</v>
          </cell>
          <cell r="H390">
            <v>0</v>
          </cell>
          <cell r="I390">
            <v>0</v>
          </cell>
          <cell r="J390">
            <v>31500</v>
          </cell>
          <cell r="K390">
            <v>0</v>
          </cell>
          <cell r="L390">
            <v>0</v>
          </cell>
          <cell r="M390">
            <v>0</v>
          </cell>
        </row>
        <row r="391">
          <cell r="G391">
            <v>0</v>
          </cell>
          <cell r="H391">
            <v>0</v>
          </cell>
          <cell r="I391">
            <v>0</v>
          </cell>
          <cell r="J391">
            <v>60000</v>
          </cell>
          <cell r="K391">
            <v>0</v>
          </cell>
          <cell r="L391">
            <v>0</v>
          </cell>
          <cell r="M391">
            <v>0</v>
          </cell>
        </row>
        <row r="392">
          <cell r="G392">
            <v>0</v>
          </cell>
          <cell r="H392">
            <v>0</v>
          </cell>
          <cell r="I392">
            <v>0</v>
          </cell>
          <cell r="J392">
            <v>5000</v>
          </cell>
          <cell r="K392">
            <v>0</v>
          </cell>
          <cell r="L392">
            <v>0</v>
          </cell>
          <cell r="M392">
            <v>0</v>
          </cell>
        </row>
        <row r="393">
          <cell r="G393">
            <v>0</v>
          </cell>
          <cell r="H393">
            <v>0</v>
          </cell>
          <cell r="I393">
            <v>0</v>
          </cell>
          <cell r="J393">
            <v>1620</v>
          </cell>
          <cell r="K393">
            <v>0</v>
          </cell>
          <cell r="L393">
            <v>0</v>
          </cell>
          <cell r="M393">
            <v>0</v>
          </cell>
        </row>
        <row r="394">
          <cell r="G394">
            <v>0</v>
          </cell>
          <cell r="H394">
            <v>0</v>
          </cell>
          <cell r="I394">
            <v>0</v>
          </cell>
          <cell r="J394">
            <v>2200</v>
          </cell>
          <cell r="K394">
            <v>0</v>
          </cell>
          <cell r="L394">
            <v>0</v>
          </cell>
          <cell r="M394">
            <v>0</v>
          </cell>
        </row>
        <row r="395">
          <cell r="G395">
            <v>0</v>
          </cell>
          <cell r="H395">
            <v>0</v>
          </cell>
          <cell r="I395">
            <v>0</v>
          </cell>
          <cell r="J395">
            <v>70</v>
          </cell>
          <cell r="K395">
            <v>0</v>
          </cell>
          <cell r="L395">
            <v>0</v>
          </cell>
          <cell r="M395">
            <v>0</v>
          </cell>
        </row>
        <row r="396">
          <cell r="G396">
            <v>0</v>
          </cell>
          <cell r="H396">
            <v>0</v>
          </cell>
          <cell r="I396">
            <v>0</v>
          </cell>
          <cell r="J396">
            <v>25000</v>
          </cell>
          <cell r="K396">
            <v>0</v>
          </cell>
          <cell r="L396">
            <v>0</v>
          </cell>
          <cell r="M396">
            <v>0</v>
          </cell>
        </row>
        <row r="397">
          <cell r="G397">
            <v>0</v>
          </cell>
          <cell r="H397">
            <v>0</v>
          </cell>
          <cell r="I397">
            <v>0</v>
          </cell>
          <cell r="J397">
            <v>5000</v>
          </cell>
          <cell r="K397">
            <v>0</v>
          </cell>
          <cell r="L397">
            <v>0</v>
          </cell>
          <cell r="M397">
            <v>0</v>
          </cell>
        </row>
        <row r="398">
          <cell r="G398">
            <v>0</v>
          </cell>
          <cell r="H398">
            <v>0</v>
          </cell>
          <cell r="I398">
            <v>0</v>
          </cell>
          <cell r="J398">
            <v>0</v>
          </cell>
          <cell r="K398">
            <v>0</v>
          </cell>
          <cell r="L398">
            <v>786</v>
          </cell>
          <cell r="M398">
            <v>0</v>
          </cell>
        </row>
        <row r="399">
          <cell r="G399">
            <v>0</v>
          </cell>
          <cell r="H399">
            <v>0</v>
          </cell>
          <cell r="I399">
            <v>0</v>
          </cell>
          <cell r="J399">
            <v>0</v>
          </cell>
          <cell r="K399">
            <v>0</v>
          </cell>
          <cell r="L399">
            <v>1321</v>
          </cell>
          <cell r="M399">
            <v>0</v>
          </cell>
        </row>
        <row r="400">
          <cell r="G400">
            <v>51724</v>
          </cell>
          <cell r="H400">
            <v>0</v>
          </cell>
          <cell r="I400">
            <v>0</v>
          </cell>
          <cell r="J400">
            <v>50710</v>
          </cell>
          <cell r="K400">
            <v>51724</v>
          </cell>
          <cell r="L400">
            <v>0</v>
          </cell>
          <cell r="M400">
            <v>0</v>
          </cell>
        </row>
        <row r="401">
          <cell r="G401">
            <v>45798</v>
          </cell>
          <cell r="H401">
            <v>0</v>
          </cell>
          <cell r="I401">
            <v>0</v>
          </cell>
          <cell r="J401">
            <v>44900</v>
          </cell>
          <cell r="K401">
            <v>45798</v>
          </cell>
          <cell r="L401">
            <v>0</v>
          </cell>
          <cell r="M40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일위대가목록"/>
      <sheetName val="일위대가"/>
      <sheetName val="설계명세서(선로)"/>
      <sheetName val="원가"/>
      <sheetName val="일위목록"/>
      <sheetName val="수량산출"/>
      <sheetName val="일위대가(4층원격)"/>
      <sheetName val="노임단가"/>
      <sheetName val="일위_파일"/>
      <sheetName val="내역서"/>
      <sheetName val="2F 회의실견적(5_14 일대)"/>
      <sheetName val="N賃率-職"/>
      <sheetName val="단가조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시설물일위"/>
      <sheetName val="부대내역"/>
      <sheetName val="IMP(MAIN)"/>
      <sheetName val="IMP (REACTOR)"/>
      <sheetName val="ilch"/>
      <sheetName val="DATA1"/>
      <sheetName val="Y-WORK"/>
      <sheetName val="을"/>
      <sheetName val="계산근거"/>
      <sheetName val="정부노임단가"/>
      <sheetName val="TEL"/>
      <sheetName val="부대대비"/>
      <sheetName val="냉연집계"/>
      <sheetName val="LIST"/>
      <sheetName val="TABLE"/>
      <sheetName val="YES-IL"/>
      <sheetName val="3.1.4 F-FR8"/>
      <sheetName val="DATA"/>
      <sheetName val="2F 회의실견적(5_14 일대)"/>
      <sheetName val="Macro(전선)"/>
      <sheetName val="광속"/>
      <sheetName val="Macro(전등)"/>
      <sheetName val="말뚝물량"/>
      <sheetName val="노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id"/>
      <sheetName val="일반공사"/>
      <sheetName val="교대(A1)"/>
      <sheetName val="45,46"/>
      <sheetName val="Baby일위대가"/>
      <sheetName val="날개벽(시점좌측)"/>
      <sheetName val="집계표"/>
      <sheetName val="적용단위길이"/>
      <sheetName val="피벗테이블데이터분석"/>
      <sheetName val="특수기호강도거푸집"/>
      <sheetName val="종배수관면벽신"/>
      <sheetName val="종배수관(신)"/>
      <sheetName val="자료입력"/>
      <sheetName val="직노"/>
      <sheetName val="본체"/>
      <sheetName val="unit 4"/>
      <sheetName val="단위수량"/>
      <sheetName val="교대(A1-A2)"/>
      <sheetName val="기자재비"/>
      <sheetName val="전기품산출"/>
      <sheetName val="WORK"/>
      <sheetName val="암거단위-1련"/>
      <sheetName val="단가 "/>
      <sheetName val="노임"/>
      <sheetName val="건축내역"/>
      <sheetName val="내역"/>
      <sheetName val="일위대가(가설)"/>
      <sheetName val="공주-교대(A1)"/>
      <sheetName val="쌍송교"/>
      <sheetName val="앨범표지"/>
      <sheetName val="전선 및 전선관"/>
      <sheetName val="대전-교대(A1-A2)"/>
      <sheetName val="내역서"/>
      <sheetName val="저"/>
      <sheetName val="#REF"/>
      <sheetName val="맨홀수량산출"/>
      <sheetName val="일위대가"/>
      <sheetName val="Macro1"/>
      <sheetName val="Macro3"/>
      <sheetName val="Macro2"/>
      <sheetName val="DATE"/>
      <sheetName val="수량산출"/>
      <sheetName val="삼원"/>
      <sheetName val="그린"/>
      <sheetName val="한창-을"/>
      <sheetName val="품셈"/>
      <sheetName val="단가"/>
      <sheetName val="상행-교대(A1-A2)"/>
      <sheetName val="1단계"/>
      <sheetName val="무전표"/>
      <sheetName val="철거산출근거"/>
      <sheetName val="을지"/>
      <sheetName val="수량산출서"/>
      <sheetName val="상-교대(A1-A2)"/>
      <sheetName val="1호철근량"/>
      <sheetName val="단가조사"/>
      <sheetName val="Sheet1 (2)"/>
      <sheetName val="평균높이산출근거"/>
      <sheetName val="횡배수관위치조서"/>
      <sheetName val="건축공사실행"/>
      <sheetName val="EACT10"/>
      <sheetName val="노무비단가"/>
      <sheetName val="ilch"/>
      <sheetName val="설비"/>
      <sheetName val="표층포설및다짐"/>
      <sheetName val="국공유지및사유지"/>
      <sheetName val="다곡2교"/>
      <sheetName val="재정비직인"/>
      <sheetName val="재정비내역"/>
      <sheetName val="지적고시내역"/>
      <sheetName val="맨홀토공수량"/>
      <sheetName val="기초단가"/>
      <sheetName val="부대내역"/>
      <sheetName val="화산경계"/>
      <sheetName val="단위수량제1호"/>
      <sheetName val="접도구역경계표주현황"/>
      <sheetName val="98지급계획"/>
      <sheetName val="물가자료"/>
      <sheetName val="관급자재"/>
      <sheetName val="노임목록"/>
      <sheetName val="자재목록"/>
      <sheetName val="원형1호맨홀토공수량"/>
      <sheetName val="암거날개벽재료집계"/>
      <sheetName val="2공구산출내역"/>
      <sheetName val="총괄갑 "/>
      <sheetName val="C.배수관공"/>
      <sheetName val="대로근거"/>
      <sheetName val="70%"/>
      <sheetName val="건축"/>
      <sheetName val="인사자료총집계"/>
      <sheetName val="3F"/>
      <sheetName val="전기"/>
      <sheetName val="터파기및재료"/>
      <sheetName val="전기일위대가"/>
      <sheetName val="노임단가"/>
      <sheetName val="현장관리비데이타"/>
      <sheetName val="Sheet1"/>
      <sheetName val="식생블럭단위수량"/>
      <sheetName val="매매"/>
      <sheetName val="토목공종세부"/>
      <sheetName val="차액보증"/>
      <sheetName val="건축토목내역"/>
      <sheetName val="기초및구체공"/>
      <sheetName val="Sheet5"/>
      <sheetName val="BID"/>
      <sheetName val="1차설계변경내역"/>
      <sheetName val="간선계산"/>
      <sheetName val="기본사항"/>
      <sheetName val="전신환매도율"/>
      <sheetName val="환산"/>
      <sheetName val="덕전리"/>
      <sheetName val="부대공"/>
      <sheetName val="포장공"/>
      <sheetName val="토공"/>
      <sheetName val="교각1"/>
      <sheetName val="전기내역서"/>
      <sheetName val="Y-WORK"/>
      <sheetName val="일위대가목차"/>
      <sheetName val="입찰안"/>
      <sheetName val="갑지(추정)"/>
      <sheetName val="남양시작동자105노65기1.3화1.2"/>
      <sheetName val="단가표 (2)"/>
      <sheetName val="도로경계블럭단위수량"/>
      <sheetName val="도로경계블럭단위토공"/>
      <sheetName val="L형측구단위수량"/>
      <sheetName val="L형측구연장조서"/>
      <sheetName val="일람표(공정)"/>
      <sheetName val="토공(우물통,기타) "/>
      <sheetName val="품셈표"/>
      <sheetName val="준검 내역서"/>
      <sheetName val="N賃率-職"/>
      <sheetName val="평형공사비"/>
      <sheetName val="일위"/>
      <sheetName val="교대"/>
      <sheetName val="공비대비"/>
      <sheetName val="기둥(원형)"/>
      <sheetName val="기초공"/>
      <sheetName val="중기목록"/>
      <sheetName val="일위목록"/>
      <sheetName val="단가산출서"/>
      <sheetName val="상행-교대(A1)"/>
      <sheetName val="정화조동내역"/>
      <sheetName val="8.PILE  (돌출)"/>
      <sheetName val="귀래방향"/>
      <sheetName val="Macro7"/>
      <sheetName val="수량집계"/>
      <sheetName val="2.재료비"/>
      <sheetName val="위치조서"/>
      <sheetName val="특판제외"/>
      <sheetName val="토사(PE)"/>
      <sheetName val="천공배관"/>
      <sheetName val="기타"/>
      <sheetName val="을"/>
      <sheetName val="내역서전체"/>
      <sheetName val="BEND LOSS"/>
      <sheetName val="원가계산서"/>
      <sheetName val="대구-교대(A1)"/>
      <sheetName val="데이타"/>
      <sheetName val="DATA"/>
      <sheetName val="원가"/>
      <sheetName val="G2_EXA"/>
      <sheetName val="분전반"/>
      <sheetName val="토적계산서"/>
      <sheetName val="CABLE"/>
      <sheetName val="내역(설계)"/>
      <sheetName val="약품설비"/>
      <sheetName val="설계예시"/>
      <sheetName val="토목"/>
      <sheetName val="3BL공동구 수량"/>
      <sheetName val="구분자"/>
      <sheetName val="총괄집계표"/>
      <sheetName val="DS-최종"/>
      <sheetName val="Macro4"/>
      <sheetName val="수량(1)"/>
      <sheetName val="ELECTRIC"/>
      <sheetName val="급수"/>
      <sheetName val="대비표"/>
      <sheetName val="공통가설"/>
      <sheetName val="철거공사"/>
      <sheetName val="아파트건축"/>
      <sheetName val="현장별계약현황('98.10.31)"/>
      <sheetName val=" 냉각수펌프"/>
      <sheetName val="가로등내역서"/>
      <sheetName val="카니발(자105노60)"/>
      <sheetName val="관급"/>
      <sheetName val="사업성분석"/>
      <sheetName val="금액내역서"/>
      <sheetName val="유림골조"/>
      <sheetName val="99년신청"/>
      <sheetName val="1차 내역서"/>
      <sheetName val="골조시행"/>
      <sheetName val="도급FORM"/>
      <sheetName val="현금"/>
      <sheetName val="기기리스트"/>
      <sheetName val="ABUT수량-A1"/>
      <sheetName val=""/>
      <sheetName val="1호구조물"/>
      <sheetName val="일위대가목록"/>
      <sheetName val="역T형옹벽(3.0)"/>
      <sheetName val="우배수"/>
      <sheetName val="구조물수량집계"/>
      <sheetName val="물가대비표"/>
      <sheetName val="내역서(기성청구)"/>
      <sheetName val="PREFACE"/>
      <sheetName val="토목검측서"/>
      <sheetName val="80이상"/>
      <sheetName val="IMP(MAIN)"/>
      <sheetName val="IMP (REACTOR)"/>
      <sheetName val="일위대가(4층원격)"/>
      <sheetName val="INPUT"/>
      <sheetName val="대공종"/>
      <sheetName val="단가및재료비"/>
      <sheetName val="시설물일위"/>
      <sheetName val="연결관암거"/>
      <sheetName val="ITEM"/>
      <sheetName val="단위단가"/>
      <sheetName val="가시설단위수량"/>
      <sheetName val="SORCE1"/>
      <sheetName val="토공수량산출"/>
      <sheetName val="Sheet6"/>
      <sheetName val="노무"/>
      <sheetName val="일위대가표"/>
      <sheetName val="별표"/>
    </sheetNames>
    <definedNames>
      <definedName name="ISO_정렬"/>
      <definedName name="등록_시작"/>
      <definedName name="등록_취소"/>
      <definedName name="메인_시작"/>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DATA"/>
      <sheetName val="Macro(전선)"/>
      <sheetName val="Y_WORK"/>
      <sheetName val="토공"/>
      <sheetName val="2.건축"/>
      <sheetName val="설비"/>
      <sheetName val="계산근거"/>
      <sheetName val="부표총괄"/>
      <sheetName val="정부노임단가"/>
      <sheetName val="지주토목내역서"/>
      <sheetName val="일위대가목록"/>
      <sheetName val="ITEM"/>
      <sheetName val="Y-WORK"/>
      <sheetName val="가로등기초"/>
      <sheetName val="IMP(MAIN)"/>
      <sheetName val="IMP (REACTOR)"/>
      <sheetName val="기둥(원형)"/>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ITEM"/>
      <sheetName val="Cover"/>
      <sheetName val="Sheet5"/>
      <sheetName val="하수급견적대비"/>
      <sheetName val="A-4"/>
      <sheetName val="단위중량"/>
      <sheetName val="Dae_Jiju"/>
      <sheetName val="Sikje_ingun"/>
      <sheetName val="TREE_D"/>
      <sheetName val="장비당단가 (1)"/>
      <sheetName val="을"/>
      <sheetName val="일반부표"/>
      <sheetName val="공비대비"/>
      <sheetName val="WORK"/>
      <sheetName val="Y-WORK"/>
      <sheetName val="견적서"/>
      <sheetName val="시행예산"/>
      <sheetName val="한일양산"/>
      <sheetName val="Sheet4"/>
      <sheetName val="c_balju"/>
      <sheetName val="건축내역"/>
      <sheetName val="실행철강하도"/>
      <sheetName val=" 견적서"/>
      <sheetName val="수목표준대가"/>
      <sheetName val="1.맹암거관련"/>
      <sheetName val="입찰안"/>
      <sheetName val="L형옹벽(key)"/>
      <sheetName val="3BL공동구 수량"/>
      <sheetName val="BSD (2)"/>
      <sheetName val="내역"/>
      <sheetName val="동원인원"/>
      <sheetName val="BQ"/>
      <sheetName val="BID"/>
      <sheetName val="환률"/>
      <sheetName val="차액보증"/>
      <sheetName val="GAEYO"/>
      <sheetName val="Site Expenses"/>
      <sheetName val="토목내역"/>
      <sheetName val="가시설수량"/>
      <sheetName val="단위수량"/>
      <sheetName val="ilch"/>
      <sheetName val="설계"/>
      <sheetName val="Sheet1"/>
      <sheetName val="데이타"/>
      <sheetName val="식재인부"/>
      <sheetName val="적용률"/>
      <sheetName val="DATA"/>
      <sheetName val="일위대가목록"/>
      <sheetName val="부대내역"/>
      <sheetName val="일위"/>
      <sheetName val="영동(D)"/>
      <sheetName val="공통부대비"/>
      <sheetName val="산업개발안내서"/>
      <sheetName val="일위대가"/>
      <sheetName val="MOTOR"/>
      <sheetName val="도급"/>
      <sheetName val="공문"/>
      <sheetName val="FAB별"/>
      <sheetName val="투찰"/>
      <sheetName val="Proposal"/>
      <sheetName val="원가계산"/>
      <sheetName val="01"/>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보합"/>
      <sheetName val="ABUT수량-A1"/>
      <sheetName val="산출근거"/>
      <sheetName val="20관리비율"/>
      <sheetName val="갑지"/>
      <sheetName val="집계표"/>
      <sheetName val="CONCRETE"/>
      <sheetName val="Testing"/>
      <sheetName val="품셈TABLE"/>
      <sheetName val="자재단가비교표"/>
      <sheetName val="TABLE"/>
      <sheetName val="말뚝지지력산정"/>
      <sheetName val="8월현금흐름표"/>
      <sheetName val="토공사"/>
      <sheetName val="GTG TR PIT"/>
      <sheetName val="결선list"/>
      <sheetName val="빙장비사양"/>
      <sheetName val="9811"/>
      <sheetName val="물량산출근거"/>
      <sheetName val="실행(ALT1)"/>
      <sheetName val="kimre scrubber"/>
      <sheetName val="GRDBS"/>
      <sheetName val="단가표"/>
      <sheetName val="Customer Databas"/>
      <sheetName val="FANDBS"/>
      <sheetName val="GRDATA"/>
      <sheetName val="SHAFTDBSE"/>
      <sheetName val="소비자가"/>
      <sheetName val="MATRLDATA"/>
      <sheetName val="감가상각"/>
      <sheetName val="단가결정"/>
      <sheetName val="OCT.FDN"/>
      <sheetName val="공사개요"/>
      <sheetName val="명세서"/>
      <sheetName val="맨홀수량집계"/>
      <sheetName val="원가"/>
      <sheetName val="밸브설치"/>
      <sheetName val="오산갈곳"/>
      <sheetName val="2F 회의실견적(5_14 일대)"/>
      <sheetName val="INST_DCI"/>
      <sheetName val="I.설계조건"/>
      <sheetName val="공통가설"/>
      <sheetName val="내역서(총)"/>
      <sheetName val="KP1590_E"/>
      <sheetName val="96수출"/>
      <sheetName val="Sheet15"/>
      <sheetName val="1.설계기준"/>
      <sheetName val="현장"/>
      <sheetName val="수량산출"/>
      <sheetName val="말뚝물량"/>
      <sheetName val="DATE"/>
      <sheetName val="일반맨홀수량집계"/>
      <sheetName val="당초"/>
      <sheetName val="노임단가"/>
      <sheetName val="PRO_DCI"/>
      <sheetName val="HVAC_DCI"/>
      <sheetName val="PIPE_DCI"/>
      <sheetName val="단가"/>
      <sheetName val="시설물일위"/>
      <sheetName val="XL4Poppy"/>
      <sheetName val="PhaDoMong"/>
      <sheetName val="과천MAIN"/>
      <sheetName val="직노"/>
      <sheetName val="DATA(BAC)"/>
      <sheetName val="소업1교"/>
      <sheetName val="BLOCK(1)"/>
      <sheetName val="단가대비표"/>
      <sheetName val="Studio"/>
      <sheetName val="b_balju_cho"/>
      <sheetName val="견"/>
      <sheetName val="입찰견적보고서"/>
      <sheetName val="INPUT"/>
      <sheetName val="woo(mac)"/>
      <sheetName val="식재품셈"/>
      <sheetName val="토목"/>
      <sheetName val="PUMP"/>
      <sheetName val="7내역"/>
      <sheetName val="내역서(기계)"/>
      <sheetName val="수목데이타 "/>
      <sheetName val="몰탈재료산출"/>
      <sheetName val="2공구산출내역"/>
      <sheetName val="J直材4"/>
      <sheetName val="날개벽(좌,우=45도,75도)"/>
      <sheetName val="CAL"/>
      <sheetName val="SE-611"/>
      <sheetName val="1을"/>
      <sheetName val="견적집계표"/>
      <sheetName val="ISBL"/>
      <sheetName val="OSBL"/>
      <sheetName val="INSTR"/>
      <sheetName val="영업소실적"/>
      <sheetName val="건내용"/>
      <sheetName val="Sheet2"/>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공사비_내역_(가)"/>
      <sheetName val="_견적서"/>
      <sheetName val="2F_회의실견적(5_14_일대)"/>
      <sheetName val="BSD_(2)"/>
      <sheetName val="1_맹암거관련"/>
      <sheetName val="3BL공동구_수량"/>
      <sheetName val="Site_Expenses"/>
      <sheetName val="일위대가목차"/>
      <sheetName val="원형맨홀수량"/>
      <sheetName val="부하LOAD"/>
      <sheetName val="입력1"/>
      <sheetName val="관접합및부설"/>
      <sheetName val="FLA"/>
      <sheetName val="국별인원"/>
      <sheetName val="ATS단가"/>
      <sheetName val="DATA1"/>
      <sheetName val="TEL"/>
      <sheetName val="2.단면가정"/>
      <sheetName val="4.말뚝설계"/>
      <sheetName val="1.설계조건"/>
      <sheetName val="교각1"/>
      <sheetName val="연수동"/>
      <sheetName val="물량표"/>
      <sheetName val="경비2내역"/>
      <sheetName val="수목데이타"/>
      <sheetName val="가시설(TYPE-A)"/>
      <sheetName val="1호맨홀가감수량"/>
      <sheetName val="SORCE1"/>
      <sheetName val="1-1평균터파기고(1)"/>
      <sheetName val="1호맨홀수량산출"/>
      <sheetName val="형틀공사"/>
      <sheetName val="전기일위대가"/>
      <sheetName val="수량산출서"/>
      <sheetName val="가공비"/>
      <sheetName val="조도계산서 (도서)"/>
      <sheetName val="BJJIN"/>
      <sheetName val="COPING"/>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Inputs"/>
      <sheetName val="Timing&amp;Esc"/>
      <sheetName val="금액집계"/>
      <sheetName val="hvac(제어동)"/>
      <sheetName val="Total"/>
      <sheetName val="기별(종합)"/>
      <sheetName val="TYPE-B 평균H"/>
      <sheetName val="D-3503"/>
      <sheetName val="남양시작동자105노65기1.3화1.2"/>
      <sheetName val="부표총괄"/>
      <sheetName val="wall"/>
      <sheetName val="터파기및재료"/>
      <sheetName val="차량구입"/>
      <sheetName val="단면치수"/>
      <sheetName val="TYPE-A"/>
      <sheetName val="설변물량"/>
      <sheetName val="내역1"/>
      <sheetName val="기초일위"/>
      <sheetName val="시설일위"/>
      <sheetName val="조명일위"/>
      <sheetName val="2000년1차"/>
      <sheetName val="전선 및 전선관"/>
      <sheetName val="Construction"/>
      <sheetName val="Item정리"/>
      <sheetName val="SL dau tien"/>
      <sheetName val="I一般比"/>
      <sheetName val="N賃率-職"/>
      <sheetName val="전신환매도율"/>
      <sheetName val="설산1.나"/>
      <sheetName val="본사S"/>
      <sheetName val="Equipment"/>
      <sheetName val="Piping"/>
      <sheetName val="6월실적"/>
      <sheetName val="손익분석"/>
      <sheetName val="1-1"/>
      <sheetName val="표지판현황"/>
      <sheetName val="단면가정"/>
      <sheetName val="IMP(MAIN)"/>
      <sheetName val="IMP (REACTOR)"/>
      <sheetName val="봉양~조차장간고하개명(신설)"/>
      <sheetName val="도급양식"/>
      <sheetName val="적격점수&lt;300억미만&gt;"/>
      <sheetName val="검사현황"/>
      <sheetName val="full (2)"/>
      <sheetName val="소일위대가코드표"/>
      <sheetName val="산출내역서집계표"/>
      <sheetName val="단위별 일위대가표"/>
      <sheetName val="정산노무"/>
      <sheetName val="정산재료"/>
      <sheetName val="#REF"/>
      <sheetName val="Baby일위대가"/>
      <sheetName val="부대대비"/>
      <sheetName val="냉연집계"/>
      <sheetName val="신우"/>
      <sheetName val="CODE"/>
      <sheetName val="시멘트"/>
      <sheetName val="별표 "/>
      <sheetName val="7단가"/>
      <sheetName val="월선수금"/>
      <sheetName val="골재집계"/>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단면(RW1)"/>
      <sheetName val="적용기준"/>
      <sheetName val="첨부파일"/>
      <sheetName val="EUPDAT2"/>
      <sheetName val="Hargamat"/>
      <sheetName val="검색"/>
      <sheetName val="개요"/>
      <sheetName val="Wind Load(3.1) (2)"/>
      <sheetName val="Wind Load(3.2)"/>
      <sheetName val="Wind Load(3.4)"/>
      <sheetName val="가동비율"/>
      <sheetName val="노원열병합  건축공사기성내역서"/>
      <sheetName val="금액"/>
      <sheetName val="Languages"/>
      <sheetName val="SCH"/>
      <sheetName val="CTEMCOST"/>
      <sheetName val="공사비내역서"/>
      <sheetName val="CAPVC"/>
      <sheetName val="연결임시"/>
      <sheetName val="FACTOR"/>
      <sheetName val="견적을지"/>
      <sheetName val="EJ"/>
      <sheetName val="전기공사"/>
      <sheetName val="토목주소"/>
      <sheetName val="프랜트면허"/>
      <sheetName val="4 LINE"/>
      <sheetName val="7 th"/>
      <sheetName val="DS-최종"/>
      <sheetName val="횡배위치"/>
      <sheetName val="연습"/>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건축내역서"/>
      <sheetName val="차선도색현황"/>
      <sheetName val="갑지(추정)"/>
      <sheetName val="인제내역"/>
      <sheetName val="대비"/>
      <sheetName val="CP-E2 (품셈표)"/>
      <sheetName val="음료실행"/>
      <sheetName val="실행(표지,갑,을)"/>
      <sheetName val="네고율"/>
      <sheetName val="Front"/>
      <sheetName val="design data"/>
      <sheetName val="member design"/>
      <sheetName val="공종별 집계"/>
      <sheetName val="RAHMEN"/>
      <sheetName val="A"/>
      <sheetName val="CCC"/>
      <sheetName val="DOGI"/>
      <sheetName val="단가디비"/>
      <sheetName val="SUMMARY(S)"/>
      <sheetName val="비교표"/>
      <sheetName val="확산동"/>
      <sheetName val=""/>
      <sheetName val="C"/>
      <sheetName val="골조시행"/>
      <sheetName val="건축공사"/>
      <sheetName val="변화치수"/>
      <sheetName val="토&amp;흙"/>
      <sheetName val="배수통관(좌)"/>
      <sheetName val="Data Vol"/>
      <sheetName val="일위대가목록(1)"/>
      <sheetName val="단가대비표(1)"/>
      <sheetName val="RING WALL"/>
      <sheetName val="설계조건"/>
      <sheetName val="안정계산"/>
      <sheetName val="단면검토"/>
      <sheetName val="식재"/>
      <sheetName val="시설물"/>
      <sheetName val="식재출력용"/>
      <sheetName val="유지관리"/>
      <sheetName val="기계"/>
      <sheetName val="공사비예산서(토목분)"/>
      <sheetName val="C &amp; G RHS"/>
      <sheetName val="sum1 (2)"/>
      <sheetName val="자재단가"/>
      <sheetName val="요율"/>
      <sheetName val="노임"/>
      <sheetName val="자재대"/>
      <sheetName val="I-O(번호별)"/>
      <sheetName val="NSMA-status"/>
      <sheetName val="조명율표"/>
      <sheetName val="LABTOTAL"/>
      <sheetName val="기성집계"/>
      <sheetName val="1.취수장"/>
      <sheetName val="도급내역서"/>
      <sheetName val="내역5"/>
      <sheetName val="Y_WORK"/>
      <sheetName val="뚝토공"/>
      <sheetName val="TC IN"/>
      <sheetName val="일위집계표"/>
      <sheetName val="Sheet1 (2)"/>
      <sheetName val="품셈표"/>
      <sheetName val="EXTERNAL(BOQ)"/>
      <sheetName val="경비"/>
      <sheetName val="매원개착터널총괄"/>
      <sheetName val="제원.설계조건"/>
      <sheetName val="간접비(1)"/>
      <sheetName val="CALCULATION"/>
      <sheetName val="123"/>
      <sheetName val="유화"/>
      <sheetName val="DESIGN CRITERIA"/>
      <sheetName val="PumpSpec"/>
      <sheetName val="eq_data"/>
      <sheetName val="h-013211-2"/>
      <sheetName val="견적의뢰"/>
      <sheetName val="CAT_5"/>
      <sheetName val="남대문빌딩"/>
      <sheetName val="단가산출서"/>
      <sheetName val="단가산출서 (2)"/>
      <sheetName val="현장관리비내역서"/>
      <sheetName val="Schedule E - P磇⊅밀⊅︀ꃕԯ_x0000_缀_x0000__x0000_"/>
      <sheetName val="현황"/>
      <sheetName val="기둥(원형)"/>
      <sheetName val="K1자재(3차등)"/>
      <sheetName val="일반공사"/>
      <sheetName val="자료(통합)"/>
      <sheetName val="대상공사(조달청)"/>
      <sheetName val="기초공"/>
      <sheetName val="AS포장복구 "/>
      <sheetName val="H-PILE수량집계"/>
      <sheetName val="조명투자및환수계획"/>
      <sheetName val="제조중간결과"/>
      <sheetName val="1.우편집중내역서"/>
      <sheetName val="BSD _2_"/>
      <sheetName val="예가표"/>
      <sheetName val="토공산출(주차장)"/>
      <sheetName val="일위목록"/>
      <sheetName val="이토변실(A3-LINE)"/>
      <sheetName val="New Valuation"/>
      <sheetName val="인건비 "/>
      <sheetName val="물량"/>
      <sheetName val="건축원가계산서"/>
      <sheetName val="6호기"/>
      <sheetName val="공통가설공사"/>
      <sheetName val="부하(성남)"/>
      <sheetName val="계수시트"/>
      <sheetName val="원가계산서"/>
      <sheetName val="토공계산서(부체도로)"/>
      <sheetName val="공사수행방안"/>
      <sheetName val="내역서_x0000__x0000__x0000__x0000__x0000__x0000__x0000__x0000__x0000_ _x0000_띤ͤ_x0000__x0004__x0000__x0000__x0000__x0000__x0000__x0000_눼ͤ_x0000__x0000__x0000__x0000__x0000_"/>
      <sheetName val="guard(mac)"/>
      <sheetName val="단가비교"/>
      <sheetName val="DIAPHRAGM"/>
      <sheetName val="견적접수"/>
      <sheetName val="견적내역서"/>
      <sheetName val="예산명세서"/>
      <sheetName val="설계명세서"/>
      <sheetName val="자료입력"/>
      <sheetName val="001"/>
      <sheetName val="바.한일양산"/>
      <sheetName val="HORI. VESSEL"/>
      <sheetName val="BQ-Offsite"/>
      <sheetName val="대창(함평)"/>
      <sheetName val="대창(장성)"/>
      <sheetName val="대창(함평)-창열"/>
      <sheetName val="차수"/>
      <sheetName val="배수공"/>
      <sheetName val="암거"/>
      <sheetName val="포장공"/>
      <sheetName val="웅진교-S2"/>
      <sheetName val="참조자료"/>
      <sheetName val="전기"/>
      <sheetName val="실행예산"/>
      <sheetName val="품의서"/>
      <sheetName val="T1"/>
      <sheetName val="예산서"/>
      <sheetName val="type-F"/>
      <sheetName val="FRT_O"/>
      <sheetName val="FAB_I"/>
      <sheetName val="내역을"/>
      <sheetName val="Macro1"/>
      <sheetName val="Macro2"/>
      <sheetName val="덕전리"/>
      <sheetName val="업무"/>
      <sheetName val="Galaxy 소비자가격표"/>
      <sheetName val="진천"/>
      <sheetName val="공주-교대(A1)"/>
      <sheetName val="산출금액내역"/>
      <sheetName val="화성태안9공구내역(실행)"/>
      <sheetName val="SOHAR(2nd)"/>
      <sheetName val="WORK-VOL"/>
      <sheetName val="as boq list up"/>
      <sheetName val="system &amp; LOOK_UP_FUNC"/>
      <sheetName val="BM"/>
      <sheetName val="본지점중"/>
      <sheetName val="Indices"/>
      <sheetName val="1.맹암거관련.xls"/>
      <sheetName val="1.%EB%A7%B9%EC%95%94%EA%B1%B0%E"/>
      <sheetName val="estimate"/>
      <sheetName val="Base_Data"/>
      <sheetName val="PRICE-COMP"/>
      <sheetName val="pri-com"/>
      <sheetName val="기계설비"/>
      <sheetName val="목록"/>
      <sheetName val="Lookup tables"/>
      <sheetName val="견적"/>
      <sheetName val="실행견적"/>
      <sheetName val="Util&amp; Real"/>
      <sheetName val="내역단가"/>
      <sheetName val="일위단가"/>
      <sheetName val="단"/>
      <sheetName val="plan&amp;section of foundation"/>
      <sheetName val="working load at the btm ft."/>
      <sheetName val="stability check"/>
      <sheetName val="design load"/>
      <sheetName val="FACTOR94"/>
      <sheetName val="NOMUBI"/>
      <sheetName val="sw1"/>
      <sheetName val="가시설단위수량"/>
      <sheetName val="전체실적"/>
      <sheetName val="협조전"/>
      <sheetName val="실행내역 "/>
      <sheetName val="공사비집계"/>
      <sheetName val="지표"/>
      <sheetName val="4안전율"/>
      <sheetName val="내역서1"/>
      <sheetName val="간접"/>
      <sheetName val="검수고1-1층"/>
      <sheetName val="2.ㄱ)교량"/>
      <sheetName val="토공 토적표"/>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장비당단가_(1)1"/>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Sheet3 (2)"/>
      <sheetName val="3련 BOX"/>
      <sheetName val="내역서_x0000__x0000__x0000__x0000__x0000__x0000__x0000__x0000__x0000__x0009__x0000_띤ͤ_x0000__x0004__x0000__x0000__x0000__x0000__x0000__x0000_눼ͤ_x0000__x0000__x0000__x0000__x0000_"/>
      <sheetName val="1차 내역서"/>
      <sheetName val="H-01월"/>
      <sheetName val="일위대가(1)"/>
      <sheetName val="설계명세서(선로)"/>
      <sheetName val="금융비용"/>
      <sheetName val="우각부보강"/>
      <sheetName val="Bdown_ISBL"/>
      <sheetName val="Graph (LGEN)"/>
      <sheetName val="out_prog"/>
      <sheetName val="선적schedule (2)"/>
      <sheetName val="VL"/>
      <sheetName val="시추주상도"/>
      <sheetName val="미드수량"/>
      <sheetName val="일위_파일"/>
      <sheetName val="화강석_보조기"/>
      <sheetName val="101동"/>
      <sheetName val="방송노임"/>
      <sheetName val="CT "/>
      <sheetName val="특별교실"/>
      <sheetName val="단중표"/>
      <sheetName val="0502-2087-Erection"/>
      <sheetName val="Form MF - 2"/>
      <sheetName val="물가자료"/>
      <sheetName val="IMP_MAIN_"/>
      <sheetName val="IMP _REACTOR_"/>
      <sheetName val="단위세대"/>
      <sheetName val="UOP 508 PG 2-9"/>
      <sheetName val="March"/>
      <sheetName val="cable"/>
      <sheetName val="2.설계제원"/>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중기조종사 단위단가"/>
      <sheetName val="노임,재료비"/>
      <sheetName val="Schedule E - Pageက_x0000_諱ԃ恭䀯E_x0000_"/>
      <sheetName val="실행내역"/>
      <sheetName val="골조단가"/>
      <sheetName val="Sheet3"/>
      <sheetName val="골조(가)"/>
      <sheetName val="APT내역"/>
      <sheetName val="MFAB"/>
      <sheetName val="MFRT"/>
      <sheetName val="MPKG"/>
      <sheetName val="MPRD"/>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하도급대비"/>
      <sheetName val="타공종이기"/>
      <sheetName val="2.내역서"/>
      <sheetName val="경산"/>
      <sheetName val="세부내역"/>
      <sheetName val="PROJECT BRIEF(EX.NEW)"/>
      <sheetName val="Sheet13"/>
      <sheetName val="Sheet14"/>
      <sheetName val="자재"/>
      <sheetName val="Schedule E - Page倯ñ_x0000__x0000__x0000__x0000_가뮙"/>
      <sheetName val="Schedule E - Page〯â_x0000__x0000__x0000__x0000_였뒋㰜"/>
      <sheetName val="DB"/>
      <sheetName val="인건비"/>
      <sheetName val="JUCK"/>
      <sheetName val="archi(본사)"/>
      <sheetName val="문학간접"/>
      <sheetName val="일위대가(건축)"/>
      <sheetName val="직접인건비"/>
      <sheetName val="경비_원본"/>
      <sheetName val="Schedule E - Pag_x0000__x0000_ﳨ_x0000__x0000__x0000_即酴諬4"/>
      <sheetName val="기초코드"/>
      <sheetName val="플랜트 설치"/>
      <sheetName val="Schedule C - Page 1 of _x0000_"/>
      <sheetName val="약품공급2"/>
      <sheetName val="화강석_보조기_x0005__x0000_"/>
      <sheetName val="직재"/>
      <sheetName val="도장비"/>
      <sheetName val="잡철물"/>
      <sheetName val="sheets"/>
      <sheetName val="단가표 "/>
      <sheetName val="계화배수"/>
      <sheetName val="사용자정의"/>
      <sheetName val="제품표준규격"/>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design_data"/>
      <sheetName val="member_design"/>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공종별_집계"/>
      <sheetName val="노원열병합__건축공사기성내역서1"/>
      <sheetName val="4_LINE1"/>
      <sheetName val="7_th1"/>
      <sheetName val="CP-E2_(품셈표)1"/>
      <sheetName val="RING_WALL"/>
      <sheetName val="Sheet1_(2)1"/>
      <sheetName val="DESIGN_CRITERIA"/>
      <sheetName val="sum1_(2)"/>
      <sheetName val="Data_Vol"/>
      <sheetName val="Galaxy_소비자가격표"/>
      <sheetName val="C_&amp;_G_RHS"/>
      <sheetName val="AS포장복구_"/>
      <sheetName val="제원_설계조건"/>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 val="표지"/>
      <sheetName val="토공(우물통,기타) "/>
      <sheetName val="조명시설"/>
      <sheetName val="Schedule E - Page 11 of浐ௗ펈"/>
      <sheetName val="건축2"/>
      <sheetName val="패널"/>
      <sheetName val="요약지"/>
      <sheetName val="2002상반기노임기준"/>
      <sheetName val="품종_품명"/>
      <sheetName val="토공 갑지"/>
      <sheetName val="NM2"/>
      <sheetName val="NW1"/>
      <sheetName val="NW2"/>
      <sheetName val="PW3"/>
      <sheetName val="PW4"/>
      <sheetName val="SC1"/>
      <sheetName val="DNW"/>
      <sheetName val="N+"/>
      <sheetName val="NE"/>
      <sheetName val="P+"/>
      <sheetName val="PE"/>
      <sheetName val="PM"/>
      <sheetName val="BOX전기내역"/>
      <sheetName val="3희질산"/>
      <sheetName val="6. FLOOR"/>
      <sheetName val="입력DATA"/>
      <sheetName val="바닥판"/>
      <sheetName val="EQUIP-H"/>
      <sheetName val="Schedule E - P滂"/>
      <sheetName val="회사99"/>
      <sheetName val="IMPEADENCE MAP 취수장"/>
      <sheetName val="종합"/>
      <sheetName val="IN"/>
      <sheetName val="제조원가계산서 (2)"/>
      <sheetName val="제품(수출)매출"/>
      <sheetName val="상품보조수불"/>
      <sheetName val="제품입고(생산)"/>
      <sheetName val="형상"/>
      <sheetName val="Schedule E - Pag_x0000__x0000_坐ᔨ䳌빸Ъ雤O"/>
      <sheetName val="Schedule E - Pag䓐&gt;蛠Ȝ똙ø_x0000__x0000_궸᎝"/>
      <sheetName val="Schedule E - Pag_x0000__x0000_嚀ᳵ䳌§缐ӗ跔Z"/>
      <sheetName val="Schedule E -胸(脼(헾⿠_x0005__x0000__x0000__x0000__x0000_ꐜ"/>
      <sheetName val="Schedule E -萈&lt;헾⿐_x0005__x0000__x0000__x0000__x0000_퀱掍菄"/>
      <sheetName val="Schedule E -谔È斨᫭䨐ᨧ_x0000__x0000_Ứ]_x0006__x0000_͸"/>
      <sheetName val="전익자재"/>
      <sheetName val="계산근거"/>
      <sheetName val="KMT물량"/>
      <sheetName val="Schedule E - Page 3 of︀ԯ"/>
      <sheetName val="99노임기준"/>
      <sheetName val="자재co"/>
      <sheetName val="purpose&amp;input"/>
      <sheetName val="water prop."/>
      <sheetName val="6PILE  (돌출)"/>
      <sheetName val="LAB"/>
      <sheetName val="ROOF(ALKALI)"/>
      <sheetName val="추가예산"/>
      <sheetName val="돈암사업"/>
      <sheetName val="Schedule E - Page 10 of 1_x0000_"/>
      <sheetName val="1.물가시세표"/>
      <sheetName val="5.노임단가"/>
      <sheetName val="4.중기단가산출"/>
      <sheetName val="6.단가목록"/>
      <sheetName val="8.배수공"/>
      <sheetName val="기초자료"/>
      <sheetName val="참고자료"/>
      <sheetName val="전압강하계산"/>
      <sheetName val="현황산출서"/>
      <sheetName val="부산4"/>
      <sheetName val="산출기준(파견전산실)"/>
      <sheetName val="공사비명세서"/>
      <sheetName val="전체현황"/>
      <sheetName val="토목집계표"/>
      <sheetName val="직접공사비"/>
      <sheetName val="깨기"/>
      <sheetName val="S0"/>
      <sheetName val="옹벽기초자료"/>
      <sheetName val="기본DATA"/>
      <sheetName val="Schedule E - Pa何Ⰰ佖✀訒ԯ_x0000_缀_x0000_"/>
      <sheetName val="재무가정"/>
      <sheetName val="Schedule E - Pag釰±鈼±ሧ⽋_x0005__x0000__x0000_"/>
      <sheetName val="Schedule E - Pag喸gሧ⾗_x0005__x0000__x0000__x0000__x0000_"/>
      <sheetName val="Schedule E - Pagሧ⾗_x0005__x0000__x0000__x0000__x0000_긦봫"/>
      <sheetName val="Schedule E - Pag呈ሧ⾗_x0005__x0000__x0000__x0000__x0000_"/>
      <sheetName val="역T형교대(말뚝기초)"/>
      <sheetName val="Schedule C - P塠ɪđ乔T⭸ᡨ⣸ᡨ"/>
      <sheetName val="Schedule E - P磇⊅밀⊅︀ꃕԯ"/>
      <sheetName val="공사현황"/>
      <sheetName val="방식총괄"/>
      <sheetName val="전력"/>
      <sheetName val="PTR台손익"/>
      <sheetName val="J01"/>
      <sheetName val="Corrib Haz"/>
      <sheetName val="BOM-Form A.1.III"/>
      <sheetName val="지수"/>
      <sheetName val="01월TTL"/>
      <sheetName val="Schedule E -_x0000__x0000__x0005__x0000_ⶫɌ_x0000__x0000__x0000__x0001__x0000_薰"/>
      <sheetName val="15100"/>
      <sheetName val="개시대사 (2)"/>
      <sheetName val="VA_code"/>
      <sheetName val="품셈"/>
      <sheetName val="Schedule B - Page 3 of Ԁ"/>
      <sheetName val="인건-측정"/>
      <sheetName val="총괄내역서"/>
      <sheetName val="기별명세"/>
      <sheetName val="공작물조직표(용배수)"/>
      <sheetName val="1F"/>
      <sheetName val="기존단가_(2)1"/>
      <sheetName val="TB-내역서"/>
      <sheetName val="★도급내역"/>
      <sheetName val="작업금지"/>
      <sheetName val="용산1(해보)"/>
      <sheetName val="Schedule A - Page 柖#_x0000__x0000_솈ᦑ"/>
      <sheetName val="Schedule A - Page 柖#_x0000__x0000_ℶ"/>
      <sheetName val="4_맹암거집계표ሧ"/>
      <sheetName val="전체"/>
      <sheetName val="일위대가표"/>
      <sheetName val="시화점실행"/>
      <sheetName val="관람석제출"/>
      <sheetName val="1차_내역서"/>
      <sheetName val="system_&amp;_LOOK_UP_FUNC"/>
      <sheetName val="plan&amp;section_of_foundation"/>
      <sheetName val="working_load_at_the_btm_ft_"/>
      <sheetName val="stability_check"/>
      <sheetName val="design_load"/>
      <sheetName val="바_한일양산"/>
      <sheetName val="Schedule_E_-_Pageက諱ԃ恭䀯E"/>
      <sheetName val="Sheet3_(2)"/>
      <sheetName val="실행내역_"/>
      <sheetName val="1_맹암거관련_xls"/>
      <sheetName val="1_%EB%A7%B9%EC%95%94%EA%B1%B0%E"/>
      <sheetName val="Form_MF_-_2"/>
      <sheetName val="Graph_(LGEN)"/>
      <sheetName val="선적schedule_(2)"/>
      <sheetName val="Schedule_E_-_Page_10_of_1"/>
      <sheetName val="Condition"/>
      <sheetName val="노무비"/>
      <sheetName val="11.자재단가"/>
      <sheetName val="토사(PE)"/>
      <sheetName val="공종별집계표"/>
      <sheetName val="공종별내역서"/>
      <sheetName val="신규단가"/>
      <sheetName val="공사설정"/>
      <sheetName val="공량산출표"/>
      <sheetName val="공량산출"/>
      <sheetName val="리스트"/>
      <sheetName val="자료"/>
      <sheetName val="9GNG운반"/>
      <sheetName val="21"/>
      <sheetName val="22"/>
      <sheetName val="in_progress"/>
      <sheetName val="맨홀조서"/>
      <sheetName val="내부부하"/>
      <sheetName val="Schedule C - Page 1 䃈絎쬂䆕"/>
      <sheetName val="Schedule C - Page 1 È_x0000_Ԁ_x0000_"/>
      <sheetName val="단가대비㬀쑶ԯ_x0000_"/>
      <sheetName val="단가대비㬀ꙶԯ_x0000_"/>
      <sheetName val="단가대비렀⊀ﰀ⊀"/>
      <sheetName val="단가대비㬀ԯ_x0000_"/>
      <sheetName val="단가대비㠀ⶅ︀臕"/>
      <sheetName val="단가대비԰_x0000_缀_x0000_"/>
      <sheetName val="단가대비砀⑍舀ᘟ"/>
      <sheetName val="단가대비ꠀᚂ︀鋕"/>
      <sheetName val="단가대비ࠀ቏舀갟"/>
      <sheetName val="단가대비ꠀ⽎舀ᴟ"/>
      <sheetName val="단가대비㠀⭍舀긟"/>
      <sheetName val="단가대비ࠀᩚ밀ᩛ"/>
      <sheetName val="단가대비栀᭙ᰀ᭛"/>
      <sheetName val="단가대비Ṍ舀쐟"/>
      <sheetName val="단가대비렀὚氀὜"/>
      <sheetName val="단가대비ᕉ舀脟"/>
      <sheetName val="단가대비舀씟ԯ_x0000_"/>
      <sheetName val="단가대비砀ፍ舀씟"/>
      <sheetName val="단가대비᝝가᝟"/>
      <sheetName val="단가대비⠀╋舀砟"/>
      <sheetName val="단가대비㬀ԯ_x0000_"/>
      <sheetName val="단가대비᠀⁗찀⁘"/>
      <sheetName val="단가대비堀⡞ఀ⡠"/>
      <sheetName val="단가대비㬀ԯ_x0000_"/>
      <sheetName val="단가대비㬀ᵶ԰_x0000_"/>
      <sheetName val="단가대비_xd800_♛谀♝"/>
      <sheetName val="단가대비㬀걶ԯ_x0000_"/>
      <sheetName val="단가대비頀⅛䰀⅝"/>
      <sheetName val="단가대비㠀ᥜᥝ"/>
      <sheetName val="단가대비︀믕ԯ_x0000_"/>
      <sheetName val="단가대비ࠀ❎舀ȟ"/>
      <sheetName val="단가대비ꀀ⍔⍔"/>
      <sheetName val="단가대비︀뛕ԯ_x0000_"/>
      <sheetName val="단가대비㬀䕶԰_x0000_"/>
      <sheetName val="단가대비⠀⭎舀嘟"/>
      <sheetName val="단가대비㬀驶ԯ_x0000_"/>
      <sheetName val="단가대비⥘가⥚"/>
      <sheetName val="단가대비㬀顶ԯ_x0000_"/>
      <sheetName val="단가대비蠀⩞㰀⩠"/>
      <sheetName val="단가대비퀀こᰀご"/>
      <sheetName val="단가대비舀砟԰_x0000_"/>
      <sheetName val="단가대비堀ፊ舀砟"/>
      <sheetName val="단가대비က⅕尀⅕"/>
      <sheetName val="단가대비㬀硶԰_x0000_"/>
      <sheetName val="단가대비ᡎ舀젟"/>
      <sheetName val="특2호하천산근"/>
      <sheetName val="특2호부관하천산근"/>
      <sheetName val="충주"/>
      <sheetName val="대치판정"/>
      <sheetName val="單價表단가표"/>
      <sheetName val="기초입력 DATA"/>
      <sheetName val="혼합기층_포설_및다짐__x0000__x0000_Ԁ_x0000_"/>
      <sheetName val="실행예산-변경분"/>
      <sheetName val="견적기준"/>
      <sheetName val="Schedule E - Paª_x0000_Ԁ_x0000_　࿃∮_x0002__x0000__x0000_"/>
      <sheetName val="Schedule E - Pageက"/>
      <sheetName val="Schedule E - Page〯â"/>
      <sheetName val="Schedule E - Pag"/>
      <sheetName val="Schedule E - Page倯ñ"/>
      <sheetName val="SG"/>
      <sheetName val="Schedule B - Pa⠉⼳瀀桬0_x0000_退"/>
      <sheetName val="Schedule B - Pa⠉⼳瀀桬0_x0000__xd800_"/>
      <sheetName val="Schedule E - Page 6 of 1_x0000_"/>
      <sheetName val="Schedule E - Pa렀ꔇ砯_xdd02_✣⠁⠦"/>
      <sheetName val="3.하중산정4.지지력"/>
      <sheetName val="부재치수입력"/>
      <sheetName val="basic"/>
      <sheetName val="내역서_띤ͤ눼ͤ1"/>
      <sheetName val="2_자재집계표8"/>
      <sheetName val="화강석_보조기층8"/>
      <sheetName val="혼합기층_포설_및다짐_(2)8"/>
      <sheetName val="보조기층_포설_및다짐8"/>
      <sheetName val="보차도경계석운반_(2)8"/>
      <sheetName val="1_총괄토공8"/>
      <sheetName val="2_하수터파기토공8"/>
      <sheetName val="3_하수수량집계표8"/>
      <sheetName val="4_맹암거집계표8"/>
      <sheetName val="맹암거_토공8"/>
      <sheetName val="5_포장공사수량집계표8"/>
      <sheetName val="도로경계석_(2)8"/>
      <sheetName val="급수급탕_(동관)8"/>
      <sheetName val="오배수_(집계)8"/>
      <sheetName val="장비당단가_(1)7"/>
      <sheetName val="Site_Expenses6"/>
      <sheetName val="_견적서6"/>
      <sheetName val="1_맹암거관련6"/>
      <sheetName val="3BL공동구_수량6"/>
      <sheetName val="BSD_(2)6"/>
      <sheetName val="변압기_및_발전기_용량5"/>
      <sheetName val="공사비_내역_(가)5"/>
      <sheetName val="OCT_FDN3"/>
      <sheetName val="2F_회의실견적(5_14_일대)4"/>
      <sheetName val="Customer_Databas3"/>
      <sheetName val="2_단면가정3"/>
      <sheetName val="4_말뚝설계3"/>
      <sheetName val="1_설계조건3"/>
      <sheetName val="I_설계조건3"/>
      <sheetName val="GTG_TR_PIT3"/>
      <sheetName val="kimre_scrubber3"/>
      <sheetName val="_해군동해관사_미장공사A그룹_공내역서_xlsx3"/>
      <sheetName val="단위별_일위대가표3"/>
      <sheetName val="1_설계기준3"/>
      <sheetName val="수목데이타_3"/>
      <sheetName val="별표_3"/>
      <sheetName val="남양시작동자105노65기1_3화1_23"/>
      <sheetName val="TABLE2-1_ISBL(GENEAL-CIVIL)3"/>
      <sheetName val="TABLE2-1_ISBL-(SlTE_PREP)3"/>
      <sheetName val="TABLE2_1_ISBL_(Soil_Invest)3"/>
      <sheetName val="TABLE2-2_OSBL(GENERAL-CIVIL)3"/>
      <sheetName val="TABLE2-2_OSBL-(SITE_PREP)3"/>
      <sheetName val="General_Data3"/>
      <sheetName val="7_5_2_BOQ_Summary_3"/>
      <sheetName val="TYPE-B_평균H3"/>
      <sheetName val="SL_dau_tien3"/>
      <sheetName val="Wind_Load(3_1)_(2)3"/>
      <sheetName val="Wind_Load(3_2)3"/>
      <sheetName val="Wind_Load(3_4)3"/>
      <sheetName val="full_(2)3"/>
      <sheetName val="설산1_나3"/>
      <sheetName val="전선_및_전선관3"/>
      <sheetName val="IMP_(REACTOR)3"/>
      <sheetName val="조도계산서_(도서)3"/>
      <sheetName val="Schedule_C_-_Page_2_of_63"/>
      <sheetName val="Schedule_C_-_Page_4_of_63"/>
      <sheetName val="Schedule_C_-_Page_5_of_63"/>
      <sheetName val="Schedule_C_-_Page_6_of_63"/>
      <sheetName val="Schedule_A_-_Page_1_of_33"/>
      <sheetName val="Schedule_A_-_Page_2_of_33"/>
      <sheetName val="Schedule_A_-_Page_3_of_33"/>
      <sheetName val="Schedule_B_-_Page_1_of_43"/>
      <sheetName val="Schedule_B_-_Page_2_of_43"/>
      <sheetName val="Schedule_B_-_Page_3_of_43"/>
      <sheetName val="Schedule_B_-_Page_4_of_43"/>
      <sheetName val="Schedule_C_-_Page_1_of_63"/>
      <sheetName val="Schedule_C_-_Page_3_of_63"/>
      <sheetName val="Schedule_E_-_Page_1_of_113"/>
      <sheetName val="Schedule_E_-_Page_10_of_113"/>
      <sheetName val="Schedule_E_-_Page_11_of_113"/>
      <sheetName val="Schedule_E_-_Page_2_of_113"/>
      <sheetName val="Schedule_E_-_Page_3_of_113"/>
      <sheetName val="Schedule_E_-_Page_4_of_113"/>
      <sheetName val="Schedule_E_-_Page_5_of_113"/>
      <sheetName val="Schedule_E_-_Page_6_of_113"/>
      <sheetName val="Schedule_E_-_Page_7_of_113"/>
      <sheetName val="Schedule_E_-_Page_8_of_113"/>
      <sheetName val="Schedule_E_-_Page_9_of_113"/>
      <sheetName val="A_1_3_-_Page_1_of_13"/>
      <sheetName val="A_1_4_-_Page_1_of_13"/>
      <sheetName val="A_4_-_Page_1_of_13"/>
      <sheetName val="공종별_집계2"/>
      <sheetName val="Data_Vol2"/>
      <sheetName val="노원열병합__건축공사기성내역서3"/>
      <sheetName val="CP-E2_(품셈표)3"/>
      <sheetName val="4_LINE3"/>
      <sheetName val="7_th3"/>
      <sheetName val="제원_설계조건2"/>
      <sheetName val="HORI__VESSEL2"/>
      <sheetName val="design_data2"/>
      <sheetName val="member_design2"/>
      <sheetName val="TC_IN2"/>
      <sheetName val="RING_WALL2"/>
      <sheetName val="Sheet1_(2)3"/>
      <sheetName val="sum1_(2)2"/>
      <sheetName val="DESIGN_CRITERIA2"/>
      <sheetName val="C_&amp;_G_RHS2"/>
      <sheetName val="as_boq_list_up1"/>
      <sheetName val="1_취수장2"/>
      <sheetName val="AS포장복구_2"/>
      <sheetName val="1_우편집중내역서2"/>
      <sheetName val="BSD__2_2"/>
      <sheetName val="단가산출서_(2)2"/>
      <sheetName val="New_Valuation2"/>
      <sheetName val="인건비_2"/>
      <sheetName val="Lookup_tables2"/>
      <sheetName val="바_한일양산1"/>
      <sheetName val="plan&amp;section_of_foundation2"/>
      <sheetName val="working_load_at_the_btm_ft_2"/>
      <sheetName val="stability_check2"/>
      <sheetName val="design_load2"/>
      <sheetName val="Sheet3_(2)1"/>
      <sheetName val="Util&amp;_Real1"/>
      <sheetName val="실행내역_1"/>
      <sheetName val="1차_내역서2"/>
      <sheetName val="system_&amp;_LOOK_UP_FUNC2"/>
      <sheetName val="1_맹암거관련_xls1"/>
      <sheetName val="1_%EB%A7%B9%EC%95%94%EA%B1%B0%1"/>
      <sheetName val="Form_MF_-_21"/>
      <sheetName val="Graph_(LGEN)1"/>
      <sheetName val="선적schedule_(2)1"/>
      <sheetName val="단가표_1"/>
      <sheetName val="2_내역서1"/>
      <sheetName val="CT_1"/>
      <sheetName val="Galaxy_소비자가격표1"/>
      <sheetName val="IMP__REACTOR_1"/>
      <sheetName val="PROJECT_BRIEF(EX_NEW)1"/>
      <sheetName val="토공(우물통,기타)_1"/>
      <sheetName val="Schedule_E_-_Page倯ñ가뮙"/>
      <sheetName val="Schedule_E_-_Page〯â였뒋㰜"/>
      <sheetName val="2_ㄱ)교량1"/>
      <sheetName val="토공_토적표1"/>
      <sheetName val="토공_갑지1"/>
      <sheetName val="2_설계제원1"/>
      <sheetName val="중기조종사_단위단가1"/>
      <sheetName val="UOP_508_PG_2-91"/>
      <sheetName val="플랜트_설치1"/>
      <sheetName val="8_11"/>
      <sheetName val="페이징_배관배선1"/>
      <sheetName val="REINF_1"/>
      <sheetName val="ASTM_C5851"/>
      <sheetName val="3련_BOX1"/>
      <sheetName val="Schedule_E_-_Pa何Ⰰ佖✀訒ԯ缀"/>
      <sheetName val="water_prop_1"/>
      <sheetName val="개시대사_(2)1"/>
      <sheetName val="Schedule_E_-_Page_11_of浐ௗ펈1"/>
      <sheetName val="제조원가계산서_(2)1"/>
      <sheetName val="6PILE__(돌출)1"/>
      <sheetName val="1_물가시세표1"/>
      <sheetName val="5_노임단가1"/>
      <sheetName val="4_중기단가산출1"/>
      <sheetName val="6_단가목록1"/>
      <sheetName val="8_배수공1"/>
      <sheetName val="2_자재집계표7"/>
      <sheetName val="화강석_보조기층7"/>
      <sheetName val="혼합기층_포설_및다짐_(2)7"/>
      <sheetName val="보조기층_포설_및다짐7"/>
      <sheetName val="보차도경계석운반_(2)7"/>
      <sheetName val="1_총괄토공7"/>
      <sheetName val="2_하수터파기토공7"/>
      <sheetName val="3_하수수량집계표7"/>
      <sheetName val="4_맹암거집계표7"/>
      <sheetName val="맹암거_토공7"/>
      <sheetName val="5_포장공사수량집계표7"/>
      <sheetName val="도로경계석_(2)7"/>
      <sheetName val="급수급탕_(동관)7"/>
      <sheetName val="오배수_(집계)7"/>
      <sheetName val="장비당단가_(1)6"/>
      <sheetName val="Site_Expenses5"/>
      <sheetName val="_견적서5"/>
      <sheetName val="1_맹암거관련5"/>
      <sheetName val="3BL공동구_수량5"/>
      <sheetName val="BSD_(2)5"/>
      <sheetName val="변압기_및_발전기_용량4"/>
      <sheetName val="공사비_내역_(가)4"/>
      <sheetName val="OCT_FDN2"/>
      <sheetName val="2F_회의실견적(5_14_일대)3"/>
      <sheetName val="Customer_Databas2"/>
      <sheetName val="2_단면가정2"/>
      <sheetName val="4_말뚝설계2"/>
      <sheetName val="1_설계조건2"/>
      <sheetName val="I_설계조건2"/>
      <sheetName val="GTG_TR_PIT2"/>
      <sheetName val="kimre_scrubber2"/>
      <sheetName val="_해군동해관사_미장공사A그룹_공내역서_xlsx2"/>
      <sheetName val="단위별_일위대가표2"/>
      <sheetName val="1_설계기준2"/>
      <sheetName val="수목데이타_2"/>
      <sheetName val="별표_2"/>
      <sheetName val="남양시작동자105노65기1_3화1_22"/>
      <sheetName val="TABLE2-1_ISBL(GENEAL-CIVIL)2"/>
      <sheetName val="TABLE2-1_ISBL-(SlTE_PREP)2"/>
      <sheetName val="TABLE2_1_ISBL_(Soil_Invest)2"/>
      <sheetName val="TABLE2-2_OSBL(GENERAL-CIVIL)2"/>
      <sheetName val="TABLE2-2_OSBL-(SITE_PREP)2"/>
      <sheetName val="General_Data2"/>
      <sheetName val="7_5_2_BOQ_Summary_2"/>
      <sheetName val="TYPE-B_평균H2"/>
      <sheetName val="SL_dau_tien2"/>
      <sheetName val="Wind_Load(3_1)_(2)2"/>
      <sheetName val="Wind_Load(3_2)2"/>
      <sheetName val="Wind_Load(3_4)2"/>
      <sheetName val="full_(2)2"/>
      <sheetName val="설산1_나2"/>
      <sheetName val="전선_및_전선관2"/>
      <sheetName val="IMP_(REACTOR)2"/>
      <sheetName val="조도계산서_(도서)2"/>
      <sheetName val="Schedule_C_-_Page_2_of_62"/>
      <sheetName val="Schedule_C_-_Page_4_of_62"/>
      <sheetName val="Schedule_C_-_Page_5_of_62"/>
      <sheetName val="Schedule_C_-_Page_6_of_62"/>
      <sheetName val="Schedule_A_-_Page_1_of_32"/>
      <sheetName val="Schedule_A_-_Page_2_of_32"/>
      <sheetName val="Schedule_A_-_Page_3_of_32"/>
      <sheetName val="Schedule_B_-_Page_1_of_42"/>
      <sheetName val="Schedule_B_-_Page_2_of_42"/>
      <sheetName val="Schedule_B_-_Page_3_of_42"/>
      <sheetName val="Schedule_B_-_Page_4_of_42"/>
      <sheetName val="Schedule_C_-_Page_1_of_62"/>
      <sheetName val="Schedule_C_-_Page_3_of_62"/>
      <sheetName val="Schedule_E_-_Page_1_of_112"/>
      <sheetName val="Schedule_E_-_Page_10_of_112"/>
      <sheetName val="Schedule_E_-_Page_11_of_112"/>
      <sheetName val="Schedule_E_-_Page_2_of_112"/>
      <sheetName val="Schedule_E_-_Page_3_of_112"/>
      <sheetName val="Schedule_E_-_Page_4_of_112"/>
      <sheetName val="Schedule_E_-_Page_5_of_112"/>
      <sheetName val="Schedule_E_-_Page_6_of_112"/>
      <sheetName val="Schedule_E_-_Page_7_of_112"/>
      <sheetName val="Schedule_E_-_Page_8_of_112"/>
      <sheetName val="Schedule_E_-_Page_9_of_112"/>
      <sheetName val="A_1_3_-_Page_1_of_12"/>
      <sheetName val="A_1_4_-_Page_1_of_12"/>
      <sheetName val="A_4_-_Page_1_of_12"/>
      <sheetName val="공종별_집계1"/>
      <sheetName val="Data_Vol1"/>
      <sheetName val="노원열병합__건축공사기성내역서2"/>
      <sheetName val="CP-E2_(품셈표)2"/>
      <sheetName val="4_LINE2"/>
      <sheetName val="7_th2"/>
      <sheetName val="제원_설계조건1"/>
      <sheetName val="HORI__VESSEL1"/>
      <sheetName val="design_data1"/>
      <sheetName val="member_design1"/>
      <sheetName val="TC_IN1"/>
      <sheetName val="RING_WALL1"/>
      <sheetName val="Sheet1_(2)2"/>
      <sheetName val="sum1_(2)1"/>
      <sheetName val="DESIGN_CRITERIA1"/>
      <sheetName val="C_&amp;_G_RHS1"/>
      <sheetName val="1_취수장1"/>
      <sheetName val="AS포장복구_1"/>
      <sheetName val="1_우편집중내역서1"/>
      <sheetName val="BSD__2_1"/>
      <sheetName val="단가산출서_(2)1"/>
      <sheetName val="New_Valuation1"/>
      <sheetName val="인건비_1"/>
      <sheetName val="Lookup_tables1"/>
      <sheetName val="plan&amp;section_of_foundation1"/>
      <sheetName val="working_load_at_the_btm_ft_1"/>
      <sheetName val="stability_check1"/>
      <sheetName val="design_load1"/>
      <sheetName val="내역서_띤ͤ눼ͤ2"/>
      <sheetName val="1차_내역서1"/>
      <sheetName val="system_&amp;_LOOK_UP_FUNC1"/>
      <sheetName val="단가표_"/>
      <sheetName val="2_내역서"/>
      <sheetName val="CT_"/>
      <sheetName val="IMP__REACTOR_"/>
      <sheetName val="PROJECT_BRIEF(EX_NEW)"/>
      <sheetName val="토공(우물통,기타)_"/>
      <sheetName val="2_ㄱ)교량"/>
      <sheetName val="토공_토적표"/>
      <sheetName val="토공_갑지"/>
      <sheetName val="2_설계제원"/>
      <sheetName val="중기조종사_단위단가"/>
      <sheetName val="UOP_508_PG_2-9"/>
      <sheetName val="플랜트_설치"/>
      <sheetName val="8_1"/>
      <sheetName val="페이징_배관배선"/>
      <sheetName val="REINF_"/>
      <sheetName val="ASTM_C585"/>
      <sheetName val="3련_BOX"/>
      <sheetName val="water_prop_"/>
      <sheetName val="개시대사_(2)"/>
      <sheetName val="Schedule_E_-_Page_11_of浐ௗ펈"/>
      <sheetName val="제조원가계산서_(2)"/>
      <sheetName val="6PILE__(돌출)"/>
      <sheetName val="1_물가시세표"/>
      <sheetName val="5_노임단가"/>
      <sheetName val="4_중기단가산출"/>
      <sheetName val="6_단가목록"/>
      <sheetName val="8_배수공"/>
      <sheetName val="기별"/>
      <sheetName val="재료-CODE"/>
      <sheetName val="9.2단가산출서"/>
      <sheetName val="손료"/>
      <sheetName val="(C)원내역"/>
      <sheetName val="노임적용"/>
      <sheetName val="Schedule E - Pa_xd800_㝒ᨀ遙ԯ_x0000_缀_x0000__x0000__x0000_"/>
      <sheetName val="Schedule E - Î_x0000_Ԁ_x0000_耀㝵_x0000__x0000__x0000__x0000_Ā_x0000_"/>
      <sheetName val="Schedule E - Î_x0000_Ԁ_x0000__x0000_챲_x0002__x0000__x0000__x0000_Ā_x0000_"/>
      <sheetName val="Schedule E - PÂ_x0000_Ԁ_x0000_䀀ꫵ_x0002__x0000__x0000__x0000_Ā"/>
      <sheetName val="Schedule E - Pa_x0000_Ԁ_x0000__x0000__x0009__x0000__x0000__x0000_"/>
      <sheetName val="Schedule E - Pa_x0000_Ԁ_x0000_쀀㌳_x000a__x0000__x0000__x0000_"/>
      <sheetName val="Schedule E - Pa_x0000_Ԁ_x0000__x0000_羍_x000c__x0000__x0000__x0000_"/>
      <sheetName val="Schedule E - Pa_x0000_Ԁ_x0000__x0000_緝_x000a__x0000__x0000__x0000_"/>
      <sheetName val="Schedule E - Pa_x0000_Ԁ_x0000__x0000_ _x0000__x0000__x0000_"/>
      <sheetName val="소요자재"/>
      <sheetName val="노무산출서"/>
      <sheetName val="200"/>
      <sheetName val="견적갑지"/>
      <sheetName val="을지 "/>
      <sheetName val="값 목록"/>
      <sheetName val="내역서_x0000__x0000__x0000__x0000__x0000__x0000__x0000__x0000__x00"/>
      <sheetName val="기자재비"/>
      <sheetName val="Schedule E -׃〇_x0000__x0000_뤰_x0000__x0000__x0000_ꋝ臭區^_x0000_"/>
      <sheetName val="Schedule E - P磇⊅밀⊅︀ꃕԯ_x0000_缀_x"/>
      <sheetName val="Schedule E - PaႺ᱘尀᱘✀錒ԯ_x0000_缀_x0000_"/>
      <sheetName val="Schedule E - Pa➺ԯ_x0000_缀_x0000__x0000__x0000_阀쪹"/>
      <sheetName val="화강석_보조기 _x0000_"/>
      <sheetName val="매출원가_회사제시"/>
      <sheetName val="(양식1)출력인원현황표"/>
      <sheetName val="금액내역서"/>
      <sheetName val="Schedule C - Page 1 of_x0000__x0000_"/>
      <sheetName val="단가견적조사표"/>
      <sheetName val="직접경비"/>
      <sheetName val="건축집계표"/>
      <sheetName val="가로등기초"/>
      <sheetName val="Schedule E - Pa何Ⰰ佖✀訒ԯ"/>
      <sheetName val="Schedule E - Pa렀ꔇ砯?✣⠁⠦"/>
      <sheetName val="Schedule A - Page 柖#"/>
      <sheetName val="집계표(육상)"/>
      <sheetName val="OD5000"/>
      <sheetName val="GC산출"/>
      <sheetName val="OD"/>
      <sheetName val="일위대가-1"/>
      <sheetName val="uec영화관본공사내역"/>
      <sheetName val="DS"/>
      <sheetName val="Tool"/>
      <sheetName val="그림"/>
      <sheetName val="삼정"/>
      <sheetName val="EACT10"/>
      <sheetName val="Schedule E - Pag_x0000__x0000_Ā_x0000__x0005__x0000__x0000__x0000_䡠"/>
      <sheetName val="Schedule E - Page _x0000__x0000_窼_x0014_헾⽱_x0005__x0000_"/>
      <sheetName val="Schedule E - Page 葨_x0014_蒬_x0014_헾⽱_x0005__x0000_"/>
      <sheetName val="Schedule E - Page 罸3헾⾹_x0005__x0000__x0000_"/>
      <sheetName val="▶ 일일출역 집계_20210729080244"/>
      <sheetName val="자재집계표"/>
      <sheetName val="Finansal tamamlanma Eğrisi"/>
      <sheetName val=" "/>
      <sheetName val="INDIRECT COST-PART l"/>
      <sheetName val="E1"/>
      <sheetName val="Qty"/>
      <sheetName val="준검 내역서"/>
      <sheetName val="인원계획-미화"/>
      <sheetName val="단가산출집계"/>
      <sheetName val="Schedule E - PaÁ_x0000_Ԁ_x0000_耀_xdb1a__x000b__x0000__x0000__x0000_"/>
      <sheetName val="Schedule E - Paª_x0000_Ԁ_x0000_뀀ִ卵_x0002__x0000__x0000_"/>
      <sheetName val="Schedule C - Page 1 ᦖ턠˥"/>
      <sheetName val="Schedule C - Page 1 ⿸㢨漰➋"/>
      <sheetName val="Macro(전선)"/>
      <sheetName val="연돌일위집계"/>
      <sheetName val="맹암거_x0000__x0000_Ԁ_x0000_"/>
      <sheetName val="Schedule E - Page 1ㆨӫƽꙭ"/>
      <sheetName val="부대"/>
      <sheetName val="Schedule B - Page 3 of ᠍"/>
      <sheetName val="97 사업추정(WEKI)"/>
      <sheetName val="예산"/>
      <sheetName val="Detail"/>
      <sheetName val="일위집계_x0000_"/>
      <sheetName val="OH공량old"/>
      <sheetName val="Schedule E - Page 3 of_x0000__x0000_Ԁ"/>
      <sheetName val="Schedule E -邀䨹ଂ⿚砀ニ쀕潓_x0015__x0000_鐀_xdc12_؂"/>
      <sheetName val="Schedule E -邀䨹ଂ⿚᠀ꬉ쀦潓_x0015__x0000_鐀_xdc12_؂"/>
      <sheetName val="교비지출"/>
      <sheetName val="과거교육훈련비"/>
      <sheetName val="Financial impact"/>
      <sheetName val="Depreciation&amp;Interest"/>
      <sheetName val="NR Suppliers"/>
      <sheetName val="Variables"/>
      <sheetName val="Investment"/>
      <sheetName val="Production"/>
      <sheetName val="Material"/>
      <sheetName val="Product"/>
      <sheetName val="NR Inland Transport"/>
      <sheetName val="Incentives"/>
      <sheetName val="NR Overseas Transport"/>
      <sheetName val="NR Price"/>
      <sheetName val="Product mix"/>
      <sheetName val="Exchange Rate"/>
      <sheetName val="판관영비"/>
      <sheetName val="년판01"/>
      <sheetName val="을지"/>
      <sheetName val="배치1"/>
      <sheetName val="汇总"/>
      <sheetName val="보조기층ᢴᜫ"/>
      <sheetName val="CC Down load 0716"/>
      <sheetName val="기기분석"/>
      <sheetName val="6MONTHS"/>
      <sheetName val="Schedule E -谔È斨᫭䨐ᨧ"/>
      <sheetName val="혼합기층_포설_및다짐_"/>
      <sheetName val="Schedule E - Paﶻĉ"/>
      <sheetName val="Schedule E - Pa䔭疖꜀ȭﶻĉ"/>
      <sheetName val="Schedule E - Paﶻ_x001e_"/>
      <sheetName val="Schedule B - Pa⠉⼳瀀桬0"/>
      <sheetName val="Schedule E - Pa?ᨀ遙ԯ"/>
      <sheetName val="Schedule E - Î"/>
      <sheetName val="Schedule E - PÂ"/>
      <sheetName val="Schedule E - Page "/>
      <sheetName val="Schedule E - Page 罸3헾⾹_x0005_"/>
      <sheetName val="Schedule E - Pag䓐&gt;蛠Ȝ똙ø"/>
      <sheetName val="Schedule E -胸(脼(헾⿠_x0005_"/>
      <sheetName val="Schedule E - Paª"/>
      <sheetName val="Schedule E - Pa"/>
      <sheetName val="Schedule E - PaÁ"/>
      <sheetName val="Schedule E - PaႺ᱘尀᱘✀錒ԯ"/>
      <sheetName val="Schedule E - Pa➺ԯ"/>
      <sheetName val="Schedule E -"/>
      <sheetName val="Schedule E - Page 1쀀俚˯_x0000_瘀釰"/>
      <sheetName val="증감내역"/>
      <sheetName val="사업부별"/>
      <sheetName val="7.3.2.B"/>
      <sheetName val="7.3.2.C"/>
      <sheetName val="점수계산1-2"/>
      <sheetName val="적용환율"/>
      <sheetName val="토공(완충)"/>
      <sheetName val="앵커구조계산"/>
      <sheetName val="간선계산"/>
      <sheetName val="AP1"/>
      <sheetName val="부표(010427)"/>
      <sheetName val="Schedule C - Pa㺎î뺀ዽ_x0000__x0000__x0000__x0000_⵰"/>
      <sheetName val="Schedule C - Pa㺎î絨ᢝ_x0000__x0000__x0000__x0000_⵰"/>
      <sheetName val="Schedule B - Page 4 ofၒ_x0000_"/>
      <sheetName val="HWSET"/>
      <sheetName val="Schedule B - Pag_x0000__x0000__x0005__x0000_髵Ÿ_x0000_"/>
      <sheetName val="MT-2 Erection"/>
      <sheetName val="단가대비_x0000__x0000_Ԁ_x0000_"/>
      <sheetName val="단가대비ꠁ횁&quot;_x0000_"/>
      <sheetName val="기준FACTOR"/>
      <sheetName val="산출내역서"/>
      <sheetName val="Schedule B - Page 1 _x0000__x0000__x0005__x0000_"/>
      <sheetName val="Schedule E - Pa_xd800_㝒ᨀ遙ԯ"/>
      <sheetName val="Schedule E -_x0000__x0000__x0005__x0000_໔_x0000__x0000__x0000__x0000__x0001__x0000_ࠉ"/>
      <sheetName val="Schedule E - Pׂ_x0000__x0000__x0000_Ȁ_x0000_ᤀ㘜惀ኖȀ"/>
      <sheetName val="스포회원매출"/>
      <sheetName val="일위대가(가설)"/>
      <sheetName val="화산경계"/>
      <sheetName val="Schedule E -䴆ം㡩砀榋$_x0000__x0000__x0000_琀_xdb26_؂"/>
      <sheetName val="Schedule E -ം㡩 垪*_x0000__x0000__x0000_က_xdb2f_؂_x0000_⠀"/>
      <sheetName val="SALES&amp;COGS"/>
      <sheetName val="A__My_Documents_1999__________2"/>
      <sheetName val="국공유지및사유지"/>
      <sheetName val="2_자재집계표9"/>
      <sheetName val="화강석_보조기층9"/>
      <sheetName val="혼합기층_포설_및다짐_(2)9"/>
      <sheetName val="보조기층_포설_및다짐9"/>
      <sheetName val="보차도경계석운반_(2)9"/>
      <sheetName val="1_총괄토공9"/>
      <sheetName val="2_하수터파기토공9"/>
      <sheetName val="3_하수수량집계표9"/>
      <sheetName val="4_맹암거집계표9"/>
      <sheetName val="맹암거_토공9"/>
      <sheetName val="5_포장공사수량집계표9"/>
      <sheetName val="도로경계석_(2)9"/>
      <sheetName val="급수급탕_(동관)9"/>
      <sheetName val="오배수_(집계)9"/>
      <sheetName val="장비당단가_(1)8"/>
      <sheetName val="_견적서7"/>
      <sheetName val="BSD_(2)7"/>
      <sheetName val="1_맹암거관련7"/>
      <sheetName val="3BL공동구_수량7"/>
      <sheetName val="Site_Expenses7"/>
      <sheetName val="공사비_내역_(가)6"/>
      <sheetName val="변압기_및_발전기_용량6"/>
      <sheetName val="OCT_FDN4"/>
      <sheetName val="GTG_TR_PIT4"/>
      <sheetName val="kimre_scrubber4"/>
      <sheetName val="Customer_Databas4"/>
      <sheetName val="2F_회의실견적(5_14_일대)5"/>
      <sheetName val="I_설계조건4"/>
      <sheetName val="1_설계기준4"/>
      <sheetName val="_해군동해관사_미장공사A그룹_공내역서_xlsx4"/>
      <sheetName val="2_단면가정4"/>
      <sheetName val="4_말뚝설계4"/>
      <sheetName val="1_설계조건4"/>
      <sheetName val="수목데이타_4"/>
      <sheetName val="TYPE-B_평균H4"/>
      <sheetName val="남양시작동자105노65기1_3화1_24"/>
      <sheetName val="TABLE2-1_ISBL(GENEAL-CIVIL)4"/>
      <sheetName val="TABLE2-1_ISBL-(SlTE_PREP)4"/>
      <sheetName val="TABLE2_1_ISBL_(Soil_Invest)4"/>
      <sheetName val="TABLE2-2_OSBL(GENERAL-CIVIL)4"/>
      <sheetName val="TABLE2-2_OSBL-(SITE_PREP)4"/>
      <sheetName val="General_Data4"/>
      <sheetName val="7_5_2_BOQ_Summary_4"/>
      <sheetName val="조도계산서_(도서)4"/>
      <sheetName val="전선_및_전선관4"/>
      <sheetName val="SL_dau_tien4"/>
      <sheetName val="설산1_나4"/>
      <sheetName val="IMP_(REACTOR)4"/>
      <sheetName val="full_(2)4"/>
      <sheetName val="단위별_일위대가표4"/>
      <sheetName val="별표_4"/>
      <sheetName val="Wind_Load(3_1)_(2)4"/>
      <sheetName val="Wind_Load(3_2)4"/>
      <sheetName val="Wind_Load(3_4)4"/>
      <sheetName val="Schedule_C_-_Page_2_of_64"/>
      <sheetName val="Schedule_C_-_Page_4_of_64"/>
      <sheetName val="Schedule_C_-_Page_5_of_64"/>
      <sheetName val="Schedule_C_-_Page_6_of_64"/>
      <sheetName val="Schedule_A_-_Page_1_of_34"/>
      <sheetName val="Schedule_A_-_Page_2_of_34"/>
      <sheetName val="Schedule_A_-_Page_3_of_34"/>
      <sheetName val="Schedule_B_-_Page_1_of_44"/>
      <sheetName val="Schedule_B_-_Page_2_of_44"/>
      <sheetName val="Schedule_B_-_Page_3_of_44"/>
      <sheetName val="Schedule_B_-_Page_4_of_44"/>
      <sheetName val="Schedule_C_-_Page_1_of_64"/>
      <sheetName val="Schedule_C_-_Page_3_of_64"/>
      <sheetName val="Schedule_E_-_Page_1_of_114"/>
      <sheetName val="Schedule_E_-_Page_10_of_114"/>
      <sheetName val="Schedule_E_-_Page_11_of_114"/>
      <sheetName val="Schedule_E_-_Page_2_of_114"/>
      <sheetName val="Schedule_E_-_Page_3_of_114"/>
      <sheetName val="Schedule_E_-_Page_4_of_114"/>
      <sheetName val="Schedule_E_-_Page_5_of_114"/>
      <sheetName val="Schedule_E_-_Page_6_of_114"/>
      <sheetName val="Schedule_E_-_Page_7_of_114"/>
      <sheetName val="Schedule_E_-_Page_8_of_114"/>
      <sheetName val="Schedule_E_-_Page_9_of_114"/>
      <sheetName val="A_1_3_-_Page_1_of_14"/>
      <sheetName val="A_1_4_-_Page_1_of_14"/>
      <sheetName val="A_4_-_Page_1_of_14"/>
      <sheetName val="공종별_집계3"/>
      <sheetName val="노원열병합__건축공사기성내역서4"/>
      <sheetName val="CP-E2_(품셈표)4"/>
      <sheetName val="design_data3"/>
      <sheetName val="member_design3"/>
      <sheetName val="4_LINE4"/>
      <sheetName val="7_th4"/>
      <sheetName val="C_&amp;_G_RHS3"/>
      <sheetName val="1_우편집중내역서3"/>
      <sheetName val="1_취수장3"/>
      <sheetName val="Sheet1_(2)4"/>
      <sheetName val="제원_설계조건3"/>
      <sheetName val="HORI__VESSEL3"/>
      <sheetName val="DESIGN_CRITERIA3"/>
      <sheetName val="sum1_(2)3"/>
      <sheetName val="RING_WALL3"/>
      <sheetName val="1차_내역서3"/>
      <sheetName val="Data_Vol3"/>
      <sheetName val="TC_IN3"/>
      <sheetName val="BSD__2_3"/>
      <sheetName val="New_Valuation3"/>
      <sheetName val="단가산출서_(2)3"/>
      <sheetName val="인건비_3"/>
      <sheetName val="AS포장복구_3"/>
      <sheetName val="system_&amp;_LOOK_UP_FUNC3"/>
      <sheetName val="Lookup_tables3"/>
      <sheetName val="plan&amp;section_of_foundation3"/>
      <sheetName val="working_load_at_the_btm_ft_3"/>
      <sheetName val="stability_check3"/>
      <sheetName val="design_load3"/>
      <sheetName val="Util&amp;_Real2"/>
      <sheetName val="바_한일양산2"/>
      <sheetName val="Sheet3_(2)2"/>
      <sheetName val="as_boq_list_up2"/>
      <sheetName val="1_맹암거관련_xls2"/>
      <sheetName val="1_%EB%A7%B9%EC%95%94%EA%B1%B0%2"/>
      <sheetName val="Form_MF_-_22"/>
      <sheetName val="Graph_(LGEN)2"/>
      <sheetName val="선적schedule_(2)2"/>
      <sheetName val="실행내역_2"/>
      <sheetName val="토공(우물통,기타)_2"/>
      <sheetName val="CT_2"/>
      <sheetName val="Galaxy_소비자가격표2"/>
      <sheetName val="2_내역서2"/>
      <sheetName val="8_12"/>
      <sheetName val="페이징_배관배선2"/>
      <sheetName val="REINF_2"/>
      <sheetName val="ASTM_C5852"/>
      <sheetName val="water_prop_2"/>
      <sheetName val="UOP_508_PG_2-92"/>
      <sheetName val="2_설계제원2"/>
      <sheetName val="IMP__REACTOR_2"/>
      <sheetName val="제조원가계산서_(2)2"/>
      <sheetName val="6PILE__(돌출)2"/>
      <sheetName val="토공_갑지2"/>
      <sheetName val="단가표_2"/>
      <sheetName val="1_물가시세표2"/>
      <sheetName val="5_노임단가2"/>
      <sheetName val="4_중기단가산출2"/>
      <sheetName val="6_단가목록2"/>
      <sheetName val="8_배수공2"/>
      <sheetName val="PROJECT_BRIEF(EX_NEW)2"/>
      <sheetName val="2_ㄱ)교량2"/>
      <sheetName val="토공_토적표2"/>
      <sheetName val="중기조종사_단위단가2"/>
      <sheetName val="Corrib_Haz"/>
      <sheetName val="BOM-Form_A_1_III"/>
      <sheetName val="Schedule_E_-_Page_11_of浐ௗ펈2"/>
      <sheetName val="3련_BOX2"/>
      <sheetName val="개시대사_(2)2"/>
      <sheetName val="플랜트_설치2"/>
      <sheetName val="6__FLOOR"/>
      <sheetName val="기초입력_DATA"/>
      <sheetName val="IMPEADENCE_MAP_취수장"/>
      <sheetName val="Schedule_E_-_Page_3_of︀ԯ"/>
      <sheetName val="내역서_띤ͤ눼ͤ3"/>
      <sheetName val="11_자재단가"/>
      <sheetName val="Schedule_A_-_Page_柖#솈ᦑ"/>
      <sheetName val="Schedule_A_-_Page_柖#ℶ"/>
      <sheetName val="Schedule_C_-_Page_1_of_"/>
      <sheetName val="Schedule_E_-_Paﶻĉ楨◿㢼]誠8"/>
      <sheetName val="Schedule_E_-_Pa䔭疖꜀ȭﶻĉḠ⛓"/>
      <sheetName val="Schedule_E_-_Paﶻ읰∉㢼ǋ櫀Ʋ"/>
      <sheetName val="Schedule_E_-_Paﶻﳐ⡷㢼ǋ櫀Ʋ"/>
      <sheetName val="Schedule_E_-_Paﶻⱐỹ㢼ǋ櫀Ʋ"/>
      <sheetName val="Schedule_E_-_Paﶻ萨ⓤ㢼ǋ櫀Ʋ"/>
      <sheetName val="Schedule_E_-谔È斨᫭䨐ᨧỨ]͸"/>
      <sheetName val="Schedule_C_-_P塠ɪđ乔T⭸ᡨ⣸ᡨ"/>
      <sheetName val="Schedule_E_-_P滂"/>
      <sheetName val="1062-x방향 "/>
      <sheetName val="내역서2안"/>
      <sheetName val="Schedule E - Pa삪㧜뾁_x0000_Ā李_x0000__x0000_"/>
      <sheetName val="Schedule E - Paª_x0000_Ԁ_x0000_ﴓ檶_x0001__x0000__x0000_"/>
      <sheetName val="Schedule E - Paª_x0000_Ԁ_x0000_ꀀ娎䄏_x0002__x0000__x0000_"/>
      <sheetName val="Schedule E - Paª_x0000_Ԁ_x0000_뀀⊫䄓_x0002__x0000__x0000_"/>
      <sheetName val="Schedule E - Paª_x0000_Ԁ_x0000_瀀̂䄓_x0002__x0000__x0000_"/>
      <sheetName val="Schedule E - Pa₪㦍뾁_x0000_Ā李_x0000__x0000_"/>
      <sheetName val="Schedule E - PaႪ⯿娃㤁㠁弅_x001e__x0000__x0000__x0000_"/>
      <sheetName val="Schedule E - Paª_x0000_Ԁ_x0000_䀀ᆽ솁_x0001__x0000__x0000_"/>
      <sheetName val="Schedule E - Paª_x0000_Ԁ_x0000_瀀詄솑_x0001__x0000__x0000_"/>
      <sheetName val="Schedule E - Paª_x0000_Ԁ_x0000_　踝쇵_x0001__x0000__x0000_"/>
      <sheetName val="Schedule E - Paª_x0000_Ԁ_x0000_က귛剃_x0002__x0000__x0000_"/>
      <sheetName val="설계개요"/>
      <sheetName val="날개벽수량표"/>
      <sheetName val="Schedule E - Paﶻ _x0000__x0000_읰∉㢼ǋ櫀Ʋ"/>
      <sheetName val="Schedule E - Paﶻ _x0000__x0000_ﳐ⡷㢼ǋ櫀Ʋ"/>
      <sheetName val="Schedule E - Paﶻ _x0000__x0000_ⱐỹ㢼ǋ櫀Ʋ"/>
      <sheetName val="Schedule E - Paﶻ _x0000__x0000_萨ⓤ㢼ǋ櫀Ʋ"/>
      <sheetName val="Schedule E -谔È斨᫭䨐ᨧ_x0000__x0000_Ứ] _x0000_͸"/>
      <sheetName val="Schedule E - Pag_x0000__x0000_Ā_x0000_ _x0000__x0000__x0000_䡠"/>
      <sheetName val="Schedule E - Page _x0000__x0000_窼 헾⽱ _x0000_"/>
      <sheetName val="Schedule E - Page 葨 蒬 헾⽱ _x0000_"/>
      <sheetName val="Schedule E - Page 罸3헾⾹ _x0000__x0000_"/>
      <sheetName val="Schedule E - Pa렀ꔇ砯 ✣⠁⠦"/>
      <sheetName val="Schedule B - Pa⠉⼳瀀桬0_x0000_ "/>
      <sheetName val="Schedule E -ࡈ៪띘˱셡ĝनኴ槀ი_x0000__x0000_ "/>
      <sheetName val="Schedule E - Page 3 ofႬ_x0000_ꠀ"/>
      <sheetName val="Schedule E - Page 3 of︀駕ԯ"/>
      <sheetName val="입찰내역 발주처 양식"/>
      <sheetName val="양식"/>
      <sheetName val="맹암거Â_x0000_Ԁ_x0000_"/>
      <sheetName val="맹암거Â_x0000_씀_x0002_"/>
      <sheetName val="맹암거Â쀀_x0000_"/>
      <sheetName val="맹암거勂_x0010__x0000__x0000_"/>
      <sheetName val="원형1호맨홀토공수량"/>
      <sheetName val="Schedule_E_-_P磇⊅밀⊅︀ꃕԯ"/>
      <sheetName val="Schedule_E_-_Pageက"/>
      <sheetName val="Schedule_E_-_Page〯â"/>
      <sheetName val="Schedule_E_-_Pag"/>
      <sheetName val="Schedule_E_-_Page倯ñ"/>
      <sheetName val="Schedule_B_-_Pa⠉⼳瀀桬0退"/>
      <sheetName val="Schedule_B_-_Pa⠉⼳瀀桬0"/>
      <sheetName val="Schedule_E_-_Pag坐ᔨ䳌빸Ъ雤O"/>
      <sheetName val="Schedule_E_-_Pag䓐&gt;蛠Ȝ똙ø궸᎝"/>
      <sheetName val="Schedule_E_-_PagĀ䡠"/>
      <sheetName val="Schedule_E_-_Page_窼헾⽱"/>
      <sheetName val="Schedule_E_-_Page_葨蒬헾⽱"/>
      <sheetName val="Schedule_E_-_Page_罸3헾⾹"/>
      <sheetName val="Schedule_E_-_Pag嚀ᳵ䳌§缐ӗ跔Z"/>
      <sheetName val="Schedule_E_-胸(脼(헾⿠ꐜ"/>
      <sheetName val="Schedule_E_-_Page_6_of_1"/>
      <sheetName val="Schedule_E_-_Pa렀ꔇ砯✣⠁⠦"/>
      <sheetName val="Schedule_E_-_Page_1쀀俚˯瘀釰"/>
      <sheetName val="9_2단가산출서"/>
      <sheetName val="97_사업추정(WEKI)"/>
      <sheetName val="Finansal_tamamlanma_Eğrisi"/>
      <sheetName val="_"/>
      <sheetName val="INDIRECT_COST-PART_l"/>
      <sheetName val="Schedule_C_-_Page_1_of"/>
      <sheetName val="Schedule_E_-_Pa㝒ᨀ遙ԯ缀"/>
      <sheetName val="Schedule_E_-_ÎԀ耀㝵Ā"/>
      <sheetName val="Schedule_E_-_ÎԀ챲Ā"/>
      <sheetName val="Schedule_E_-_PÂԀ䀀ꫵĀ"/>
      <sheetName val="Schedule_B_-_Page_3_of_Ԁ"/>
      <sheetName val="Schedule_E_-_PaԀ "/>
      <sheetName val="Schedule_E_-_PaԀ쀀㌳_x000a_"/>
      <sheetName val="Schedule_E_-_PaԀ羍"/>
      <sheetName val="Schedule_E_-_PaԀ緝_x000a_"/>
      <sheetName val="Schedule_E_-_PaԀ_"/>
      <sheetName val="Schedule_E_-_P磇⊅밀⊅︀ꃕԯ缀_x"/>
      <sheetName val="을지_"/>
      <sheetName val="Schedule_E_-׃〇뤰ꋝ臭區^"/>
      <sheetName val="화강석_보조기_"/>
      <sheetName val="Schedule_E_-_Pa何Ⰰ佖✀訒ԯ"/>
      <sheetName val="Schedule_E_-_Pa렀ꔇ砯?✣⠁⠦"/>
      <sheetName val="Schedule_A_-_Page_柖#"/>
      <sheetName val="Schedule_E_-萈&lt;헾⿐퀱掍菄"/>
      <sheetName val="값_목록"/>
      <sheetName val="▶_일일출역_집계_20210729080244"/>
      <sheetName val="Schedule_E_-_PaªԀ　࿃∮"/>
      <sheetName val="3_하중산정4_지지력"/>
      <sheetName val="Schedule_E_-ⶫɌ薰"/>
      <sheetName val="Schedule_E_-邀䨹ଂ⿚砀ニ쀕潓鐀؂"/>
      <sheetName val="Schedule_E_-邀䨹ଂ⿚᠀ꬉ쀦潓鐀؂"/>
      <sheetName val="Schedule_C_-_Page_1_䃈絎쬂䆕"/>
      <sheetName val="Schedule_C_-_Page_1_ÈԀ"/>
      <sheetName val="Schedule_E_-_PaႺ᱘尀᱘✀錒ԯ缀"/>
      <sheetName val="Schedule_E_-_Pa➺ԯ缀阀쪹"/>
      <sheetName val="Schedule_E_-_PaÁԀ耀"/>
      <sheetName val="Schedule_E_-_PaªԀ뀀ִ卵"/>
      <sheetName val="Financial_impact"/>
      <sheetName val="NR_Suppliers"/>
      <sheetName val="NR_Inland_Transport"/>
      <sheetName val="NR_Overseas_Transport"/>
      <sheetName val="NR_Price"/>
      <sheetName val="Product_mix"/>
      <sheetName val="Exchange_Rate"/>
      <sheetName val="CC_Down_load_0716"/>
      <sheetName val="Schedule_C_-_Page_1_ᦖ턠˥"/>
      <sheetName val="Schedule_C_-_Page_1_⿸㢨漰➋"/>
      <sheetName val="Schedule_B_-_Page_4_ofၒ"/>
      <sheetName val="PBS"/>
      <sheetName val="갈현동"/>
      <sheetName val="Schedule E - P⁮ᮑʵ"/>
      <sheetName val="Schedule C - Pa혁홧_x0000__x0000_쀀湬少鰣_x0000_"/>
      <sheetName val="Schedule C - Pa혁홧_x0000__x0000__xd800_噗尓鰣_x0000_"/>
      <sheetName val="2_하수터파기토공ૐ"/>
      <sheetName val="2_하수터파기토공柖"/>
      <sheetName val="Schedule B - Page 1 兩∊꘨✝"/>
      <sheetName val="Schedule E - PÂ_x0000_Ԁ_x0000_　㳙힆_x0001__x0000__x0000_Ā"/>
      <sheetName val="Schedule E - PÂ_x0000_퀀隝ခ婶쐀ᠵ适ᢀ"/>
      <sheetName val="경제성분석"/>
      <sheetName val="Schedule C - PaÉ_x0000__x0000__x0000__x0000__x0000__x0000__x0001_뀀"/>
      <sheetName val="Schedule B - P嗈B닑⾿_x0005__x0000__x0000__x0000__x0000_"/>
      <sheetName val="Schedule E - PÂ_x0000_Ԁ_x0000_退୤咘_x0002__x0000__x0000_Ā"/>
      <sheetName val="Schedule E - PÂ_x0000_Ԁ_x0000_뀀냐ᅋ_x0002__x0000__x0000_Ā"/>
      <sheetName val="Schedule E - Page 1 o_x0000__x0000_栀쨙"/>
      <sheetName val="Schedule E - Page 1 o吀퀁嘊"/>
      <sheetName val="Schedule E - Page 1 o_x0000__x0000_Ԁ_x0000_"/>
      <sheetName val="기계경비"/>
      <sheetName val="A__My_Documents_1999__________3"/>
      <sheetName val="APT"/>
      <sheetName val="Schedule E - Pag_x0003__x0000_廸̃_xdf98_¡뺠ᕜ̘෽"/>
      <sheetName val="Schedule E - PȀ_x0000_亴率㠀亳퀞舌 "/>
      <sheetName val="설명서"/>
      <sheetName val="Schedule C - Pa"/>
      <sheetName val="0203"/>
      <sheetName val="Krw"/>
      <sheetName val="2_하수터파기토공ࠀ"/>
      <sheetName val="Schedule E - Page 11 of Æ_x0000_"/>
      <sheetName val="SILICATE"/>
      <sheetName val="3.설계예산내역서(예산서)"/>
      <sheetName val="2.예정공정표"/>
      <sheetName val="Schedule E - Paª_x0000_Ԁ_x0000_ﴓ檶 _x0000__x0000_"/>
      <sheetName val="Schedule E - Paª_x0000_Ԁ_x0000_ꀀ娎䄏 _x0000__x0000_"/>
      <sheetName val="Schedule E - Paª_x0000_Ԁ_x0000_뀀⊫䄓 _x0000__x0000_"/>
      <sheetName val="Schedule E - Paª_x0000_Ԁ_x0000_瀀̂䄓 _x0000__x0000_"/>
      <sheetName val="Schedule E - PaႪ⯿娃㤁㠁弅 _x0000__x0000__x0000_"/>
      <sheetName val="Schedule E - Paª_x0000_Ԁ_x0000_뀀ִ卵 _x0000__x0000_"/>
      <sheetName val="Schedule E - Paª_x0000_Ԁ_x0000_䀀ᆽ솁 _x0000__x0000_"/>
      <sheetName val="Schedule E - Paª_x0000_Ԁ_x0000_瀀詄솑 _x0000__x0000_"/>
      <sheetName val="Schedule E - Paª_x0000_Ԁ_x0000_　踝쇵 _x0000__x0000_"/>
      <sheetName val="Schedule E - Paª_x0000_Ԁ_x0000_က귛剃 _x0000__x0000_"/>
      <sheetName val="Schedule E - Paª_x0000_Ԁ_x0000_　࿃∮ _x0000__x0000_"/>
      <sheetName val="전차선로 물량표"/>
      <sheetName val="Schedule E -_x0000__x0000__x0005__x0000_㶀Ⱥ_x0000__x0000__x0000__x0001__x0000_⽰"/>
      <sheetName val="Schedule E -晭î‘ᔷ_x0000__x0000__x0000__x0000_⽘ζ_x0006__x0000_쇘ε"/>
      <sheetName val="보조기층_포설_x0002__x0000_￐̂႐"/>
      <sheetName val="cctv"/>
      <sheetName val="quarry"/>
      <sheetName val="총괄"/>
      <sheetName val="골조"/>
      <sheetName val="Macro(차단기)"/>
      <sheetName val="터널조도"/>
      <sheetName val="45,46"/>
      <sheetName val="Schedule E - Page¹_x0000_Ԁ_x0000_ꀀ쉢_x0001__x0000_"/>
      <sheetName val="위치조서"/>
      <sheetName val="조건표"/>
      <sheetName val="ep0618"/>
      <sheetName val="2_하수터파기토공닑"/>
      <sheetName val="Schedule B - Page︀竕ԯ_x0000_缀"/>
      <sheetName val="Schedule B - Pageԯ_x0000_缀_x0000__x0000__x0000_豈"/>
      <sheetName val="Schedule C - Pa혁홧"/>
      <sheetName val="내역서????????? ?띤ͤ?_x0004_??????눼ͤ?????"/>
      <sheetName val="내역서?????????_x0009_?띤ͤ?_x0004_??????눼ͤ?????"/>
      <sheetName val="Schedule E - P磇⊅밀⊅︀ꃕԯ?缀??"/>
      <sheetName val="Schedule E - Pageက?諱ԃ恭䀯E?"/>
      <sheetName val="Schedule E - Page 10 of 1?"/>
      <sheetName val="화강석_보조기_x0005_?"/>
      <sheetName val="Schedule E - Page倯ñ????가뮙"/>
      <sheetName val="Schedule E - Page〯â????였뒋㰜"/>
      <sheetName val="Schedule E - Pag??ﳨ???即酴諬4"/>
      <sheetName val="Schedule_C_-_Page_1_ᦖ턠˥1"/>
      <sheetName val="Schedule_C_-_Page_1_⿸㢨漰➋1"/>
      <sheetName val="IMPEADENCE_MAP_취수장2"/>
      <sheetName val="Schedule_C_-_P塠ɪđ乔T⭸ᡨ⣸ᡨ1"/>
      <sheetName val="6__FLOOR2"/>
      <sheetName val="Schedule_E_-_P磇⊅밀⊅︀ꃕԯ1"/>
      <sheetName val="Schedule_E_-_Page_3_of︀ԯ1"/>
      <sheetName val="Corrib_Haz1"/>
      <sheetName val="BOM-Form_A_1_III1"/>
      <sheetName val="Schedule_E_-_P滂1"/>
      <sheetName val="11_자재단가1"/>
      <sheetName val="기초입력_DATA1"/>
      <sheetName val="Schedule_E_-_Pageက1"/>
      <sheetName val="Schedule_E_-_Page倯ñ1"/>
      <sheetName val="Schedule_E_-_Page〯â1"/>
      <sheetName val="Schedule_E_-_Pag1"/>
      <sheetName val="Schedule_E_-_Pa何Ⰰ佖✀訒ԯ1"/>
      <sheetName val="값_목록1"/>
      <sheetName val="Schedule_B_-_Page_3_of_Ԁ1"/>
      <sheetName val="Schedule_C_-_Page_1_䃈絎쬂䆕2"/>
      <sheetName val="IMPEADENCE_MAP_취수장1"/>
      <sheetName val="6__FLOOR1"/>
      <sheetName val="Schedule_C_-_Page_1_䃈絎쬂䆕1"/>
      <sheetName val="Schedule E - Pag_x0003__x0000_聨U벝Ę᪘⋹_x0000__x0000_"/>
      <sheetName val="교통표지"/>
      <sheetName val="유효폭의 계산"/>
      <sheetName val="Schedule E - Page 3 of"/>
      <sheetName val="유림골조"/>
      <sheetName val="Schedule E -׃〇"/>
      <sheetName val="Schedule E -萈&lt;헾⿐_x0005_"/>
      <sheetName val="Schedule C - Page 1 È"/>
      <sheetName val="맹암거"/>
      <sheetName val="Schedule B - Page 1 "/>
      <sheetName val="Schedule E -邀䨹ଂ⿚砀ニ쀕潓_x0015_"/>
      <sheetName val="Schedule E -邀䨹ଂ⿚᠀ꬉ쀦潓_x0015_"/>
      <sheetName val="Schedule E -ࡈ៪띘˱셡ĝनኴ槀ი"/>
      <sheetName val="Schedule B - Pag"/>
      <sheetName val="Schedule E - Page 1쀀俚˯"/>
      <sheetName val="Schedule E - Page 3 ofႬ"/>
      <sheetName val="Schedule E - Pׂ"/>
      <sheetName val="양수장(기계)"/>
      <sheetName val="Contents"/>
      <sheetName val="Schedule E - Pa렀ꔇ砯"/>
      <sheetName val="Schedule E - Page 1 o邬泺⠃"/>
      <sheetName val="Schedule E - Page 1 o힬瞋㠀荲"/>
      <sheetName val="Schedule E - Page 1 o힬ʋ쀁"/>
      <sheetName val="Schedule E - Page 1 o힬ʋ㠁Ꙁ"/>
      <sheetName val="Schedule E - Page 1 o힬　瘑"/>
      <sheetName val="Schedule E - Page 1 o힬璋㠀ລ"/>
      <sheetName val="저수조"/>
      <sheetName val="Schedule E - Page 11 o瀟᠁檵"/>
      <sheetName val="Schedule E - Pag_x0000__x0000__x0005__x0000_찀ࡨ_x0000__x0000__x0000__x0000_"/>
      <sheetName val="건축(충일분)"/>
      <sheetName val="Schedule E - 蹰࣏f_x0000_嬪蝍翷_x0000__x0000__x0000__x0005__x0000_"/>
      <sheetName val="Schedule E - 賠ꧏ_x000e__x0000_嬪기翶_x0000__x0000__x0000__x0005__x0000_"/>
      <sheetName val="Schedule E - 蹰␯]_x0000_嬪㢂翶_x0000__x0000__x0000__x0005__x0000_"/>
      <sheetName val="Schedule E - 踀ޝ_x0017__x0000_嬪䞔翶_x0000__x0000__x0000__x0005__x0000_"/>
      <sheetName val="Schedule C - Pa_x0000__x0000_Ԁ_x0000_瀀볞늇_x0001__x0000_"/>
      <sheetName val="Schedule B - Page 1 ꙭĻ_x0000__x0000_"/>
      <sheetName val="수입"/>
      <sheetName val="Schedule E - Page¾_x0000_Ԁ_x0000_쀀悛_x0008__x0000__x0000_"/>
      <sheetName val="공사비산출내역"/>
      <sheetName val="내역서 "/>
      <sheetName val="FOOTING단면력"/>
      <sheetName val="Schedule B - P劲_x0010__x0000__x0000__x0000__x0000__x0000__x0001_Ԁ_x0000_"/>
      <sheetName val="개산공사비"/>
      <sheetName val="기안"/>
      <sheetName val="횡배수관"/>
      <sheetName val="Budget 2005(DW)"/>
      <sheetName val="Pipe"/>
      <sheetName val="Schedule E - Page 1 of_x0000__x0000__x0005_"/>
      <sheetName val="SLAB"/>
      <sheetName val="Schedule B - Page 1 ꙭä_x0000__x0000_"/>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ow r="5">
          <cell r="A5" t="str">
            <v>공사관리</v>
          </cell>
        </row>
      </sheetData>
      <sheetData sheetId="1953">
        <row r="5">
          <cell r="A5" t="str">
            <v>공사관리</v>
          </cell>
        </row>
      </sheetData>
      <sheetData sheetId="1954">
        <row r="5">
          <cell r="A5" t="str">
            <v>공사관리</v>
          </cell>
        </row>
      </sheetData>
      <sheetData sheetId="1955"/>
      <sheetData sheetId="1956"/>
      <sheetData sheetId="1957"/>
      <sheetData sheetId="1958"/>
      <sheetData sheetId="1959"/>
      <sheetData sheetId="1960"/>
      <sheetData sheetId="1961"/>
      <sheetData sheetId="1962"/>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sheetData sheetId="1977"/>
      <sheetData sheetId="1978"/>
      <sheetData sheetId="1979" refreshError="1"/>
      <sheetData sheetId="1980" refreshError="1"/>
      <sheetData sheetId="198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sheetData sheetId="2020"/>
      <sheetData sheetId="2021"/>
      <sheetData sheetId="2022"/>
      <sheetData sheetId="2023"/>
      <sheetData sheetId="2024"/>
      <sheetData sheetId="2025"/>
      <sheetData sheetId="2026"/>
      <sheetData sheetId="2027"/>
      <sheetData sheetId="2028" refreshError="1"/>
      <sheetData sheetId="2029"/>
      <sheetData sheetId="2030"/>
      <sheetData sheetId="2031">
        <row r="5">
          <cell r="A5" t="str">
            <v>공사관리</v>
          </cell>
        </row>
      </sheetData>
      <sheetData sheetId="2032" refreshError="1"/>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sheetData sheetId="2051"/>
      <sheetData sheetId="2052" refreshError="1"/>
      <sheetData sheetId="2053" refreshError="1"/>
      <sheetData sheetId="2054" refreshError="1"/>
      <sheetData sheetId="2055" refreshError="1"/>
      <sheetData sheetId="2056"/>
      <sheetData sheetId="2057"/>
      <sheetData sheetId="2058"/>
      <sheetData sheetId="2059" refreshError="1"/>
      <sheetData sheetId="2060" refreshError="1"/>
      <sheetData sheetId="2061" refreshError="1"/>
      <sheetData sheetId="2062" refreshError="1"/>
      <sheetData sheetId="206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원형1호맨홀토공수량"/>
      <sheetName val="가시설수량"/>
      <sheetName val="단위수량"/>
      <sheetName val="정부노임단가"/>
      <sheetName val="내역서"/>
      <sheetName val="3련 BOX"/>
      <sheetName val="ⴭⴭⴭⴭ"/>
      <sheetName val="BID"/>
      <sheetName val="U-TYPE(1)"/>
      <sheetName val="MOTOR"/>
      <sheetName val="ABUT수량-A1"/>
      <sheetName val="조도계산서 (도서)"/>
      <sheetName val="노임단가"/>
      <sheetName val="부안변전"/>
      <sheetName val="내역"/>
      <sheetName val="토사(PE)"/>
      <sheetName val="집계표(육상)"/>
      <sheetName val="설계조건"/>
      <sheetName val="설산1.나"/>
      <sheetName val="본사S"/>
      <sheetName val="입력DATA"/>
      <sheetName val="바닥판"/>
      <sheetName val="슬래브"/>
      <sheetName val="지진시"/>
      <sheetName val="001"/>
      <sheetName val="단위중량"/>
      <sheetName val="8.PILE  (돌출)"/>
      <sheetName val="안정검토(온1)"/>
      <sheetName val="0"/>
      <sheetName val="SG"/>
      <sheetName val="VXXXXXXX"/>
      <sheetName val="#REF"/>
      <sheetName val="tggwan(mac)"/>
      <sheetName val="일반맨홀수량집계"/>
      <sheetName val="일반맨홀수량집계(A-7 LINE)"/>
      <sheetName val="단면가정"/>
      <sheetName val="6PILE  (돌출)"/>
      <sheetName val="날개벽수량표"/>
      <sheetName val="덕전리"/>
      <sheetName val="맨홀수량집계"/>
      <sheetName val="타공종이기"/>
      <sheetName val="L_RPTA05_목록"/>
      <sheetName val="역T형교대(말뚝기초)"/>
      <sheetName val="우수공"/>
      <sheetName val="수안보-MBR1"/>
      <sheetName val="가시설(TYPE-A)"/>
      <sheetName val="1-1평균터파기고(1)"/>
      <sheetName val="1.설계기준"/>
      <sheetName val="차액보증"/>
      <sheetName val="도장수량(하1)"/>
      <sheetName val="주형"/>
      <sheetName val="Requirement(Work Crew)"/>
      <sheetName val="조명시설"/>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VXXXXXX"/>
      <sheetName val="갑지"/>
      <sheetName val="평형별"/>
      <sheetName val="부하계산서"/>
      <sheetName val="변압기계산서"/>
      <sheetName val="발전기계산서"/>
      <sheetName val="축전지용량"/>
      <sheetName val="간선계산서"/>
      <sheetName val="조도계산서 (도서)"/>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FOOTING단면력"/>
      <sheetName val="원형1호맨홀토공수량"/>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U-TYPE수량집계"/>
      <sheetName val="U-TYPE철근"/>
      <sheetName val="U-TYPE(334~360)"/>
      <sheetName val="U-TYPE(360~380)"/>
      <sheetName val="U-TYPE(380~400)"/>
      <sheetName val="U-TYPE(400~420)"/>
      <sheetName val="간지"/>
      <sheetName val="말뚝지지력산정"/>
      <sheetName val="가도공"/>
      <sheetName val="MOTOR"/>
      <sheetName val="NOMUBI"/>
      <sheetName val="터널조도"/>
      <sheetName val="배수공"/>
      <sheetName val="3련 BOX"/>
      <sheetName val="ABUT수량-A1"/>
      <sheetName val="BID"/>
      <sheetName val="정부노임단가"/>
      <sheetName val="JANGNAE2"/>
      <sheetName val="토사(PE)"/>
      <sheetName val="일위대가"/>
      <sheetName val="내역서"/>
      <sheetName val="2회내역"/>
      <sheetName val="접속도로1"/>
      <sheetName val="현황"/>
      <sheetName val="U-TYPE(1)"/>
      <sheetName val="우각부보강"/>
      <sheetName val="노임"/>
      <sheetName val="적용단위길이"/>
      <sheetName val="지진시"/>
      <sheetName val="DATA"/>
      <sheetName val="조도계산서 (도서)"/>
      <sheetName val="터파기및재료"/>
      <sheetName val="토공A"/>
      <sheetName val="DATE"/>
      <sheetName val="수량집계"/>
      <sheetName val="#REF"/>
      <sheetName val="날개벽수량표"/>
      <sheetName val="노임단가"/>
      <sheetName val="ⴭⴭⴭⴭ"/>
      <sheetName val="2.단면가정"/>
      <sheetName val="cost"/>
      <sheetName val="ITEM"/>
      <sheetName val="주형"/>
      <sheetName val="옹벽"/>
      <sheetName val="SLAB"/>
      <sheetName val="I.설계조건"/>
      <sheetName val="Sheet1 (2)"/>
      <sheetName val="역T형"/>
      <sheetName val="쌍송교"/>
      <sheetName val="COPING"/>
      <sheetName val="REINF."/>
      <sheetName val="SKETCH"/>
      <sheetName val="전력구구조물산근"/>
      <sheetName val="VXXXXXXX"/>
      <sheetName val="tggwan(mac)"/>
      <sheetName val="실행철강하도"/>
      <sheetName val="통합"/>
      <sheetName val="덕전리"/>
      <sheetName val="w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PCALC"/>
      <sheetName val="TABLE"/>
      <sheetName val="96작생능"/>
      <sheetName val="내역서"/>
      <sheetName val="품셈기준"/>
      <sheetName val="MOTOR"/>
      <sheetName val="공통(20-91)"/>
      <sheetName val="전차선로 물량표"/>
      <sheetName val="한강운반비"/>
      <sheetName val="#REF"/>
      <sheetName val="노임"/>
      <sheetName val="자재"/>
      <sheetName val="7.1유효폭"/>
      <sheetName val="Macro1"/>
      <sheetName val="Macro2"/>
      <sheetName val="총계"/>
      <sheetName val="설계예산서"/>
      <sheetName val="예산내역서"/>
      <sheetName val="REPT-NG"/>
      <sheetName val="수질정화시설"/>
      <sheetName val="조도계산서 (도서)"/>
      <sheetName val="ITEM"/>
      <sheetName val="MEXICO-C"/>
      <sheetName val="BID"/>
      <sheetName val="Sheet2"/>
      <sheetName val="노무비"/>
      <sheetName val="표지 (2)"/>
      <sheetName val="일위산출"/>
      <sheetName val="차액보증"/>
      <sheetName val="정부노임단가"/>
      <sheetName val="wall"/>
      <sheetName val="교각1"/>
      <sheetName val="원가"/>
      <sheetName val="부대대비"/>
      <sheetName val="냉연집계"/>
      <sheetName val="정공공사"/>
      <sheetName val="설산1.나"/>
      <sheetName val="본사S"/>
      <sheetName val="당초"/>
      <sheetName val="기초공"/>
      <sheetName val="기둥(원형)"/>
      <sheetName val="3BL공동구 수량"/>
      <sheetName val="품의서"/>
      <sheetName val="단가 (2)"/>
      <sheetName val="의왕F사"/>
      <sheetName val="가공사"/>
      <sheetName val="입찰안"/>
      <sheetName val="부하LOAD"/>
      <sheetName val="Sheet17"/>
      <sheetName val="노임단가"/>
      <sheetName val="현장지지물물량"/>
      <sheetName val="Sheet1"/>
      <sheetName val="바닥판"/>
      <sheetName val="DATA"/>
      <sheetName val="ABUT수량-A1"/>
      <sheetName val="가설건물"/>
      <sheetName val="cost"/>
      <sheetName val="발신정보"/>
      <sheetName val="전기실및집수정"/>
      <sheetName val="데이타"/>
      <sheetName val="조명율표"/>
      <sheetName val="IMPEADENCE MAP 취수장"/>
      <sheetName val="001"/>
      <sheetName val="PriceList(원본)"/>
      <sheetName val="발전기계산서"/>
      <sheetName val="SRC-B3U2"/>
      <sheetName val="L_RPTA05_목록"/>
    </sheetNames>
    <sheetDataSet>
      <sheetData sheetId="0" refreshError="1">
        <row r="5">
          <cell r="B5" t="str">
            <v>LOP</v>
          </cell>
          <cell r="C5" t="str">
            <v>수량</v>
          </cell>
          <cell r="D5" t="str">
            <v>TYPE</v>
          </cell>
          <cell r="E5" t="str">
            <v>DIMENSION</v>
          </cell>
          <cell r="F5" t="str">
            <v>TAG</v>
          </cell>
          <cell r="G5" t="str">
            <v>설 비 명</v>
          </cell>
          <cell r="H5" t="str">
            <v>단위</v>
          </cell>
          <cell r="I5" t="str">
            <v>수량</v>
          </cell>
        </row>
        <row r="6">
          <cell r="B6" t="str">
            <v>NO.</v>
          </cell>
          <cell r="E6" t="str">
            <v>W x H x D x L</v>
          </cell>
          <cell r="F6" t="str">
            <v>NO.</v>
          </cell>
          <cell r="H6" t="str">
            <v>용량</v>
          </cell>
          <cell r="I6" t="str">
            <v>NL.</v>
          </cell>
          <cell r="J6" t="str">
            <v>SB.</v>
          </cell>
        </row>
        <row r="7">
          <cell r="B7" t="e">
            <v>#REF!</v>
          </cell>
        </row>
        <row r="8">
          <cell r="B8" t="str">
            <v>취수설비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욕실방수현설자료"/>
      <sheetName val="을"/>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중앙선내역서"/>
      <sheetName val="Sheet1"/>
      <sheetName val="단가조사"/>
      <sheetName val="관급"/>
      <sheetName val="노임단가"/>
      <sheetName val="내역서"/>
      <sheetName val="공통가설"/>
      <sheetName val="수량산출"/>
      <sheetName val="일위목록"/>
      <sheetName val="갑지(요약)"/>
      <sheetName val="경산"/>
      <sheetName val="패널"/>
      <sheetName val="내역"/>
      <sheetName val="49수량(소화물)"/>
      <sheetName val="22수량(소화물)"/>
      <sheetName val="22수량"/>
      <sheetName val="자재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투찰"/>
      <sheetName val="일위대가목록"/>
      <sheetName val="일위(설)"/>
      <sheetName val="전선 및 전선관"/>
      <sheetName val="차액보증"/>
      <sheetName val="cable-data"/>
      <sheetName val="Y-WORK"/>
      <sheetName val="인건-측정"/>
      <sheetName val="내역1"/>
      <sheetName val="견적사양비교표"/>
      <sheetName val="AS포장복구 "/>
      <sheetName val="일위대가(가설)"/>
      <sheetName val="입찰안"/>
      <sheetName val="일위대가표"/>
      <sheetName val="갑지(추정)"/>
      <sheetName val="INPUT"/>
      <sheetName val="일위대가"/>
      <sheetName val="표지(1)"/>
      <sheetName val="한일양산"/>
      <sheetName val="가로등내역서"/>
      <sheetName val="SLAB"/>
      <sheetName val="일위대가목차"/>
      <sheetName val="7단가"/>
      <sheetName val="변압기 및 발전기 용량"/>
      <sheetName val="건축내역"/>
      <sheetName val="공사비대비표B(토공)"/>
      <sheetName val="노임 단가"/>
      <sheetName val="설계서을"/>
      <sheetName val="원가계산서"/>
      <sheetName val="공량산출서"/>
      <sheetName val="전기일위목록"/>
      <sheetName val="요율"/>
      <sheetName val="단가산출"/>
      <sheetName val="단가"/>
      <sheetName val="쌍송교"/>
      <sheetName val="맨홀수량산출"/>
      <sheetName val="배관단가조사서"/>
      <sheetName val="단가(1)"/>
      <sheetName val="원리금소스"/>
      <sheetName val="Data&amp;Result"/>
      <sheetName val="일위산출"/>
      <sheetName val="역간(덕_동)"/>
      <sheetName val="역간(의-덕)"/>
      <sheetName val="전신환매도율"/>
      <sheetName val="원가 (2)"/>
      <sheetName val="기"/>
      <sheetName val="전선(총)"/>
      <sheetName val="기본(98)"/>
      <sheetName val="SW개수및시험총괄표"/>
      <sheetName val="공사예산하조서(O.K)"/>
      <sheetName val="전신"/>
      <sheetName val="Macro(차단기)"/>
      <sheetName val="터파기및재료"/>
      <sheetName val="2공구산출내역"/>
      <sheetName val="1안"/>
      <sheetName val="Sheet5"/>
      <sheetName val="LOPCALC"/>
      <sheetName val="BEND LOSS"/>
      <sheetName val="기둥(원형)"/>
      <sheetName val="기초공"/>
      <sheetName val="기자재비"/>
      <sheetName val="밸브설치"/>
      <sheetName val="A LINE"/>
      <sheetName val="DG7"/>
      <sheetName val="#REF"/>
      <sheetName val="BID"/>
      <sheetName val="단가조서"/>
      <sheetName val="별표"/>
      <sheetName val="원가"/>
      <sheetName val="분전반"/>
      <sheetName val="6호기"/>
      <sheetName val="70%"/>
      <sheetName val="N賃率-職"/>
      <sheetName val="부대공"/>
      <sheetName val="포장공"/>
      <sheetName val="토공"/>
      <sheetName val="5.단가대비표"/>
      <sheetName val="NOMUBI"/>
      <sheetName val="원가계산서 "/>
      <sheetName val="기술조건"/>
      <sheetName val="6.일위목록"/>
      <sheetName val="설계서"/>
      <sheetName val="점검총괄"/>
      <sheetName val="L_RPTB02_01"/>
      <sheetName val="(4-2)열관류값-2"/>
      <sheetName val="노임"/>
      <sheetName val="일위대가목차(공통)"/>
      <sheetName val="배관단가조사서(침출수)"/>
      <sheetName val="집계"/>
      <sheetName val="시설물기초"/>
      <sheetName val="단가비교표"/>
      <sheetName val="코드표"/>
      <sheetName val="하부철근수량"/>
      <sheetName val="덤프트럭계수"/>
      <sheetName val="일위"/>
      <sheetName val="금액"/>
      <sheetName val="8.PILE  (돌출)"/>
      <sheetName val="주요자재집계표"/>
      <sheetName val="가설대가"/>
      <sheetName val="토공대가"/>
      <sheetName val="구조대가"/>
      <sheetName val="포설대가1"/>
      <sheetName val="부대대가"/>
      <sheetName val="sw1"/>
      <sheetName val="터널조도"/>
      <sheetName val="공사내역"/>
      <sheetName val="9GNG운반"/>
      <sheetName val="자재단가리스트"/>
      <sheetName val="신공"/>
      <sheetName val="견적서"/>
      <sheetName val="I一般比"/>
    </sheetNames>
    <definedNames>
      <definedName name="Macro1"/>
      <definedName name="Macro11"/>
      <definedName name="Macro3"/>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일위대가(가설)"/>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노무비"/>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VXXXX"/>
      <sheetName val="VXXXXX"/>
      <sheetName val="0.집계"/>
      <sheetName val="1.수변전설비공사"/>
      <sheetName val="N賃率-職"/>
      <sheetName val="일반공사"/>
      <sheetName val="일위대가"/>
      <sheetName val="ITEM"/>
      <sheetName val="1.수변전설비"/>
      <sheetName val="2.전력간선"/>
      <sheetName val="3.동력"/>
      <sheetName val="4.전등"/>
      <sheetName val="5.전열"/>
      <sheetName val="6.약전"/>
      <sheetName val="7.소방"/>
      <sheetName val="8.방송"/>
      <sheetName val="9.조명제어"/>
      <sheetName val="10.철거공사"/>
      <sheetName val="JUCK"/>
      <sheetName val="을"/>
      <sheetName val="FILE1"/>
      <sheetName val="남양시작동자105노65기1.3화1.2"/>
      <sheetName val="견적조건"/>
      <sheetName val="견적조건(을지)"/>
      <sheetName val="간선계산"/>
      <sheetName val="대구실행"/>
      <sheetName val="Baby일위대가"/>
      <sheetName val="입찰안"/>
      <sheetName val="MOTOR"/>
      <sheetName val="매립"/>
      <sheetName val="단가산출"/>
      <sheetName val="조명율표"/>
      <sheetName val="인건비"/>
      <sheetName val="unit 4"/>
      <sheetName val="부하계산서"/>
      <sheetName val="98지급계획"/>
      <sheetName val="제-노임"/>
      <sheetName val="제직재"/>
      <sheetName val="을지"/>
      <sheetName val="200"/>
      <sheetName val="I一般比"/>
      <sheetName val="직노"/>
      <sheetName val="조도계산서 (도서)"/>
      <sheetName val="49-119"/>
      <sheetName val="일위대가목차"/>
      <sheetName val="보차도경계석"/>
      <sheetName val="공사원가계산서)"/>
      <sheetName val="내역집계표"/>
      <sheetName val="전기내역"/>
      <sheetName val="산출근거"/>
      <sheetName val="대가집계표"/>
      <sheetName val="대가전기"/>
      <sheetName val="자료"/>
      <sheetName val="집계표(관급)"/>
      <sheetName val="전기내역관급"/>
      <sheetName val="발신정보"/>
      <sheetName val="재집"/>
      <sheetName val="직재"/>
      <sheetName val="준검 내역서"/>
      <sheetName val="2F 회의실견적(5_14 일대)"/>
      <sheetName val="부하(성남)"/>
      <sheetName val="연부97-1"/>
      <sheetName val="갑지1"/>
      <sheetName val="J直材4"/>
      <sheetName val="실행내역"/>
      <sheetName val="내역"/>
      <sheetName val="DATA"/>
      <sheetName val="기초단가"/>
      <sheetName val="입찰보고"/>
      <sheetName val="말뚝지지력산정"/>
      <sheetName val="구역화물"/>
      <sheetName val="단가일람"/>
      <sheetName val="아산추가1220"/>
      <sheetName val="기계경비(시간당)"/>
      <sheetName val="램머"/>
      <sheetName val="중기일위대가"/>
      <sheetName val="단위단가"/>
      <sheetName val="XL4Poppy"/>
      <sheetName val="MAIN_TABLE"/>
      <sheetName val="1.설계조건"/>
      <sheetName val="재료"/>
      <sheetName val="부대내역"/>
      <sheetName val="AIR SHOWER(3인용)"/>
      <sheetName val="부대공Ⅱ"/>
      <sheetName val="설계내역서"/>
      <sheetName val="대치판정"/>
      <sheetName val="연습"/>
      <sheetName val="신우"/>
      <sheetName val="Macro1"/>
      <sheetName val="LOPCALC"/>
      <sheetName val="가로등부표"/>
      <sheetName val="내역(설계)"/>
      <sheetName val="식생블럭단위수량"/>
      <sheetName val="3-1.CB"/>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당초"/>
      <sheetName val="1.수인터널"/>
      <sheetName val="본공사"/>
      <sheetName val="DANGA"/>
      <sheetName val="BQ"/>
      <sheetName val="자재단가"/>
      <sheetName val="CA지입"/>
      <sheetName val="손익분석"/>
      <sheetName val="노임"/>
      <sheetName val="대비"/>
      <sheetName val="ITB COST"/>
      <sheetName val="집계표"/>
      <sheetName val="Macro(전선)"/>
      <sheetName val="전선 및 전선관"/>
      <sheetName val="Sheet17"/>
      <sheetName val="토공"/>
      <sheetName val="U-TYPE(1)"/>
      <sheetName val="자료입력"/>
      <sheetName val="예산명세서"/>
      <sheetName val="단가조사"/>
      <sheetName val="우배수"/>
      <sheetName val="맨홀"/>
      <sheetName val="금호"/>
      <sheetName val="정부노임단가"/>
      <sheetName val="단가"/>
      <sheetName val="총괄표"/>
      <sheetName val="실행철강하도"/>
      <sheetName val="내역서2안"/>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수주현황2월"/>
      <sheetName val="단면 (2)"/>
      <sheetName val="토공유동표"/>
      <sheetName val="교각계산"/>
      <sheetName val="실행내역서"/>
      <sheetName val="INPUT"/>
      <sheetName val="적용공정"/>
      <sheetName val="L_RPTB02_01"/>
      <sheetName val="1차설계변경내역"/>
      <sheetName val="수량"/>
      <sheetName val="전선"/>
      <sheetName val="CABLE"/>
      <sheetName val="48전력선로일위"/>
      <sheetName val="공종별내역서"/>
      <sheetName val="6PILE  (돌출)"/>
      <sheetName val="001"/>
      <sheetName val="산출내역서집계표"/>
      <sheetName val="총계"/>
      <sheetName val="지급자재"/>
      <sheetName val="99총공사내역서"/>
      <sheetName val="98NS-N"/>
      <sheetName val="토량산출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L_RPTA05_목록"/>
      <sheetName val="CTEMCOST"/>
      <sheetName val="96보완계획7.12"/>
      <sheetName val="원가"/>
      <sheetName val="지진시"/>
      <sheetName val="Total"/>
      <sheetName val="BID-도로"/>
      <sheetName val="내력서"/>
      <sheetName val="데이타"/>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가설건물"/>
      <sheetName val="설비내역서"/>
      <sheetName val="건축내역서"/>
      <sheetName val="전기내역서"/>
      <sheetName val="90.03실행 "/>
      <sheetName val="기계경비"/>
      <sheetName val="봉양~조차장간고하개명(신설)"/>
      <sheetName val="단가 및 재료비"/>
      <sheetName val="주상도"/>
      <sheetName val="6호기"/>
      <sheetName val="하조서"/>
      <sheetName val="보증수수료산출"/>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설직재-1"/>
      <sheetName val="노원열병합  건축공사기성내역서"/>
      <sheetName val="금리계산"/>
      <sheetName val="원가계산서"/>
      <sheetName val="경상직원"/>
      <sheetName val="자동 철거"/>
      <sheetName val="자동 설치"/>
      <sheetName val="토목 철주"/>
      <sheetName val="철거 일위대가(1-19)"/>
      <sheetName val="철거 일위대가(20-22)"/>
      <sheetName val="설치 일위대가(23-45호)"/>
      <sheetName val="설치 일위대가(46~78호)"/>
      <sheetName val="일위대가표"/>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율촌법률사무소2내역"/>
      <sheetName val="포장공"/>
      <sheetName val="C3"/>
      <sheetName val="주사무실종합"/>
      <sheetName val="계수시트"/>
      <sheetName val="Macro2"/>
      <sheetName val="연결임시"/>
      <sheetName val="계산식"/>
      <sheetName val="가도공"/>
      <sheetName val="SG"/>
      <sheetName val="DATE"/>
      <sheetName val="JUCKEYK"/>
      <sheetName val="철거집계"/>
      <sheetName val="전차선로 물량표"/>
      <sheetName val="한강운반비"/>
      <sheetName val="자재"/>
      <sheetName val="공통(20-91)"/>
      <sheetName val="설계명세서"/>
      <sheetName val="말뚝물량"/>
      <sheetName val="48평단가"/>
      <sheetName val="57단가"/>
      <sheetName val="54평단가"/>
      <sheetName val="66평단가"/>
      <sheetName val="61단가"/>
      <sheetName val="89평단가"/>
      <sheetName val="84평단가"/>
      <sheetName val="지주목시비량산출서"/>
      <sheetName val="인건-측정"/>
      <sheetName val="가시설흙막이"/>
      <sheetName val="내역서(전기)"/>
      <sheetName val="노무비산출"/>
      <sheetName val="부대시설"/>
      <sheetName val="Apt내역"/>
      <sheetName val="대외공문"/>
      <sheetName val="수입"/>
      <sheetName val="조건표"/>
      <sheetName val="JJ"/>
      <sheetName val="설계"/>
      <sheetName val="설 계"/>
      <sheetName val="ASP포장"/>
      <sheetName val="3BL공동구 수량"/>
      <sheetName val="단가산출서(기계)"/>
      <sheetName val="에너지동"/>
      <sheetName val="코드표"/>
      <sheetName val="Sheet1 (2)"/>
      <sheetName val="BJJIN"/>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TOT"/>
      <sheetName val="접지수량"/>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고등학교"/>
      <sheetName val="전기2005"/>
      <sheetName val="통신2005"/>
      <sheetName val="세부견적서(DAS Call Back)"/>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건축공사"/>
      <sheetName val=" 견적서"/>
      <sheetName val="산출내역서"/>
      <sheetName val="본부소개"/>
      <sheetName val="기초자료"/>
      <sheetName val="여과지동"/>
      <sheetName val="내역표지"/>
      <sheetName val="현관"/>
      <sheetName val="기자재비"/>
      <sheetName val="현장관리비내역서"/>
      <sheetName val="포장복구집계"/>
      <sheetName val="총괄내역서"/>
      <sheetName val="역T형교대(말뚝기초)"/>
      <sheetName val="NYS"/>
      <sheetName val="플랜트 설치"/>
      <sheetName val="총수량집계표"/>
      <sheetName val="고분전시관"/>
      <sheetName val="설비"/>
      <sheetName val="기계경비일람"/>
      <sheetName val="연령현황"/>
      <sheetName val="집수정(600-700)"/>
      <sheetName val="간접비"/>
      <sheetName val="총괄집계표"/>
      <sheetName val="고창터널(고창방향)"/>
      <sheetName val="³ëÀÓ"/>
      <sheetName val="간접"/>
      <sheetName val="증감대비"/>
      <sheetName val="철거산출근거"/>
      <sheetName val="단"/>
      <sheetName val="맨홀수량산출"/>
      <sheetName val="1공구 건정토건 토공"/>
      <sheetName val="세목전체"/>
      <sheetName val="TABLE"/>
      <sheetName val="부하LOAD"/>
      <sheetName val="내역서 (2)"/>
      <sheetName val="시중노임단가"/>
      <sheetName val="건축내역"/>
      <sheetName val="기본DATA"/>
      <sheetName val="내역서(토목)"/>
      <sheetName val="단  가  대  비  표"/>
      <sheetName val="일  위  대  가  목  록"/>
      <sheetName val="품셈"/>
      <sheetName val="기초코드"/>
      <sheetName val="별표"/>
      <sheetName val="유첨#2"/>
      <sheetName val="사전공사"/>
      <sheetName val="적상기초자료"/>
      <sheetName val="현장지지물물량"/>
      <sheetName val="MIJIBI"/>
      <sheetName val="건축직"/>
      <sheetName val="품의서"/>
      <sheetName val="물가시세"/>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점검총괄"/>
      <sheetName val="공구원가계산"/>
      <sheetName val="1차증가원가계산"/>
      <sheetName val="물량산출근거"/>
      <sheetName val="토목내역"/>
      <sheetName val="CONCRETE"/>
      <sheetName val="일위대가목록"/>
      <sheetName val="설산1.나"/>
      <sheetName val="본사S"/>
      <sheetName val="전압강하계산"/>
      <sheetName val="D-3503"/>
      <sheetName val="조건"/>
      <sheetName val="여흥"/>
      <sheetName val="노임이"/>
      <sheetName val="A갑지"/>
      <sheetName val="대림산업"/>
      <sheetName val="WEON"/>
      <sheetName val="경상"/>
      <sheetName val="가설"/>
      <sheetName val="우수"/>
      <sheetName val="전체"/>
      <sheetName val="TYPE-1"/>
      <sheetName val="위치조서"/>
      <sheetName val="단가 "/>
      <sheetName val="건축공사실행"/>
      <sheetName val="Customer Databas"/>
      <sheetName val="BOQ"/>
      <sheetName val="변경내역을"/>
      <sheetName val="개요"/>
      <sheetName val="인사자료총집계"/>
      <sheetName val="중기사용료"/>
      <sheetName val="차수공개요"/>
      <sheetName val="직공비"/>
      <sheetName val="주관사업"/>
      <sheetName val="수문일1"/>
      <sheetName val="발주설계서(당초)"/>
      <sheetName val="unit"/>
      <sheetName val="12월31일"/>
      <sheetName val="안정검토"/>
      <sheetName val="3련 BOX"/>
      <sheetName val="토목주소"/>
      <sheetName val="프랜트면허"/>
      <sheetName val="경산"/>
      <sheetName val="교대"/>
      <sheetName val="설계예시"/>
      <sheetName val="기계경비시간당손료목록"/>
      <sheetName val="동력부하(도산)"/>
      <sheetName val="마산방향"/>
      <sheetName val="진주방향"/>
      <sheetName val="관리,공감"/>
      <sheetName val="수로교총재료집계"/>
      <sheetName val="캔개발배경"/>
      <sheetName val="시장"/>
      <sheetName val="일정표"/>
      <sheetName val="COVER"/>
      <sheetName val="CODE"/>
      <sheetName val="20관리비율"/>
      <sheetName val="입적표"/>
      <sheetName val="일반수량"/>
      <sheetName val="교각별수량"/>
      <sheetName val="원가산출서"/>
      <sheetName val="Dae_Jiju"/>
      <sheetName val="Sikje_ingun"/>
      <sheetName val="TREE_D"/>
      <sheetName val="품셈집계표"/>
      <sheetName val="자재조사표(참고용)"/>
      <sheetName val="일반부표집계표"/>
      <sheetName val="FOOTING단면력"/>
      <sheetName val="분전함신설"/>
      <sheetName val="접지1종"/>
      <sheetName val="공비대비"/>
      <sheetName val="빌딩 안내"/>
      <sheetName val="데리네이타현황"/>
      <sheetName val="EQUIPMENT -2"/>
      <sheetName val="MBR9"/>
      <sheetName val="구리토평1전기"/>
      <sheetName val="세부내역"/>
      <sheetName val="보합"/>
      <sheetName val="관접합및부설"/>
      <sheetName val="효동"/>
      <sheetName val="경비"/>
      <sheetName val="1._x0018_변전설비"/>
      <sheetName val="BOQ(전체)"/>
      <sheetName val="SLAB&quot;1&quot;"/>
      <sheetName val="직원동원SCH"/>
      <sheetName val="대림경상68억"/>
      <sheetName val="펌프장수량산출(토)"/>
      <sheetName val="ELECTRIC"/>
      <sheetName val="SCHEDULE"/>
      <sheetName val="날개벽수량표"/>
      <sheetName val="2000년 공정표"/>
      <sheetName val="교각별철근수량집계표"/>
      <sheetName val="EP0618"/>
      <sheetName val="금액내역서"/>
      <sheetName val="암거날개벽재료집계"/>
      <sheetName val="AS복구"/>
      <sheetName val="중기터파기"/>
      <sheetName val="변수값"/>
      <sheetName val="중기상차"/>
      <sheetName val="보할공정"/>
      <sheetName val="Man Power &amp; Comp"/>
      <sheetName val="1공구(을)"/>
      <sheetName val="유동표(변경)"/>
      <sheetName val="차종별"/>
      <sheetName val="PIPE"/>
      <sheetName val="VALVE"/>
      <sheetName val="3.내역서"/>
      <sheetName val="const."/>
      <sheetName val="대공종"/>
      <sheetName val="220 (2)"/>
      <sheetName val="화재 탐지 설비"/>
      <sheetName val="사원등록"/>
      <sheetName val="호봉 (2)"/>
      <sheetName val="2.펌프장(사급자재)"/>
      <sheetName val="년도별노임표"/>
      <sheetName val="중기목록표"/>
      <sheetName val="교통대책내역"/>
      <sheetName val="원내역서3"/>
      <sheetName val="3도로"/>
      <sheetName val="과세내역(세부)"/>
      <sheetName val="BSD (2)"/>
      <sheetName val="101동"/>
      <sheetName val="동해title"/>
      <sheetName val="백암비스타내역"/>
      <sheetName val="DB"/>
      <sheetName val="구동"/>
      <sheetName val="합천내역"/>
      <sheetName val="내역서(전체)"/>
      <sheetName val="변경총괄지(1)"/>
      <sheetName val="TRE TABLE"/>
      <sheetName val="기계경비및산출근거서"/>
      <sheetName val=" 냉각수펌프"/>
      <sheetName val="단가표"/>
      <sheetName val="실행예산서"/>
      <sheetName val="토공산출(주차장)"/>
      <sheetName val="토목공사"/>
      <sheetName val="급명"/>
      <sheetName val="기본단가표"/>
      <sheetName val="1,2공구원가계산서"/>
      <sheetName val="2공구산출내역"/>
      <sheetName val="1공구산출내역서"/>
      <sheetName val="암거단위"/>
      <sheetName val="오동"/>
      <sheetName val="대조"/>
      <sheetName val="나한"/>
      <sheetName val="INPUT(덕도방향-시점)"/>
      <sheetName val="BOX 본체"/>
      <sheetName val="PROJECT BRIEF"/>
      <sheetName val="토공정보"/>
      <sheetName val="2"/>
      <sheetName val="두앙"/>
      <sheetName val="바닥판"/>
      <sheetName val="s"/>
      <sheetName val="단중표"/>
      <sheetName val="견적"/>
      <sheetName val="조명율데이타"/>
      <sheetName val="주차구획선수량"/>
      <sheetName val="기본설계도급항목"/>
      <sheetName val="저"/>
      <sheetName val="CB"/>
      <sheetName val="CS2"/>
      <sheetName val="통신물량"/>
      <sheetName val="가설공사내역"/>
      <sheetName val="인건비 "/>
      <sheetName val="자재목록"/>
      <sheetName val="구조물철거타공정이월"/>
      <sheetName val="MFAB"/>
      <sheetName val="MFRT"/>
      <sheetName val="MPKG"/>
      <sheetName val="MPRD"/>
      <sheetName val="일위"/>
      <sheetName val="노임변동률"/>
      <sheetName val="COMPRESSOR"/>
      <sheetName val="지하1층"/>
      <sheetName val="TYPE-A"/>
      <sheetName val="실행"/>
      <sheetName val="단가조사-1"/>
      <sheetName val="단가조사-2"/>
      <sheetName val="2000.11¿ù¼³餀㢘ԯ_x0000_缀_x0000_"/>
      <sheetName val="날개벽(시점좌측)"/>
      <sheetName val="단양 00 아파트-세부내역"/>
      <sheetName val="변경비교-을"/>
      <sheetName val="EKOG10건축"/>
      <sheetName val="실행간접비용"/>
      <sheetName val="5.공종별예산내역서"/>
      <sheetName val="입고장부 (4)"/>
      <sheetName val="Vari by Vendor"/>
      <sheetName val="주방환기"/>
      <sheetName val="총인원"/>
      <sheetName val="직급인원"/>
      <sheetName val="경비_원본"/>
      <sheetName val="AS포장복구 "/>
      <sheetName val=" 상부공통집계(총괄)"/>
      <sheetName val="간접1"/>
      <sheetName val="2000전체분"/>
      <sheetName val="VA_code"/>
      <sheetName val="공종별원가계산"/>
      <sheetName val="말고개터널조명전압강하"/>
      <sheetName val="외주"/>
      <sheetName val="Macro(차단기)"/>
      <sheetName val="상수도토공집계표"/>
      <sheetName val="연결관산출조서"/>
      <sheetName val="통장출금액"/>
      <sheetName val="조경일람"/>
      <sheetName val="경비2내역"/>
      <sheetName val="일위대가표 (2)"/>
      <sheetName val="REACTION(USD지진시)"/>
      <sheetName val="REACTION(USE평시)"/>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물량표"/>
      <sheetName val="수안보-MBR1"/>
      <sheetName val="입력DATA"/>
      <sheetName val="°ø»ç¿ø°¡°è»ê¼­"/>
      <sheetName val="ÃÑ³»¿ª¼­"/>
      <sheetName val="°ü±Þ³»¿ª¼­"/>
      <sheetName val="ÀÌÀüºñ³»¿ª¼­"/>
      <sheetName val="¹°·®"/>
      <sheetName val="¹è¼±¼³°è"/>
      <sheetName val="ºÎÇÏ°è»ê"/>
      <sheetName val="±âÃÊ»êÃâ¼­"/>
      <sheetName val="96정변2"/>
      <sheetName val="진우+대광"/>
      <sheetName val="01AC"/>
      <sheetName val="본선토량운반계산서(1)0"/>
      <sheetName val="구조물공"/>
      <sheetName val="부대공"/>
      <sheetName val="배수공"/>
      <sheetName val="일위집계표"/>
      <sheetName val="PO-BOQ"/>
      <sheetName val="신공항A-9(원가수정)"/>
      <sheetName val="내역서(삼호)"/>
      <sheetName val="주beam"/>
      <sheetName val="하도급변경대비표"/>
      <sheetName val="2000용수잠관-수량집계"/>
      <sheetName val="공사내역"/>
      <sheetName val="승용"/>
      <sheetName val="inputdata"/>
      <sheetName val="경율산정"/>
      <sheetName val="일위대가서식"/>
      <sheetName val="일위대가양식"/>
      <sheetName val="골재산출"/>
      <sheetName val="다이꾸"/>
      <sheetName val="MANUFACTORY"/>
      <sheetName val="강북라우터"/>
      <sheetName val="전기"/>
      <sheetName val="갑지(추정)"/>
      <sheetName val="세부내역서"/>
      <sheetName val="9GNG운반"/>
      <sheetName val="등록자료"/>
      <sheetName val="입력정보"/>
      <sheetName val="케이블"/>
      <sheetName val="Àåºñ´Ü°¡»êÃâ"/>
      <sheetName val="µ¿¿ø(3)"/>
      <sheetName val="¿¹Á¤(3)"/>
      <sheetName val="ÁÖÇü"/>
      <sheetName val="8. 안정검토"/>
      <sheetName val="산출(전주P7)"/>
      <sheetName val="OPGW기별"/>
      <sheetName val="건설장비기초단가"/>
      <sheetName val="내역총괄"/>
      <sheetName val="내역총괄2"/>
      <sheetName val="내역총괄3"/>
      <sheetName val="36신설수량"/>
      <sheetName val="단가목록"/>
      <sheetName val="1단계"/>
      <sheetName val="기지국"/>
      <sheetName val="토공계산서(부체도로)"/>
      <sheetName val="L형옹벽측구"/>
      <sheetName val="시공계획"/>
      <sheetName val="대창(함평)-창열"/>
      <sheetName val="대창(장성)"/>
      <sheetName val="검사조서"/>
      <sheetName val="집계(총괄)"/>
      <sheetName val="구성비"/>
      <sheetName val="실적보고"/>
      <sheetName val="표준안전집계"/>
      <sheetName val="표준안전내역"/>
      <sheetName val="wall"/>
      <sheetName val="집1"/>
      <sheetName val="월선수금"/>
      <sheetName val="SORCE1"/>
      <sheetName val="가시설단위수량"/>
      <sheetName val="SE-611"/>
      <sheetName val="날개벽"/>
      <sheetName val="자재단가표"/>
      <sheetName val="견적대비"/>
      <sheetName val="공종단가"/>
      <sheetName val="AILC004"/>
      <sheetName val="BASIC (2)"/>
      <sheetName val="재료집계"/>
      <sheetName val="제수변수량"/>
      <sheetName val="공기변수량"/>
      <sheetName val="일위대가(계측기설치)"/>
      <sheetName val="48일위"/>
      <sheetName val="실행갑지"/>
      <sheetName val="견적990322"/>
      <sheetName val="금액결정"/>
      <sheetName val="5.정산서"/>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견적의뢰서"/>
      <sheetName val="옹벽수량집계"/>
      <sheetName val="woo(mac)"/>
      <sheetName val="개소별수량산출"/>
      <sheetName val="사각맨홀"/>
      <sheetName val="의왕내역"/>
      <sheetName val="LP-S"/>
      <sheetName val="°ø»çºñ¿¹»ê¼­(Åä¸ñºÐ)"/>
      <sheetName val="°¢Çü¸ÇÈ¦"/>
      <sheetName val="¼ö¸ñ´Ü°¡"/>
      <sheetName val="½Ã¼³¼ö·®Ç¥"/>
      <sheetName val="½ÄÀç¼ö·®Ç¥"/>
      <sheetName val="ÀÏÀ§¸ñ·Ï"/>
      <sheetName val="ÀÚÀç´Ü°¡"/>
      <sheetName val="°¡·Îµî"/>
      <sheetName val="종합기별"/>
      <sheetName val="노무비명세서"/>
      <sheetName val="소요자재명세서"/>
      <sheetName val="아파트기별"/>
      <sheetName val="공리일"/>
      <sheetName val="경상비"/>
      <sheetName val="피벗테이블데이터분석"/>
      <sheetName val="적용단위길이"/>
      <sheetName val="MACRO(MCC)"/>
      <sheetName val="약전닥트"/>
      <sheetName val="건축부하"/>
      <sheetName val="FA설치명세"/>
      <sheetName val="FD"/>
      <sheetName val="연결관암거"/>
      <sheetName val="COPING"/>
      <sheetName val="토적표"/>
      <sheetName val="투찰내역"/>
      <sheetName val="9811"/>
      <sheetName val="기자재대비표"/>
      <sheetName val="대비내역"/>
      <sheetName val="70%"/>
      <sheetName val="단면"/>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산#2-1 (2)"/>
      <sheetName val="2002하반기노임기준"/>
      <sheetName val="본부장"/>
      <sheetName val="입출재고현황 (2)"/>
      <sheetName val="1SPAN"/>
      <sheetName val="제품별"/>
      <sheetName val="약품설비"/>
      <sheetName val="공사별 가중치 산출근거(토목)"/>
      <sheetName val="가중치근거(조경)"/>
      <sheetName val="대구-교대(A1-A2)"/>
      <sheetName val="원형1호맨홀토공수량"/>
      <sheetName val="조도계산(가로등NEW)"/>
      <sheetName val="MACRO(전선관)"/>
      <sheetName val="갑(전기)"/>
      <sheetName val="견"/>
      <sheetName val="금액집계"/>
      <sheetName val="H PILE수량"/>
      <sheetName val="H-PILE수량집계"/>
      <sheetName val="현금"/>
      <sheetName val="현장"/>
      <sheetName val="TC표지"/>
      <sheetName val="통합"/>
      <sheetName val="BOX"/>
      <sheetName val="유기공정"/>
      <sheetName val="NOMUBI"/>
      <sheetName val="sw1"/>
      <sheetName val="VENDOR LIST"/>
      <sheetName val="DATA 입력란"/>
      <sheetName val="1. 설계조건 2.단면가정 3. 하중계산"/>
      <sheetName val="설계가"/>
      <sheetName val="관로"/>
      <sheetName val="가공비"/>
      <sheetName val="차도조도계산"/>
      <sheetName val="견적내역"/>
      <sheetName val="금액"/>
      <sheetName val="적현로"/>
      <sheetName val="대전-교대(A1-A2)"/>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만수배관단가"/>
      <sheetName val="FRP배관단가(만수)"/>
      <sheetName val="기계설비"/>
      <sheetName val="토공(우물통,기타) "/>
      <sheetName val="마장"/>
      <sheetName val="투찰가"/>
      <sheetName val="단위수량"/>
      <sheetName val="순공사비"/>
      <sheetName val="공통가설"/>
      <sheetName val="기기리스트"/>
      <sheetName val="경로당내역건축"/>
      <sheetName val="계림(함평)"/>
      <sheetName val="계림(장성)"/>
      <sheetName val="노임단가(08.01)"/>
      <sheetName val="몰탈단가"/>
      <sheetName val="계산근거"/>
      <sheetName val="IP좌표"/>
      <sheetName val="ATS단가"/>
      <sheetName val="지장물C"/>
      <sheetName val="내역서(총)"/>
      <sheetName val="General Data"/>
      <sheetName val="PUMP"/>
      <sheetName val="적용환율"/>
      <sheetName val="TEL"/>
      <sheetName val="sum1 (2)"/>
      <sheetName val="SLAB"/>
      <sheetName val="관람석제출"/>
      <sheetName val="제원.설계조건"/>
      <sheetName val="type-F"/>
      <sheetName val="일위대가 집계표"/>
      <sheetName val="횡배수관토공수량"/>
      <sheetName val="품셈TABLE"/>
      <sheetName val="협조전"/>
      <sheetName val="입찰견적보고서"/>
      <sheetName val="단가산출집계"/>
      <sheetName val="소업1교"/>
      <sheetName val="변화치수"/>
      <sheetName val="공사비집계"/>
      <sheetName val="기초공"/>
      <sheetName val="c_balju"/>
      <sheetName val="예산서"/>
      <sheetName val="mcc일위대가"/>
      <sheetName val="Site Expenses"/>
      <sheetName val="골조시행"/>
      <sheetName val="공통부대비"/>
      <sheetName val="가설공사"/>
      <sheetName val="Tot-sum"/>
      <sheetName val="단위세대"/>
      <sheetName val="IMF Code"/>
      <sheetName val="자료(통합)"/>
      <sheetName val="대상공사(조달청)"/>
      <sheetName val="방송노임"/>
      <sheetName val="내역(전체)"/>
      <sheetName val="건축원가계산서"/>
      <sheetName val="원형맨홀수량"/>
      <sheetName val="토공(완충)"/>
      <sheetName val="96수출"/>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소방사항"/>
      <sheetName val="기성"/>
      <sheetName val="기성내역 진짜"/>
      <sheetName val="기성갑지"/>
      <sheetName val="2회기성사정"/>
      <sheetName val="3회기성갑지"/>
      <sheetName val="3회총괄"/>
      <sheetName val="3회기성"/>
      <sheetName val="제수"/>
      <sheetName val="공기"/>
      <sheetName val="몰탈재료산출"/>
      <sheetName val="단위목록"/>
      <sheetName val="기계경비목록"/>
      <sheetName val="관급"/>
      <sheetName val="FAX"/>
      <sheetName val="15"/>
      <sheetName val="평교-내역"/>
      <sheetName val="HRSG SMALL0722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basic"/>
      <sheetName val="GAEYO"/>
      <sheetName val="Languages"/>
      <sheetName val="공조기"/>
      <sheetName val="기본사항"/>
      <sheetName val="중동상가"/>
      <sheetName val="예산M12A"/>
      <sheetName val="plan&amp;section of foundation"/>
      <sheetName val="할증 "/>
      <sheetName val="COVER-P"/>
      <sheetName val="기본단가"/>
      <sheetName val="영업소실적"/>
      <sheetName val="변경품셈총괄"/>
      <sheetName val="UR2-Calculation"/>
      <sheetName val="Proposal"/>
      <sheetName val="★도급내역"/>
      <sheetName val="실행(1)"/>
      <sheetName val="1차 내역서"/>
      <sheetName val="eq_data"/>
      <sheetName val="전기설계변경"/>
      <sheetName val="실행내역서 "/>
      <sheetName val="SKETCH"/>
      <sheetName val="산근"/>
      <sheetName val="송전재료비"/>
      <sheetName val="CALCULATION"/>
      <sheetName val="working load at the btm ft."/>
      <sheetName val="stability check"/>
      <sheetName val="design criteria"/>
      <sheetName val="Main"/>
      <sheetName val="4차원가계산서"/>
      <sheetName val="FIN TUBE"/>
      <sheetName val="HED. &amp; PIPE"/>
      <sheetName val="도급양식"/>
      <sheetName val="loading"/>
      <sheetName val="EQT-ESTN"/>
      <sheetName val="토사(PE)"/>
      <sheetName val="원가집계"/>
      <sheetName val="견적시담(송포2공구)"/>
      <sheetName val="선정요령"/>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공종"/>
      <sheetName val="깨기수량"/>
      <sheetName val="전체_1설계"/>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MEXICO-C"/>
      <sheetName val="맨홀토공수량"/>
      <sheetName val=" 총괄표"/>
      <sheetName val="자재집계"/>
      <sheetName val="성남여성복지내역"/>
      <sheetName val="(A)내역서"/>
      <sheetName val="약품공급2"/>
      <sheetName val="간지"/>
      <sheetName val="입력변수"/>
      <sheetName val="설계요율"/>
      <sheetName val="주재료비"/>
      <sheetName val="Oper Amount"/>
      <sheetName val="4.전기"/>
      <sheetName val="명세서"/>
      <sheetName val="견적서1"/>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공사착공계"/>
      <sheetName val="UB2"/>
      <sheetName val="공사내역서(을)실행"/>
      <sheetName val="아수배전(1회)"/>
      <sheetName val="인건비_조사"/>
      <sheetName val="변경후-SHEET"/>
      <sheetName val="Macro3"/>
      <sheetName val="건축"/>
      <sheetName val="정화조동내역"/>
      <sheetName val="우각부보강"/>
      <sheetName val="내역(토목)"/>
      <sheetName val="sheet"/>
      <sheetName val="정공공사"/>
      <sheetName val="기초일위"/>
      <sheetName val="시설일위"/>
      <sheetName val="조명일위"/>
      <sheetName val="건축개요"/>
      <sheetName val="지수"/>
      <sheetName val="cost"/>
      <sheetName val="업체별기성내역"/>
      <sheetName val="출력X"/>
      <sheetName val="화설내"/>
      <sheetName val="배수관토공"/>
      <sheetName val="파형강관집계"/>
      <sheetName val="표층포설및다짐"/>
      <sheetName val="기존단가 (2)"/>
      <sheetName val="4)유동표"/>
      <sheetName val="9."/>
      <sheetName val="단면별연장"/>
      <sheetName val="단가대비"/>
      <sheetName val="샘플표지"/>
      <sheetName val="자재 단가표"/>
      <sheetName val="현장관리비"/>
      <sheetName val="단가비교표_공통1"/>
      <sheetName val="일(4)"/>
      <sheetName val="WING3"/>
      <sheetName val="제3장 기술업무"/>
      <sheetName val="2002상반기노임기준"/>
      <sheetName val="준공조서"/>
      <sheetName val="공사준공계"/>
      <sheetName val="준공검사보고서"/>
      <sheetName val="예산조서(무선)"/>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기초자료입력"/>
      <sheetName val="일위산출근거"/>
      <sheetName val="POOM_MOTO"/>
      <sheetName val="밀양노선별공사비명세서"/>
      <sheetName val="1안"/>
      <sheetName val="48수량"/>
      <sheetName val="22수량"/>
      <sheetName val="49일위"/>
      <sheetName val="22일위"/>
      <sheetName val="49수량"/>
      <sheetName val="현장관리비 "/>
      <sheetName val="품셈표"/>
      <sheetName val="부대대비"/>
      <sheetName val="냉연집계"/>
      <sheetName val="테이블"/>
      <sheetName val="Piping Design Data"/>
      <sheetName val="종배수관"/>
      <sheetName val="工완성공사율"/>
      <sheetName val="2003상반기노임기준"/>
      <sheetName val="중기조종사 단위단가"/>
      <sheetName val="도급"/>
      <sheetName val="수량산출서-2"/>
      <sheetName val="일위목차"/>
      <sheetName val="포장절단"/>
      <sheetName val="DATA(BAC)"/>
      <sheetName val="일위단가"/>
      <sheetName val="일위(설)"/>
      <sheetName val="A 견적"/>
      <sheetName val="전기공사일위대가"/>
      <sheetName val="평가데이터"/>
      <sheetName val="PARAMETER"/>
      <sheetName val="세부내역(직접인건비)"/>
      <sheetName val="실행예산"/>
      <sheetName val="소포내역 (2)"/>
      <sheetName val="자재테이블"/>
      <sheetName val="총괄분 설계서용지"/>
      <sheetName val="목동1절주.bh01"/>
      <sheetName val="기본일위"/>
      <sheetName val="제품"/>
      <sheetName val="102역사"/>
      <sheetName val="공사비증감"/>
      <sheetName val="2.대외공문"/>
      <sheetName val="ATM기초철가"/>
      <sheetName val="세동별비상"/>
      <sheetName val="시화점실행"/>
      <sheetName val="위성"/>
      <sheetName val="식재일위대가"/>
      <sheetName val="단중표-ST"/>
      <sheetName val="남양구조시험동"/>
      <sheetName val="송우내역서"/>
      <sheetName val="웅진교-S2"/>
      <sheetName val="CIVIL"/>
      <sheetName val="일반수량총괄"/>
      <sheetName val="자  재"/>
      <sheetName val="관리사무소"/>
      <sheetName val="단가산출서 (2)"/>
      <sheetName val="단가산출서"/>
      <sheetName val="REACTION芨.헾⿁_x0005__x0000_"/>
      <sheetName val="REACTION鴘E鵜E헾⼼_x0005_"/>
      <sheetName val="계획금액"/>
      <sheetName val="97 사업추정(WEKI)"/>
      <sheetName val="7단가"/>
      <sheetName val="용산1(해보)"/>
      <sheetName val="정산내역"/>
      <sheetName val="#3_일위대가목록"/>
      <sheetName val="#2_일위대가목록"/>
      <sheetName val="연동내역서"/>
      <sheetName val="인수공총괄"/>
      <sheetName val="총집계표"/>
      <sheetName val="내역서01"/>
      <sheetName val="덕소내역"/>
      <sheetName val="청천내"/>
      <sheetName val="저리조양"/>
      <sheetName val="정화조방수미장"/>
      <sheetName val="tggwan(mac)"/>
      <sheetName val="물량집계"/>
      <sheetName val="실행(표지,갑,을)"/>
      <sheetName val="P-산#1-1(WOWA1)"/>
      <sheetName val="공내역"/>
      <sheetName val="백호우계수"/>
      <sheetName val="접속도로1"/>
      <sheetName val="횡배수관집현황(2공구)"/>
      <sheetName val="역T형"/>
      <sheetName val="b_balju_cho"/>
      <sheetName val="IMPEADENCE MAP 취수장"/>
      <sheetName val="개보수공사BM"/>
      <sheetName val="Factor"/>
      <sheetName val="w't table"/>
      <sheetName val="환율-LIBOR"/>
      <sheetName val="품종별-이름"/>
      <sheetName val=" 갑  지 "/>
      <sheetName val="Y_WORK"/>
      <sheetName val="전력"/>
      <sheetName val="토공집계표"/>
      <sheetName val="1.우편집중내역서"/>
      <sheetName val="초기화면"/>
      <sheetName val="이름정의"/>
      <sheetName val="초기화면1"/>
      <sheetName val="COL"/>
      <sheetName val="Param"/>
      <sheetName val="Personnaliser..."/>
      <sheetName val="Takt Time"/>
      <sheetName val="2공구수량"/>
      <sheetName val="간선"/>
      <sheetName val="1"/>
      <sheetName val="pbs_lambda"/>
      <sheetName val="Matériel embarqué PVC"/>
      <sheetName val="토공 total"/>
      <sheetName val="일위산출"/>
      <sheetName val="우수공"/>
      <sheetName val="타견적(을)"/>
      <sheetName val="성원계약"/>
      <sheetName val="아파트건축"/>
      <sheetName val="충주"/>
      <sheetName val="갈현동"/>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DATA-UPS"/>
      <sheetName val="공조기(삭제)"/>
      <sheetName val="예산M11A"/>
      <sheetName val="준공평가"/>
      <sheetName val="3본사"/>
      <sheetName val="(2)"/>
      <sheetName val="성내동"/>
      <sheetName val="적격심사표"/>
      <sheetName val="평3"/>
      <sheetName val="적용토목"/>
      <sheetName val="3.자재비(총괄)"/>
      <sheetName val="세부내역서(전기)"/>
      <sheetName val="CC16-내역서"/>
      <sheetName val="PIPING"/>
      <sheetName val="205동"/>
      <sheetName val="실행대비"/>
      <sheetName val="개별직종노임단가(2005.1)"/>
      <sheetName val="맨홀수량"/>
      <sheetName val="노임,자재"/>
      <sheetName val="기계경비(맨홀)"/>
      <sheetName val="인수공규격"/>
      <sheetName val="수량산출1"/>
      <sheetName val="굴착현장"/>
      <sheetName val="INMD1198"/>
      <sheetName val="INFG1198"/>
      <sheetName val="표준ፙ렀ᑟ"/>
      <sheetName val="결과조달"/>
      <sheetName val="물가대비표"/>
      <sheetName val="사다리"/>
      <sheetName val="예총"/>
      <sheetName val="참조M"/>
      <sheetName val="내역서 "/>
      <sheetName val="부丵〒"/>
      <sheetName val="부司2"/>
      <sheetName val="현장경비"/>
      <sheetName val="401"/>
      <sheetName val="예산내역서"/>
      <sheetName val="일집"/>
      <sheetName val="원본"/>
      <sheetName val="DPRKMHDT"/>
      <sheetName val="견적서세부내용"/>
      <sheetName val="견적내용입력"/>
      <sheetName val="단가표 "/>
      <sheetName val="투자효율분석"/>
      <sheetName val="횡배수관"/>
      <sheetName val="투찰"/>
      <sheetName val="설계내역(2001)"/>
      <sheetName val="공사비 내역 (가)"/>
      <sheetName val="노무"/>
      <sheetName val="경산(을)"/>
      <sheetName val="담장산출"/>
      <sheetName val="LD일"/>
      <sheetName val="Á¡°ËÃÑ°ý"/>
      <sheetName val="»ó¼öµµÅä°øÁý°èÇ¥"/>
      <sheetName val="°ßÀû´ëºñ"/>
      <sheetName val="ÀÏÀ§´ë°¡Ç¥(À¯´Ü°¡)"/>
      <sheetName val="ÀÚÀç¸ñ·Ï"/>
      <sheetName val="20°ü¸®ºñÀ²"/>
      <sheetName val="Data&amp;Result"/>
      <sheetName val="일위대가(출입)"/>
      <sheetName val="기흥하도용"/>
      <sheetName val="대가단최종"/>
      <sheetName val="적용기준표(98년상반기)"/>
      <sheetName val="공사별 가중치 산출근거(건축)"/>
      <sheetName val="집수A"/>
      <sheetName val="교통량조사"/>
      <sheetName val="부안일위"/>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일위대가(1)"/>
      <sheetName val="관급자재"/>
      <sheetName val="제경비"/>
      <sheetName val="총공사내역서"/>
      <sheetName val="토공사"/>
      <sheetName val="정렬"/>
      <sheetName val="계약내역서"/>
      <sheetName val="전체도급"/>
      <sheetName val="산출명세서"/>
      <sheetName val="2.노무비명세서(수직보垰7埼"/>
      <sheetName val="환"/>
      <sheetName val="역집계1"/>
      <sheetName val="대,유,램"/>
      <sheetName val="시멘트"/>
      <sheetName val="메서,변+증"/>
      <sheetName val="전체내역서"/>
      <sheetName val="접속슬라브"/>
      <sheetName val="G.R300경비"/>
      <sheetName val="상 부"/>
      <sheetName val="물가"/>
      <sheetName val="가격조사서"/>
      <sheetName val="전기혼잡제경비(45)"/>
      <sheetName val="예산M6-B"/>
      <sheetName val="제진기"/>
      <sheetName val="열린교실"/>
      <sheetName val="설계기준"/>
      <sheetName val="내역1"/>
      <sheetName val="KMT물량"/>
      <sheetName val="차선도색현황"/>
      <sheetName val="전력구구조물산근"/>
      <sheetName val="P.M 별"/>
      <sheetName val="버스운행안내"/>
      <sheetName val="예방접종계획"/>
      <sheetName val="근태계획서"/>
      <sheetName val="돈암사업"/>
      <sheetName val="단면A-A(TR)"/>
      <sheetName val="1-1"/>
      <sheetName val="Rates"/>
      <sheetName val="건축내역서 (경제상무실)"/>
      <sheetName val="노임(1차)"/>
      <sheetName val="통로box전기"/>
      <sheetName val="밧데리"/>
      <sheetName val="사급자재"/>
      <sheetName val="지주설치제원"/>
      <sheetName val="인상효1"/>
      <sheetName val="내역(중앙)"/>
      <sheetName val="내역(창신)"/>
      <sheetName val="단위량당중기"/>
      <sheetName val="하중산정"/>
      <sheetName val="과세표준율-2"/>
      <sheetName val="면적분양가"/>
      <sheetName val="분양면적(1123)"/>
      <sheetName val="출력소스"/>
      <sheetName val="통합내역"/>
      <sheetName val="2000_11월설계내역"/>
      <sheetName val="BEND LOSS"/>
      <sheetName val="견적율"/>
      <sheetName val="상가지급현황"/>
      <sheetName val="문학간접"/>
      <sheetName val="시운전연료"/>
      <sheetName val="D-3109"/>
      <sheetName val="도로경계블럭단위수량"/>
      <sheetName val="도로경계블럭단위토공"/>
      <sheetName val="L형측구단위수량"/>
      <sheetName val="L형측구연장조서"/>
      <sheetName val="APT"/>
      <sheetName val="부하"/>
      <sheetName val="도체종-상수표"/>
      <sheetName val="내역."/>
      <sheetName val="부대"/>
      <sheetName val="장비"/>
      <sheetName val="SRC-B3U2"/>
      <sheetName val="현대물량"/>
      <sheetName val="배수문수량산출(3)"/>
      <sheetName val="13LPMCC"/>
      <sheetName val="sub"/>
      <sheetName val="aa"/>
      <sheetName val="현금흐름"/>
      <sheetName val="현장예산"/>
      <sheetName val="SULKEA"/>
      <sheetName val="잔수량(작성)"/>
      <sheetName val="전체철근집계"/>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단면설계"/>
      <sheetName val="신표지1"/>
      <sheetName val="관리,부대비"/>
      <sheetName val="1공구(입찰내역)"/>
      <sheetName val="중간부"/>
      <sheetName val="노임,재료비"/>
      <sheetName val="연돌일위집계"/>
      <sheetName val="인공(100P,배선반)"/>
      <sheetName val="설내역서 "/>
      <sheetName val="전기공사"/>
      <sheetName val="입력"/>
      <sheetName val="납부서"/>
      <sheetName val="일위대가(여기까지)"/>
      <sheetName val="J"/>
      <sheetName val="단위_xdc00_ὗ␀"/>
      <sheetName val="건축내역(진해석동)"/>
      <sheetName val="수성페인트도장 내역서"/>
      <sheetName val="장문교(대전)"/>
      <sheetName val="본선 토공 분배표"/>
      <sheetName val="1.토공"/>
      <sheetName val="제출내역 (2)"/>
      <sheetName val="6공구(당초)"/>
      <sheetName val="산근1"/>
      <sheetName val="입찰"/>
      <sheetName val="현경"/>
      <sheetName val="전화번호DATA (2001)"/>
      <sheetName val="자압"/>
      <sheetName val="106C0300"/>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Piping(Methanol)"/>
      <sheetName val="진접"/>
      <sheetName val="사급자재(1단계)"/>
      <sheetName val="조명투자및환수계획"/>
      <sheetName val="제조중간결과"/>
      <sheetName val="구조물터파기수량집계"/>
      <sheetName val="배수공 시멘트 및 골재량 산출"/>
      <sheetName val="J01"/>
      <sheetName val="집수정"/>
      <sheetName val="공내ᰖ"/>
      <sheetName val="수량이동"/>
      <sheetName val="탑(을지)"/>
      <sheetName val="경산锼_x0013_閄"/>
      <sheetName val="합의경상"/>
      <sheetName val="단면瑌)"/>
      <sheetName val="22단"/>
      <sheetName val="22단锼"/>
      <sheetName val="기초자료입력및 K치 확인"/>
      <sheetName val="AS_x0005__x0000_"/>
      <sheetName val="8.현장관리비"/>
      <sheetName val="7.안전관리비"/>
      <sheetName val="내역서비교"/>
      <sheetName val="기타시설"/>
      <sheetName val="판매시설"/>
      <sheetName val="아파트"/>
      <sheetName val="주민복지관"/>
      <sheetName val="지하주차장"/>
      <sheetName val="LAB"/>
      <sheetName val="Inquiry"/>
      <sheetName val="진주䈀ᅪ"/>
      <sheetName val="별표 "/>
      <sheetName val="매입세"/>
      <sheetName val="신공"/>
      <sheetName val="균열"/>
      <sheetName val="단가및재료비"/>
      <sheetName val="노᠀⁷"/>
      <sheetName val="CHITIET VL-NC-TT -1p"/>
      <sheetName val="TDTKP1"/>
      <sheetName val="bearing"/>
      <sheetName val="화해(함평)"/>
      <sheetName val="화해(장성)"/>
      <sheetName val="BOX(1.5X1.5)"/>
      <sheetName val="2BOX본체"/>
      <sheetName val="도장수량(하1)"/>
      <sheetName val="사업수지"/>
      <sheetName val="기계경비단가"/>
      <sheetName val="CON'C"/>
      <sheetName val="경영상태"/>
      <sheetName val="토공A"/>
      <sheetName val="전체공내역서"/>
      <sheetName val="퍼스트"/>
      <sheetName val="명단원자료(이전)"/>
      <sheetName val="영동(D)"/>
      <sheetName val="원가서"/>
      <sheetName val="증감분석"/>
      <sheetName val="용소리교"/>
      <sheetName val="단가(반정1교-원주)"/>
      <sheetName val="단가산출1"/>
      <sheetName val="98수문일위"/>
      <sheetName val="삼보지질"/>
      <sheetName val="7.전산해석결과"/>
      <sheetName val="4.하중"/>
      <sheetName val="우각부검토"/>
      <sheetName val="기초입력"/>
      <sheetName val="기성내역서표지"/>
      <sheetName val="2.주요계수총괄"/>
      <sheetName val="스포회원매출"/>
      <sheetName val="부서현황"/>
      <sheetName val="감액총괄표"/>
      <sheetName val="단가견적조사표"/>
      <sheetName val="자재조사표"/>
      <sheetName val="단위가격"/>
      <sheetName val="Option"/>
      <sheetName val="copy"/>
      <sheetName val="서식"/>
      <sheetName val="소운반"/>
      <sheetName val="공종구간"/>
      <sheetName val="산출0"/>
      <sheetName val="전자"/>
      <sheetName val="환산"/>
      <sheetName val="현지검측내역"/>
      <sheetName val="구주,중아,CIS"/>
      <sheetName val="EL90"/>
      <sheetName val="역T형교대栄⿇_x0000__x0000_庨_x0000_"/>
      <sheetName val="역T형교대栄⿇_x0000__x0000__x0000_"/>
      <sheetName val="master(total)"/>
      <sheetName val="역T형교대舨&quot;헾⾪_x0005__x0000_"/>
      <sheetName val="현황산출서"/>
      <sheetName val="공통비"/>
      <sheetName val="CAT_5"/>
      <sheetName val="일위1"/>
      <sheetName val="예산"/>
      <sheetName val="의정부문예회관변경내역"/>
      <sheetName val="POL6차-PIPING"/>
      <sheetName val="Pricelist TAC AB"/>
      <sheetName val="물가정보자료"/>
      <sheetName val="공용시설내역"/>
      <sheetName val="미지급내역"/>
      <sheetName val="가공2원도"/>
      <sheetName val="도급내역서"/>
      <sheetName val="Tiburon"/>
      <sheetName val="배출수지B"/>
      <sheetName val="FB25JN"/>
    </sheetNames>
    <definedNames>
      <definedName name="Macro13"/>
      <definedName name="Macro14"/>
      <definedName name="Macro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refreshError="1"/>
      <sheetData sheetId="268" refreshError="1"/>
      <sheetData sheetId="269" refreshError="1"/>
      <sheetData sheetId="270" refreshError="1"/>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refreshError="1"/>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sheetData sheetId="1184"/>
      <sheetData sheetId="1185"/>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sheetData sheetId="1467" refreshError="1"/>
      <sheetData sheetId="1468"/>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refreshError="1"/>
      <sheetData sheetId="1576" refreshError="1"/>
      <sheetData sheetId="1577" refreshError="1"/>
      <sheetData sheetId="1578" refreshError="1"/>
      <sheetData sheetId="1579" refreshError="1"/>
      <sheetData sheetId="1580"/>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A1" t="str">
            <v>MCCB-AF1(전등,전열)</v>
          </cell>
        </row>
      </sheetData>
      <sheetData sheetId="11"/>
      <sheetData sheetId="12"/>
      <sheetData sheetId="1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OSO아산"/>
      <sheetName val="Macro(차단기)"/>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Total"/>
      <sheetName val="CONCRETE"/>
      <sheetName val="Cost bd-&quot;A&quot;"/>
      <sheetName val="가설건물"/>
      <sheetName val="Sheet1"/>
      <sheetName val="BQ(실행)"/>
      <sheetName val="BID"/>
      <sheetName val="단가비교표 (계측제어)"/>
      <sheetName val="STORAGE"/>
      <sheetName val="청주(철골발주의뢰서)"/>
      <sheetName val="JUCK"/>
      <sheetName val="TB-내역서"/>
      <sheetName val="경상비"/>
      <sheetName val="기준"/>
      <sheetName val="공통(20-91)"/>
      <sheetName val="ITEM"/>
      <sheetName val="결선list"/>
      <sheetName val="설계서(7)"/>
      <sheetName val="환율-LIBOR"/>
      <sheetName val="MFAB"/>
      <sheetName val="MFRT"/>
      <sheetName val="MPKG"/>
      <sheetName val="MPRD"/>
      <sheetName val="TEL"/>
      <sheetName val="공통비"/>
      <sheetName val="Sheet5"/>
      <sheetName val="전기"/>
      <sheetName val="공업용수관로"/>
      <sheetName val="piping"/>
      <sheetName val="DATA"/>
      <sheetName val="날개벽수량표"/>
      <sheetName val="1-1"/>
      <sheetName val="재료"/>
      <sheetName val="재료비 (2)"/>
      <sheetName val="차액보증"/>
      <sheetName val="토사(PE)"/>
      <sheetName val="실행철강하도"/>
      <sheetName val="WORK"/>
      <sheetName val="판매보고서"/>
      <sheetName val="노무비"/>
      <sheetName val="다이꾸"/>
      <sheetName val="내역서"/>
      <sheetName val="MBR9"/>
      <sheetName val="공사내역"/>
      <sheetName val="토공A"/>
      <sheetName val="BACK DATA"/>
      <sheetName val="품의서"/>
      <sheetName val="물가시세"/>
      <sheetName val="노임단가"/>
      <sheetName val="단가"/>
      <sheetName val="MACRO(AT)"/>
      <sheetName val="COPY"/>
      <sheetName val="단가조사서"/>
      <sheetName val="MOTOR"/>
      <sheetName val="CB"/>
      <sheetName val="품조정율(97-99)"/>
      <sheetName val="6호기"/>
      <sheetName val="토목내역"/>
      <sheetName val="부하계산서"/>
      <sheetName val="발신정보"/>
      <sheetName val="기계경비일람"/>
      <sheetName val="정부노임단가"/>
      <sheetName val="SRC-B3U2"/>
      <sheetName val="Sheet4"/>
      <sheetName val="을"/>
      <sheetName val="물량표"/>
      <sheetName val="전차선로 물량표"/>
      <sheetName val="Sheet3"/>
      <sheetName val="L_RPTA05_목록"/>
      <sheetName val="일반공사"/>
      <sheetName val="4.2유효폭의 계산"/>
      <sheetName val="대비"/>
      <sheetName val="금액내역서"/>
      <sheetName val="내역서비교"/>
      <sheetName val="설계조건"/>
      <sheetName val="노무비단가"/>
      <sheetName val="자재단가"/>
      <sheetName val="간접비"/>
      <sheetName val="입찰안"/>
      <sheetName val="factor"/>
      <sheetName val="LOPCALC"/>
      <sheetName val="NOMUBI"/>
      <sheetName val="터널조도"/>
      <sheetName val="DATE"/>
      <sheetName val="조도계산서 (도서)"/>
      <sheetName val="인부신상자료"/>
      <sheetName val="선정요령"/>
      <sheetName val="간접"/>
      <sheetName val="tggwan(mac)"/>
      <sheetName val="잡비"/>
      <sheetName val="XL4Poppy"/>
      <sheetName val="견적시담(송포2공구)"/>
      <sheetName val="부표총괄"/>
      <sheetName val="품셈1-26"/>
      <sheetName val="Macro1"/>
      <sheetName val="3련 BOX"/>
      <sheetName val="K"/>
      <sheetName val="Code-&gt;No"/>
      <sheetName val="001"/>
      <sheetName val="단"/>
      <sheetName val="LOOKUP"/>
      <sheetName val="paint mat"/>
      <sheetName val="동결보온"/>
      <sheetName val="할증 "/>
      <sheetName val="건축내역서"/>
      <sheetName val="설산1.나"/>
      <sheetName val="본사S"/>
      <sheetName val="현장지지물물량"/>
      <sheetName val="Y-WORK"/>
      <sheetName val="부하LOAD"/>
      <sheetName val="부하(성남)"/>
      <sheetName val="일위대가목차"/>
      <sheetName val="개요"/>
      <sheetName val="변경실행(2차) "/>
      <sheetName val="산근"/>
      <sheetName val="#REF"/>
      <sheetName val="공사비 내역 (가)"/>
      <sheetName val="LINE_LIST"/>
      <sheetName val="5.소재"/>
      <sheetName val="9GNG운반"/>
      <sheetName val="Sheet17"/>
      <sheetName val="Data&amp;Result"/>
      <sheetName val="A"/>
      <sheetName val="입력정보"/>
      <sheetName val="Data &amp; Result"/>
      <sheetName val="비율-종합"/>
      <sheetName val="적정심사"/>
      <sheetName val="공사비내역서"/>
      <sheetName val="데이타"/>
      <sheetName val="BSD (2)"/>
      <sheetName val="갑지(추정)"/>
      <sheetName val="Languages"/>
      <sheetName val="내역"/>
      <sheetName val="단가비교표"/>
      <sheetName val="전기일위대가"/>
      <sheetName val="두앙"/>
      <sheetName val="토목검측서"/>
      <sheetName val="가시설단위수량"/>
      <sheetName val="SORCE1"/>
      <sheetName val="단위수량"/>
      <sheetName val="별첨2. MEX-PIA"/>
      <sheetName val="별첨1. PTA,PX"/>
      <sheetName val="MEXICO-C"/>
      <sheetName val="M+1"/>
      <sheetName val="현금"/>
      <sheetName val="JUCKEYK"/>
      <sheetName val="wall"/>
      <sheetName val="조도계산"/>
      <sheetName val="세부내역"/>
      <sheetName val="견적내역서"/>
      <sheetName val="SELTDATA"/>
      <sheetName val="SILICATE"/>
      <sheetName val="6PILE  (돌출)"/>
      <sheetName val="코드"/>
      <sheetName val="본사업"/>
      <sheetName val="ilch"/>
      <sheetName val="전기내역서(총계)"/>
      <sheetName val="고객불만율"/>
      <sheetName val="효율&amp;역율"/>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부대공주요자재"/>
      <sheetName val="부대공수량총괄표"/>
      <sheetName val="차선도색재료"/>
      <sheetName val="차선도색"/>
      <sheetName val="차선도색수량"/>
      <sheetName val="노면표시수량"/>
      <sheetName val="횡단보도화살표"/>
      <sheetName val="횡단보도표시"/>
      <sheetName val="횡단보도예고"/>
      <sheetName val="직좌우노면표시"/>
      <sheetName val="과속방지집계"/>
      <sheetName val="과속방지단위"/>
      <sheetName val="표지집계"/>
      <sheetName val="표지수량"/>
      <sheetName val="표지단위"/>
      <sheetName val="우각부보강"/>
      <sheetName val="FOOTING단면력"/>
      <sheetName val="단위수량"/>
      <sheetName val="가시설수량"/>
      <sheetName val="SLAB&quot;1&quot;"/>
      <sheetName val="#REF"/>
      <sheetName val="Sheet1"/>
      <sheetName val="식재"/>
      <sheetName val="시설물"/>
      <sheetName val="식재출력용"/>
      <sheetName val="유지관리"/>
      <sheetName val="단가"/>
      <sheetName val="예총"/>
      <sheetName val="일위대가"/>
      <sheetName val="원형1호맨홀토공수량"/>
      <sheetName val="주요자재"/>
      <sheetName val="부대공집계"/>
      <sheetName val="세륜세차집계"/>
      <sheetName val="세륜세차단위"/>
      <sheetName val="가설방음재료집계"/>
      <sheetName val="가설방음수량산출"/>
      <sheetName val="가설방음판넬연장"/>
      <sheetName val="가설방음상세도"/>
      <sheetName val="공사안전휀스집계"/>
      <sheetName val="공사안전휀스연장산출"/>
      <sheetName val="자연석집계"/>
      <sheetName val="면적산출"/>
      <sheetName val="자연석쌓기1"/>
      <sheetName val="가시설(TYPE-A)"/>
      <sheetName val="1-1평균터파기고(1)"/>
      <sheetName val="WORK"/>
      <sheetName val="도급"/>
      <sheetName val="단가 및 재료비"/>
      <sheetName val="중기사용료산출근거"/>
      <sheetName val="대로근거"/>
      <sheetName val="부대공"/>
      <sheetName val="ABUT수량-A1"/>
      <sheetName val="수량산출"/>
      <sheetName val="배수공"/>
      <sheetName val="data"/>
      <sheetName val="6PILE  (돌출)"/>
      <sheetName val="단가조사"/>
      <sheetName val="TYP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진주방향"/>
      <sheetName val="조명시설"/>
      <sheetName val="데이타"/>
      <sheetName val="NAV000"/>
      <sheetName val="우수공"/>
      <sheetName val="간지"/>
      <sheetName val="우수총괄표 (2)"/>
      <sheetName val="간지(2)"/>
      <sheetName val="우수수량집계"/>
      <sheetName val="간지(3)"/>
      <sheetName val="관기초집계"/>
      <sheetName val="관기초"/>
      <sheetName val="토공집계표"/>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단가산출서"/>
      <sheetName val="말뚝지지력산정"/>
      <sheetName val="danga"/>
      <sheetName val="ilch"/>
      <sheetName val="변수값"/>
      <sheetName val="중기상차"/>
      <sheetName val="AS복구"/>
      <sheetName val="중기터파기"/>
      <sheetName val="고양관재"/>
      <sheetName val="Sheet1"/>
      <sheetName val="일위대가"/>
      <sheetName val="노무비 근거"/>
      <sheetName val="맨홀수량산출"/>
      <sheetName val=" HIT-&gt;HMC 견적(3900)"/>
      <sheetName val="관급"/>
      <sheetName val="실행철강하도"/>
      <sheetName val="감가상각"/>
      <sheetName val="자재단가"/>
      <sheetName val="식재인부"/>
      <sheetName val="노임(1차)"/>
      <sheetName val="Macro1"/>
      <sheetName val="물가대비표"/>
      <sheetName val="공주-교대(A1)"/>
      <sheetName val="정부노임단가"/>
      <sheetName val="용역비내역-진짜"/>
      <sheetName val="대포2교접속"/>
      <sheetName val="수안보-MBR1"/>
      <sheetName val="원가계산(2)"/>
      <sheetName val="Mc1"/>
      <sheetName val="Y-WORK"/>
      <sheetName val="우각부보강"/>
      <sheetName val="빙축열"/>
      <sheetName val="기본단가표"/>
      <sheetName val="#REF"/>
      <sheetName val="NYS"/>
      <sheetName val="L_RPTA05_목록"/>
      <sheetName val="1SPAN"/>
      <sheetName val="30집계표"/>
      <sheetName val="내역서1"/>
      <sheetName val="산근1,2"/>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일위"/>
      <sheetName val="매립"/>
      <sheetName val="단가비교표"/>
      <sheetName val="원가 (2)"/>
      <sheetName val="과천MAIN"/>
      <sheetName val="노임"/>
      <sheetName val="송라초중학교(final)"/>
      <sheetName val="Sheet1"/>
      <sheetName val="터널조도"/>
      <sheetName val="실행내역서 "/>
      <sheetName val="J直材4"/>
      <sheetName val="I一般比"/>
      <sheetName val="ABUT수량-A1"/>
      <sheetName val="품목납기"/>
      <sheetName val="내역서1999.8최종"/>
      <sheetName val="2F 회의실견적(5_14 일대)"/>
      <sheetName val="Sheet2"/>
      <sheetName val="신우"/>
      <sheetName val="PANEL_중량산출"/>
      <sheetName val="원가_(2)"/>
      <sheetName val="예가표"/>
      <sheetName val="일위대가목차"/>
      <sheetName val="집계표"/>
      <sheetName val="제-노임"/>
      <sheetName val="제직재"/>
      <sheetName val="전차선로 물량표"/>
      <sheetName val="여과지동"/>
      <sheetName val="기초자료"/>
      <sheetName val="감가상각"/>
      <sheetName val="96갑지"/>
      <sheetName val="#REF"/>
      <sheetName val="인건-측정"/>
      <sheetName val="기본일위"/>
      <sheetName val="Macro1"/>
      <sheetName val="S0"/>
      <sheetName val="정부노임단가"/>
      <sheetName val="sw1"/>
      <sheetName val="NOMUBI"/>
      <sheetName val="자재단가"/>
      <sheetName val="동원(3)"/>
      <sheetName val="예정(3)"/>
      <sheetName val="설비"/>
      <sheetName val="부하LOAD"/>
      <sheetName val="ITEM"/>
      <sheetName val="노무비"/>
      <sheetName val="조도계산서 (도서)"/>
      <sheetName val="6PILE  (돌출)"/>
      <sheetName val="대치판정"/>
      <sheetName val="CT "/>
      <sheetName val="copy"/>
      <sheetName val="설계명세서(선로)"/>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내역"/>
      <sheetName val="식재수량표"/>
      <sheetName val="노임단가"/>
      <sheetName val="9GNG운반"/>
      <sheetName val="합천내역"/>
      <sheetName val="제출내역 (2)"/>
      <sheetName val="工완성공사율"/>
      <sheetName val="단가 (2)"/>
      <sheetName val="원가계산서"/>
      <sheetName val="우각부보강"/>
      <sheetName val="한전고리-을"/>
      <sheetName val="유기공정"/>
      <sheetName val="시행후면적"/>
      <sheetName val="이월가격"/>
      <sheetName val="약품설비"/>
      <sheetName val="부대공Ⅱ"/>
      <sheetName val="부산4"/>
      <sheetName val="수지예산"/>
      <sheetName val="전신환매도율"/>
      <sheetName val="원본(갑지)"/>
      <sheetName val="중기사용료"/>
      <sheetName val="하조서"/>
      <sheetName val="내역(영일)"/>
      <sheetName val="G.R300경비"/>
      <sheetName val="관급_File"/>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인건비"/>
      <sheetName val="OPT7"/>
      <sheetName val="외천교"/>
      <sheetName val="종배수관"/>
      <sheetName val="10월가격"/>
      <sheetName val="기타유틸리티설비"/>
      <sheetName val="명세서"/>
      <sheetName val="일위대가목록"/>
      <sheetName val="Total"/>
      <sheetName val="발신정보"/>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갑"/>
      <sheetName val="호남2"/>
      <sheetName val="소요자재"/>
      <sheetName val="2F_회의실견적(5_14_일대)"/>
      <sheetName val="금호"/>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실행철강하도"/>
      <sheetName val="ILWIPOH"/>
      <sheetName val="터널조도"/>
      <sheetName val="전선 및 전선관"/>
      <sheetName val="SELTDATA"/>
      <sheetName val="BID"/>
      <sheetName val="조도계산서 (도서)"/>
      <sheetName val="부하계산서"/>
      <sheetName val="#REF"/>
      <sheetName val="COPING"/>
      <sheetName val="MOTOR"/>
      <sheetName val="입찰"/>
      <sheetName val="현경"/>
      <sheetName val="내역서"/>
      <sheetName val="수안보-MBR1"/>
      <sheetName val="Graph (LGEN)"/>
      <sheetName val="out_prog"/>
      <sheetName val="선적schedule (2)"/>
      <sheetName val="단면치수"/>
      <sheetName val="정부노임단가"/>
      <sheetName val="물량표"/>
      <sheetName val="동해title"/>
      <sheetName val="옹벽"/>
      <sheetName val="역T형"/>
      <sheetName val="기자재비"/>
      <sheetName val="토사(PE)"/>
      <sheetName val="자압"/>
      <sheetName val="와동25-3(변경)"/>
      <sheetName val="JUCK"/>
      <sheetName val="Sheet2"/>
      <sheetName val="품셈TABLE"/>
      <sheetName val="현금"/>
      <sheetName val="ENE-CAL 1"/>
      <sheetName val="DATE"/>
      <sheetName val="입찰안"/>
      <sheetName val="IW-LIST"/>
      <sheetName val="Macro(차단기)"/>
      <sheetName val="CONCRETE"/>
      <sheetName val="Total"/>
      <sheetName val="중기일위대가"/>
      <sheetName val="일위대가"/>
      <sheetName val="조명율표"/>
      <sheetName val="N賃率-職"/>
      <sheetName val="매입"/>
      <sheetName val="내역"/>
      <sheetName val="1을"/>
      <sheetName val="투찰"/>
      <sheetName val="노무비 근거"/>
      <sheetName val="부하(성남)"/>
      <sheetName val="산출근거"/>
      <sheetName val="부하LOAD"/>
      <sheetName val="조명일위"/>
      <sheetName val="DATA"/>
      <sheetName val="감가상각"/>
      <sheetName val="데이타"/>
      <sheetName val="회로내역(승인)"/>
      <sheetName val="L형 옹벽"/>
      <sheetName val="5.단가대비표"/>
      <sheetName val="재료비"/>
      <sheetName val="경상비"/>
      <sheetName val="Sheet7"/>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인건_측정"/>
      <sheetName val="설비"/>
      <sheetName val="입찰안"/>
      <sheetName val="일위대가"/>
      <sheetName val="인건비"/>
      <sheetName val="노임"/>
      <sheetName val="LOPCALC"/>
      <sheetName val="#REF"/>
      <sheetName val="조도계산서 (도서)"/>
      <sheetName val="하조서"/>
      <sheetName val="ABUT수량-A1"/>
      <sheetName val="원주복~1"/>
      <sheetName val="단"/>
      <sheetName val="터널조도"/>
      <sheetName val="기존단가 (2)"/>
    </sheetNames>
    <sheetDataSet>
      <sheetData sheetId="0" refreshError="1"/>
      <sheetData sheetId="1" refreshError="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 val="ABUT수량-A1"/>
      <sheetName val="데이타"/>
      <sheetName val="식재인부"/>
      <sheetName val="DATA"/>
      <sheetName val="원형1호맨홀토공수량"/>
      <sheetName val="우각부보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 val="과천MAIN"/>
      <sheetName val="1766-1"/>
      <sheetName val="낙찰표"/>
      <sheetName val="수량산출"/>
    </sheetNames>
    <sheetDataSet>
      <sheetData sheetId="0"/>
      <sheetData sheetId="1" refreshError="1"/>
      <sheetData sheetId="2" refreshError="1"/>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 val="과천MAIN"/>
      <sheetName val="수량산출"/>
    </sheetNames>
    <sheetDataSet>
      <sheetData sheetId="0"/>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간선계산"/>
      <sheetName val="터널조도"/>
      <sheetName val="INPUT"/>
      <sheetName val="내역"/>
      <sheetName val="전기"/>
      <sheetName val="정부노임단가"/>
      <sheetName val="설계조건"/>
      <sheetName val="공통가설"/>
      <sheetName val="과천MAIN"/>
      <sheetName val="조도계산서"/>
      <sheetName val="기별(종합)"/>
      <sheetName val="포장복구집계"/>
      <sheetName val="공사비예산서(토목분)"/>
      <sheetName val="COPING"/>
      <sheetName val="손익분석"/>
      <sheetName val="단가비교표"/>
      <sheetName val="INPUT(덕도방향-시점)"/>
      <sheetName val="Macro(전선)"/>
      <sheetName val="SLAB&quot;1&quot;"/>
      <sheetName val="조건표"/>
      <sheetName val="ITEM"/>
      <sheetName val="MOTOR"/>
      <sheetName val="11.우각부 보강"/>
      <sheetName val="9GNG운반"/>
      <sheetName val="동원(3)"/>
      <sheetName val="예정(3)"/>
      <sheetName val="공량산출서"/>
      <sheetName val="현장관리비"/>
      <sheetName val="실행철강하도"/>
      <sheetName val="11.1 단면hwp"/>
      <sheetName val="교량전기"/>
      <sheetName val="말뚝물량"/>
      <sheetName val="3.일반설비"/>
      <sheetName val="#REF"/>
      <sheetName val="표지"/>
      <sheetName val="단가"/>
      <sheetName val="CODE"/>
      <sheetName val="DATE"/>
      <sheetName val="당초수량"/>
      <sheetName val="전선"/>
      <sheetName val="직공비"/>
      <sheetName val="송라터널총괄"/>
      <sheetName val="견적"/>
      <sheetName val="CABLE SIZE-3"/>
      <sheetName val="Sheet1 (2)"/>
      <sheetName val="입출재고현황 (2)"/>
      <sheetName val="BID"/>
      <sheetName val="guard(mac)"/>
      <sheetName val="단면 (2)"/>
      <sheetName val="내역서"/>
      <sheetName val="비용"/>
      <sheetName val="부표총괄"/>
      <sheetName val="품셈1-17"/>
      <sheetName val="북방3터널"/>
      <sheetName val="성남여성복지내역"/>
      <sheetName val="Sheet1"/>
      <sheetName val="__MAIN"/>
      <sheetName val="일위대가(계측기설치)"/>
      <sheetName val="11.자재단가"/>
      <sheetName val="工완성공사율"/>
      <sheetName val="Macro(차단기)"/>
      <sheetName val="노임단가"/>
      <sheetName val="단가산출"/>
      <sheetName val="KMT물량"/>
      <sheetName val="단면치수"/>
      <sheetName val="중기일위대가"/>
      <sheetName val="물가자료"/>
      <sheetName val="부하계산서"/>
      <sheetName val="단가 및 재료비"/>
      <sheetName val="중기사용료산출근거"/>
      <sheetName val="단가대비"/>
      <sheetName val="전단면보수"/>
      <sheetName val="반단면보수"/>
      <sheetName val="콘크리트패칭"/>
      <sheetName val="아스.노면팻칭"/>
      <sheetName val="아스.노면절삭"/>
      <sheetName val="표지 (2)"/>
      <sheetName val="sum1 (2)"/>
      <sheetName val="단가표"/>
      <sheetName val="말뚝설계"/>
      <sheetName val="3련 BOX"/>
      <sheetName val="노임"/>
      <sheetName val="1-1"/>
      <sheetName val="제품"/>
      <sheetName val="기본DATA"/>
      <sheetName val="예산서"/>
      <sheetName val="Sheet5"/>
      <sheetName val="건축내역"/>
      <sheetName val="자판실행"/>
      <sheetName val="CAT_5"/>
      <sheetName val="입찰안"/>
      <sheetName val="사용성검토"/>
      <sheetName val="LABTOTAL"/>
      <sheetName val="Manual Valve List"/>
      <sheetName val="원가계산서"/>
      <sheetName val="교각계산"/>
      <sheetName val="단면가정"/>
      <sheetName val="설계변경원가계산총괄표"/>
      <sheetName val="교각1"/>
      <sheetName val="COST"/>
      <sheetName val="일위대가목차"/>
      <sheetName val="001"/>
      <sheetName val="설 계"/>
      <sheetName val=" 견적서"/>
      <sheetName val="2000년1차"/>
      <sheetName val="Sheet3"/>
      <sheetName val="3CHBDC"/>
      <sheetName val="수원역(전체분)설계서"/>
      <sheetName val="WORK"/>
      <sheetName val="순공사비산출내역"/>
      <sheetName val="일위대가표1"/>
      <sheetName val="단가산출서 "/>
      <sheetName val="작성기준"/>
      <sheetName val="산출근거"/>
      <sheetName val="식생블럭단위수량"/>
      <sheetName val="케이블및전선관규격표"/>
      <sheetName val="안정검토"/>
      <sheetName val="단면설계"/>
      <sheetName val="ABUT수량-A1"/>
      <sheetName val="역T형"/>
      <sheetName val="기계내역"/>
      <sheetName val="CIVIL"/>
      <sheetName val="일위대가시트"/>
      <sheetName val="전차선로 물량표"/>
      <sheetName val="TB-내역서"/>
      <sheetName val="기둥(하중)"/>
      <sheetName val="CTDG"/>
      <sheetName val="THVT"/>
      <sheetName val="부속동"/>
      <sheetName val="SILICATE"/>
      <sheetName val="MAIN"/>
      <sheetName val="내촌육교방음벽수량집계표"/>
      <sheetName val="하중계산"/>
      <sheetName val="FORM-0"/>
      <sheetName val="조명시설"/>
      <sheetName val="우각부보강"/>
      <sheetName val="수안보-MBR1"/>
      <sheetName val="방송일위대가"/>
      <sheetName val="일위대가(목록)"/>
      <sheetName val="재료비"/>
      <sheetName val="배수장공사비명세서"/>
      <sheetName val="LIST"/>
      <sheetName val="Data&amp;Result"/>
      <sheetName val="조도계산서 (도서)"/>
      <sheetName val="자재단가비교표"/>
      <sheetName val="총괄표"/>
      <sheetName val="수량산출"/>
      <sheetName val="PART_DISCOUNT"/>
      <sheetName val="대전노은1차_조적_집계표"/>
      <sheetName val="인건-측정"/>
      <sheetName val="TEST1"/>
      <sheetName val="01"/>
      <sheetName val="JUCK"/>
      <sheetName val="간접비내역-1"/>
      <sheetName val="인건비"/>
      <sheetName val="1"/>
      <sheetName val="일위대가집계표"/>
      <sheetName val="품셈기준"/>
      <sheetName val="차도조도계산"/>
      <sheetName val="사급자재"/>
      <sheetName val="플랜트 설치"/>
      <sheetName val="설비"/>
      <sheetName val="점수계산1-2"/>
      <sheetName val="원가입력"/>
      <sheetName val="일반전기"/>
      <sheetName val="眞비상(진주)"/>
      <sheetName val="날개벽(시점좌측)"/>
      <sheetName val="동관마찰손실표"/>
      <sheetName val="재료집계"/>
      <sheetName val="적용률"/>
      <sheetName val="집수정"/>
      <sheetName val="단가조사서"/>
      <sheetName val="(포장)BOQ-실적공사"/>
      <sheetName val="1.설계조건"/>
      <sheetName val="입력DATA"/>
      <sheetName val="갑지1"/>
      <sheetName val="GAEYO"/>
      <sheetName val="토목내역서"/>
      <sheetName val="공정코드"/>
      <sheetName val="EACT10"/>
      <sheetName val="설계"/>
      <sheetName val="MCC제원"/>
      <sheetName val="70%"/>
      <sheetName val="대로근거"/>
      <sheetName val="중로근거"/>
      <sheetName val="공사개요"/>
      <sheetName val="양산물금"/>
      <sheetName val="PARAMETER"/>
      <sheetName val="LEGEND"/>
      <sheetName val="1월"/>
      <sheetName val="Total"/>
      <sheetName val="백암비스타내역"/>
      <sheetName val="MAT"/>
      <sheetName val="삼성전기"/>
      <sheetName val="PS-2A구조물방수"/>
      <sheetName val="제수"/>
      <sheetName val="공기"/>
      <sheetName val="bearing"/>
      <sheetName val="증감대비"/>
      <sheetName val="gvl"/>
      <sheetName val="옹벽기초자료"/>
      <sheetName val="현황산출서"/>
      <sheetName val="가점"/>
      <sheetName val="index"/>
      <sheetName val="etc"/>
      <sheetName val="시추주상도"/>
      <sheetName val="실행비교"/>
      <sheetName val="일반공사"/>
      <sheetName val="개요"/>
      <sheetName val="노무비"/>
      <sheetName val="DAN"/>
      <sheetName val="선로정수계산"/>
      <sheetName val="부하(성남)"/>
      <sheetName val="현황CODE"/>
      <sheetName val="손익현황"/>
      <sheetName val="FOOTING단면력"/>
      <sheetName val="간접비"/>
      <sheetName val="원가"/>
      <sheetName val="품목"/>
      <sheetName val="NOMUBI"/>
      <sheetName val="sw1"/>
      <sheetName val="배수공"/>
      <sheetName val="일위대가목록"/>
      <sheetName val="광로3 - 48m"/>
      <sheetName val="노무비 근거"/>
      <sheetName val="일위대가"/>
      <sheetName val="ACDIM6D"/>
      <sheetName val="진주방향"/>
      <sheetName val="건축집계"/>
      <sheetName val="원가계산(총괄)"/>
      <sheetName val="단위수량"/>
      <sheetName val="현황"/>
      <sheetName val="4)유동표"/>
      <sheetName val="투찰"/>
      <sheetName val="BQ(실행)"/>
      <sheetName val="홈통받이수량"/>
      <sheetName val="주방환기"/>
      <sheetName val="RE9604"/>
      <sheetName val="시멘트"/>
      <sheetName val="예산M11A"/>
      <sheetName val="가공비"/>
      <sheetName val="배수장공사비"/>
      <sheetName val="BASIC (2)"/>
      <sheetName val="General Data"/>
      <sheetName val="가시설흙막이"/>
      <sheetName val="Dae_Jiju"/>
      <sheetName val="Sikje_ingun"/>
      <sheetName val="TREE_D"/>
      <sheetName val="내역표지"/>
      <sheetName val="I一般比"/>
      <sheetName val="연부97-1"/>
      <sheetName val="장비부하"/>
      <sheetName val="소상 &quot;1&quot;"/>
      <sheetName val="실행자재"/>
      <sheetName val="남양시작동자105노65기1.3화1.2"/>
      <sheetName val="관람석제출"/>
      <sheetName val="봉양~조차장간고하개명(신설)"/>
      <sheetName val="유기공정"/>
      <sheetName val="산5-7"/>
      <sheetName val="인건비 "/>
      <sheetName val="참조"/>
      <sheetName val="품목납기"/>
      <sheetName val="원형1호맨홀토공수량"/>
      <sheetName val="관기성공.내"/>
      <sheetName val="횡배수관토공수량"/>
      <sheetName val="하중"/>
      <sheetName val="회로내역(승인)"/>
      <sheetName val="우석문틀"/>
      <sheetName val="산업"/>
      <sheetName val="조경일람"/>
      <sheetName val="통합"/>
      <sheetName val="취수탑"/>
      <sheetName val="청산공사"/>
      <sheetName val="copy"/>
      <sheetName val="서식"/>
      <sheetName val="단가조서"/>
      <sheetName val="자압"/>
      <sheetName val="1.취수장"/>
      <sheetName val="기본 상수"/>
      <sheetName val="집행(2-1)"/>
      <sheetName val="4 &amp; 10-inch, CO2 Combo &amp; Sweep"/>
      <sheetName val="매원개착터널총괄"/>
      <sheetName val="신내택지내역서"/>
      <sheetName val="CATCH BASIN"/>
      <sheetName val="Cost bd-&quot;A&quot;"/>
      <sheetName val="POOM_MOTO"/>
      <sheetName val="POOM_MOTO2"/>
      <sheetName val="Sheet7"/>
      <sheetName val="타공종이기"/>
      <sheetName val="견적시담(송포2공구)"/>
      <sheetName val="실행내역서 "/>
      <sheetName val="경비"/>
      <sheetName val="DANGA"/>
      <sheetName val="공사비 내역"/>
      <sheetName val="ilch"/>
      <sheetName val="기둥"/>
      <sheetName val="저판(버림100)"/>
      <sheetName val="L_RPTB02_01"/>
      <sheetName val="신규(07년01월)"/>
      <sheetName val="A-4"/>
      <sheetName val="열린교실"/>
      <sheetName val="BSD (2)"/>
      <sheetName val="포장직선구간"/>
      <sheetName val="98수문일위"/>
      <sheetName val="명세서"/>
      <sheetName val="현장관리비집계표"/>
      <sheetName val="Y-WORK"/>
      <sheetName val="예가표"/>
      <sheetName val="결재판"/>
      <sheetName val="표준건축비"/>
      <sheetName val="CLAUSE"/>
      <sheetName val="계산근거"/>
      <sheetName val="금액내역서"/>
      <sheetName val="6PILE  (돌출)"/>
      <sheetName val="부대내역"/>
      <sheetName val="일위대가 "/>
      <sheetName val="약품공급2"/>
      <sheetName val="5.모델링"/>
      <sheetName val="내역변"/>
      <sheetName val="1SPAN"/>
      <sheetName val="출근부"/>
      <sheetName val="Sheet4"/>
      <sheetName val="철거산출근거"/>
      <sheetName val="견적대비"/>
      <sheetName val="케이블"/>
      <sheetName val="Summary Sheets"/>
      <sheetName val="COA-17"/>
      <sheetName val="C-18"/>
      <sheetName val="산1"/>
      <sheetName val="토목"/>
      <sheetName val="콤보박스와 리스트박스의 연결"/>
      <sheetName val="일위(철거)"/>
      <sheetName val="견적조건"/>
      <sheetName val="기준자료"/>
      <sheetName val="공종구간"/>
      <sheetName val="98연계표"/>
      <sheetName val="견적990322"/>
      <sheetName val="일위"/>
      <sheetName val="목차"/>
      <sheetName val="기둥(원형)"/>
      <sheetName val="물량산출 (전력간선,전열)"/>
      <sheetName val="물량산출 (전등)"/>
      <sheetName val="CPM챠트"/>
      <sheetName val="YANG"/>
      <sheetName val="당초"/>
      <sheetName val="민감도분석"/>
      <sheetName val="ROI"/>
      <sheetName val="工관리비율"/>
      <sheetName val="기초단가"/>
      <sheetName val="PROCESS"/>
      <sheetName val="PROJECT BRIEF(EX.NEW)"/>
      <sheetName val="토공A"/>
      <sheetName val="지급자재"/>
      <sheetName val="1공구 건정토건 토공"/>
      <sheetName val="estm_mech"/>
      <sheetName val="수습"/>
      <sheetName val="날개벽수량표"/>
      <sheetName val="물가시세"/>
      <sheetName val="토공산출(주차장)"/>
      <sheetName val="배선DATA"/>
      <sheetName val="구의33고"/>
      <sheetName val="깨기"/>
      <sheetName val="공사비집계"/>
      <sheetName val="Inputs"/>
      <sheetName val="Cost Inputs"/>
      <sheetName val="CALCULATION"/>
      <sheetName val="현금"/>
      <sheetName val="현장관리비 산출내역"/>
      <sheetName val="소비자가"/>
      <sheetName val="LS re sales"/>
      <sheetName val="MixBed"/>
      <sheetName val="CondPol"/>
      <sheetName val="Menu"/>
      <sheetName val="AILC004"/>
      <sheetName val="각종양식"/>
      <sheetName val="견적기준"/>
      <sheetName val="UNIT"/>
      <sheetName val="PIPE"/>
      <sheetName val="FLANGE"/>
      <sheetName val="VALVE"/>
      <sheetName val="일대목차"/>
      <sheetName val="CF"/>
      <sheetName val="SG"/>
      <sheetName val="내역총괄"/>
      <sheetName val="내역총괄2"/>
      <sheetName val="내역총괄3"/>
      <sheetName val="산출내역서집계표"/>
      <sheetName val="기초공"/>
      <sheetName val="추원 상가(1)"/>
      <sheetName val="프랜트면허"/>
      <sheetName val="기본"/>
      <sheetName val="96정변2"/>
      <sheetName val="설계명세서"/>
      <sheetName val="기초자료입력"/>
      <sheetName val="기준"/>
      <sheetName val="Sat tron"/>
      <sheetName val="뚝토공"/>
      <sheetName val="LOPCALC"/>
      <sheetName val="2.가정단면"/>
      <sheetName val="No-&gt;Code"/>
      <sheetName val="견적서"/>
      <sheetName val="대전월평내역"/>
      <sheetName val="COPING설계"/>
      <sheetName val="154TW"/>
      <sheetName val="_15_0"/>
      <sheetName val="Assump"/>
      <sheetName val="주형"/>
      <sheetName val="간지"/>
      <sheetName val="직노"/>
      <sheetName val="실행내역"/>
      <sheetName val="AS복구"/>
      <sheetName val="중기터파기"/>
      <sheetName val="변수값"/>
      <sheetName val="중기상차"/>
      <sheetName val="건축원가"/>
      <sheetName val="Tables"/>
      <sheetName val="체감식(합정로)_"/>
      <sheetName val="체감식__(원본)"/>
      <sheetName val="진입로_(원본)"/>
      <sheetName val="11_우각부_보강"/>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설계명세서(선로)"/>
      <sheetName val="매입세율"/>
      <sheetName val="부재리스트"/>
      <sheetName val="설비공사"/>
      <sheetName val="보할공정"/>
      <sheetName val="C1ㅇ"/>
      <sheetName val="품셈TABLE"/>
      <sheetName val="도급예산내역서총괄표"/>
      <sheetName val="PW3"/>
      <sheetName val="PW4"/>
      <sheetName val="SC1"/>
      <sheetName val="PE"/>
      <sheetName val="PM"/>
      <sheetName val="TR"/>
      <sheetName val="내역(을)"/>
      <sheetName val="데이타"/>
      <sheetName val="Option"/>
      <sheetName val="금액"/>
      <sheetName val="IMPEADENCE MAP 취수장"/>
      <sheetName val="세부추진"/>
      <sheetName val="상용보강"/>
      <sheetName val="스포회원매출"/>
      <sheetName val="설치공사2"/>
      <sheetName val="보차도경계석"/>
      <sheetName val="Breakdown"/>
      <sheetName val="UnitRate"/>
      <sheetName val="표면정지 집계"/>
      <sheetName val="PET MAT집계"/>
      <sheetName val="입력1"/>
      <sheetName val="2000년하반기"/>
      <sheetName val="계화배수"/>
      <sheetName val="산근"/>
      <sheetName val="본사일보"/>
      <sheetName val="종합기별"/>
      <sheetName val="노무비명세서"/>
      <sheetName val="소요자재명세서"/>
      <sheetName val="을"/>
      <sheetName val="교통대책내역"/>
      <sheetName val="SPEC"/>
      <sheetName val="단중표"/>
      <sheetName val="매입부가세율(동림)"/>
      <sheetName val="수량3"/>
      <sheetName val="COVER"/>
      <sheetName val="L형 옹벽"/>
      <sheetName val="Pier 3"/>
      <sheetName val="도급예산내역서봉투"/>
      <sheetName val="공사원가계산서"/>
      <sheetName val="설계산출기초"/>
      <sheetName val="을부담운반비"/>
      <sheetName val="운반비산출"/>
      <sheetName val="설계산출표지"/>
      <sheetName val="factor"/>
      <sheetName val="6월실적"/>
      <sheetName val="piping"/>
      <sheetName val="맨홀수량집계"/>
      <sheetName val="3BL공동구 수량"/>
      <sheetName val="단위중량"/>
      <sheetName val="9-1차이내역"/>
      <sheetName val="갑지(추정)"/>
      <sheetName val="허용전류-IEC"/>
      <sheetName val="토목주소"/>
      <sheetName val="Eq. Mobilization"/>
      <sheetName val="2.4.1 여수토수량산출"/>
      <sheetName val="장비"/>
      <sheetName val="TYPE-A"/>
      <sheetName val="Hours.CodeST"/>
      <sheetName val="PBS"/>
      <sheetName val="장문교(대전)"/>
      <sheetName val="분전함신설"/>
      <sheetName val="접지1종"/>
      <sheetName val="일위대가표"/>
      <sheetName val="#3_일위대가목록"/>
      <sheetName val="MATRLDATA"/>
      <sheetName val="교통처리우회도로"/>
      <sheetName val="갑지"/>
      <sheetName val="기계경비(시간당)"/>
      <sheetName val="램머"/>
      <sheetName val="별표 "/>
      <sheetName val="LP-S"/>
      <sheetName val="OD5000"/>
      <sheetName val="c_balju"/>
      <sheetName val="TB_내역서"/>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항목등록"/>
      <sheetName val="협조전"/>
      <sheetName val="부대대비"/>
      <sheetName val="TEL"/>
      <sheetName val="냉연집계"/>
      <sheetName val="98지급계획"/>
      <sheetName val="내역(정지)"/>
      <sheetName val="남양구조시험동"/>
      <sheetName val="견적업체"/>
      <sheetName val="COPING-1"/>
      <sheetName val="역T형교대-2수량"/>
      <sheetName val="와동25-3(변경)"/>
      <sheetName val="공문"/>
      <sheetName val="품셈(기초)"/>
      <sheetName val="L-type"/>
      <sheetName val="사통"/>
      <sheetName val="건설노임"/>
      <sheetName val="project management"/>
      <sheetName val="참고"/>
      <sheetName val="SIHEUNG"/>
      <sheetName val="품산출서"/>
      <sheetName val="부재치수입력"/>
      <sheetName val="요율"/>
      <sheetName val="XL4Poppy"/>
      <sheetName val="집계표"/>
      <sheetName val="가설건물"/>
      <sheetName val="전체도급"/>
      <sheetName val="CONCRETE"/>
      <sheetName val="표지판단위"/>
      <sheetName val="토공"/>
      <sheetName val="산출근거1"/>
      <sheetName val="반중력식옹벽"/>
      <sheetName val="재료"/>
      <sheetName val="국공유지및사유지"/>
      <sheetName val="현대물량"/>
      <sheetName val="1차증가원가계산"/>
      <sheetName val="기준액"/>
      <sheetName val="6.1.3단가산출서(노임단가)_신호무선전송"/>
      <sheetName val="기계경비"/>
      <sheetName val="인건비(환율)"/>
      <sheetName val="데리네이타현황"/>
      <sheetName val="말뚝기초"/>
      <sheetName val="배수공 주요자재 집계표"/>
      <sheetName val="SUMMARY"/>
      <sheetName val="PAINT"/>
      <sheetName val="기초분물량표"/>
      <sheetName val="사다리"/>
      <sheetName val="부산4"/>
      <sheetName val="JUCKEYK"/>
      <sheetName val="T6-6(2)"/>
      <sheetName val="WS"/>
      <sheetName val="운영및유지보수"/>
      <sheetName val="터파기및재료"/>
      <sheetName val="차액보증"/>
      <sheetName val="1차변경내역"/>
      <sheetName val="삼보지질"/>
      <sheetName val="Piping(Methanol)"/>
      <sheetName val="D-3109"/>
      <sheetName val="말뚝지지력산정"/>
      <sheetName val="부대공Ⅱ"/>
      <sheetName val="2.단면가정"/>
      <sheetName val="TOT"/>
      <sheetName val="원가총괄"/>
      <sheetName val="F-Assump"/>
      <sheetName val="B부대공"/>
      <sheetName val="CABLE"/>
      <sheetName val="단면_(2)"/>
      <sheetName val="입출재고현황_(2)"/>
      <sheetName val="Sheet1_(2)"/>
      <sheetName val="3련_BOX"/>
      <sheetName val="11_자재단가"/>
      <sheetName val="3_일반설비"/>
      <sheetName val="단가산출서_"/>
      <sheetName val="전차선로_물량표"/>
      <sheetName val="설_계"/>
      <sheetName val="버스운행안내"/>
      <sheetName val="예방접종계획"/>
      <sheetName val="근태계획서"/>
      <sheetName val="RCMinput"/>
      <sheetName val="통계연보"/>
      <sheetName val="기술자료 (광화문)"/>
      <sheetName val="데이터"/>
      <sheetName val="초기화면"/>
      <sheetName val="Baby일위대가"/>
      <sheetName val="인사자료총집계"/>
      <sheetName val="FORM_0"/>
      <sheetName val="6동"/>
      <sheetName val="영업2"/>
      <sheetName val="영업3"/>
      <sheetName val="자료입력"/>
      <sheetName val="정산입력"/>
      <sheetName val="경비_원본"/>
      <sheetName val="설산1.나"/>
      <sheetName val="본사S"/>
      <sheetName val="SELTDATA"/>
      <sheetName val="기초자료"/>
      <sheetName val="견적집계표"/>
      <sheetName val="견적정보"/>
      <sheetName val="ROOF(ALKALI)"/>
      <sheetName val="무담보1"/>
      <sheetName val="본관토공 및 포장공 산출조서"/>
      <sheetName val="tggwan(mac)"/>
      <sheetName val="ⴭⴭⴭⴭⴭ"/>
      <sheetName val="조내역"/>
      <sheetName val="5.산출내역서"/>
      <sheetName val="DESIGN"/>
      <sheetName val="감가상각"/>
      <sheetName val="안정계산"/>
      <sheetName val="단면검토"/>
      <sheetName val="전장품(관리용)"/>
      <sheetName val="전계가"/>
      <sheetName val="전기일위대가"/>
      <sheetName val="특별교실"/>
      <sheetName val="총괄"/>
      <sheetName val="현장지지물물량"/>
      <sheetName val="부안일위"/>
      <sheetName val="환율적용표"/>
      <sheetName val="투찰(하수)"/>
      <sheetName val="단면확대공"/>
      <sheetName val="H-BEAM(S2,3)"/>
      <sheetName val="단부정착장치"/>
      <sheetName val="식재인부"/>
      <sheetName val="배수관공"/>
      <sheetName val="SP-B1"/>
      <sheetName val="단가및재료비"/>
      <sheetName val="49단"/>
      <sheetName val="22단"/>
      <sheetName val="부서현황"/>
      <sheetName val="#3E1_GCR"/>
      <sheetName val="매출"/>
      <sheetName val="Input Page"/>
      <sheetName val="주식"/>
      <sheetName val="가로등일위대가"/>
      <sheetName val="unit 4"/>
      <sheetName val="물량산출근거"/>
      <sheetName val="자재집계"/>
      <sheetName val="AS포장복구 "/>
      <sheetName val="1TL종점(1)"/>
      <sheetName val="철근단면적"/>
      <sheetName val="사용자정의"/>
      <sheetName val="포장공"/>
      <sheetName val="도장수량(하1)"/>
      <sheetName val="건축"/>
      <sheetName val="MECH HW GRP"/>
      <sheetName val="적용(기계)"/>
      <sheetName val="CAB_OD"/>
      <sheetName val="단가산출서"/>
      <sheetName val="변경총괄지(1)"/>
      <sheetName val="ITEMLIST990101"/>
      <sheetName val="지중자재단가"/>
      <sheetName val="MANUFACTORY"/>
      <sheetName val="Imp-Data"/>
      <sheetName val="Macro(전동기)"/>
      <sheetName val="매립"/>
      <sheetName val="J直材4"/>
      <sheetName val="관급"/>
      <sheetName val="MFAB"/>
      <sheetName val="MFRT"/>
      <sheetName val="MPKG"/>
      <sheetName val="MPRD"/>
      <sheetName val="Front"/>
      <sheetName val="KHRCPB_99"/>
      <sheetName val="Supplier Code"/>
      <sheetName val="자압1"/>
      <sheetName val="수목데이타 "/>
      <sheetName val="투찰판"/>
      <sheetName val="-15.0"/>
      <sheetName val="잡비"/>
      <sheetName val="단락전류-A"/>
      <sheetName val="변품8-37"/>
      <sheetName val="EQUIP-H"/>
      <sheetName val="6.콘덴서"/>
      <sheetName val="내역서(1)"/>
      <sheetName val="소요자재"/>
      <sheetName val="설계명세서(종합)"/>
      <sheetName val="노무산출서"/>
      <sheetName val="미드수량"/>
      <sheetName val="장척총괄"/>
      <sheetName val="수로교총재료집계"/>
      <sheetName val="횡배위치"/>
      <sheetName val="노임 단가"/>
      <sheetName val="물가대비표"/>
      <sheetName val="HANDHOLE(2)"/>
      <sheetName val="CABLE (2)"/>
      <sheetName val="Assumption"/>
      <sheetName val="노임,재료비"/>
      <sheetName val="200"/>
      <sheetName val="철콘공사"/>
      <sheetName val="견"/>
      <sheetName val="CPM챠트 "/>
      <sheetName val="Macro1"/>
      <sheetName val="OPT7"/>
      <sheetName val="제안서"/>
      <sheetName val="행정표준(1)"/>
      <sheetName val="행정표준(2)"/>
      <sheetName val="자재단가"/>
      <sheetName val="토 적 표"/>
      <sheetName val="1.설계기준"/>
      <sheetName val="3.하중계산"/>
      <sheetName val="예산서(전기설비)"/>
      <sheetName val="ENG_prog"/>
      <sheetName val="중기(목록)"/>
      <sheetName val="산근(목록)"/>
      <sheetName val="맨홀수량산출"/>
      <sheetName val="Project Brief"/>
      <sheetName val="견적대비 견적서"/>
      <sheetName val="ABUT수량_A1"/>
      <sheetName val="종배수관"/>
      <sheetName val="허용전류-IEC DATA"/>
      <sheetName val="1을"/>
      <sheetName val="401"/>
      <sheetName val="가설공사내역"/>
      <sheetName val="찍기"/>
      <sheetName val="판매시설"/>
      <sheetName val="LG제품"/>
      <sheetName val="부대공사비"/>
      <sheetName val="토목내역"/>
      <sheetName val="강관산출"/>
      <sheetName val="_견적서"/>
      <sheetName val="단가_및_재료비"/>
      <sheetName val="플랜트_설치"/>
      <sheetName val="1_설계조건"/>
      <sheetName val="sum1_(2)"/>
      <sheetName val="CATCH_BASIN"/>
      <sheetName val="Cost_bd-&quot;A&quot;"/>
      <sheetName val="한강운반비"/>
      <sheetName val="실행예산"/>
      <sheetName val="배수관접합및부설  "/>
      <sheetName val="토공집계"/>
      <sheetName val="경산"/>
      <sheetName val="9.자재단가"/>
      <sheetName val="7.산출집계"/>
      <sheetName val="3.단가산출서"/>
      <sheetName val="4.일위산출"/>
      <sheetName val="인테리어내역"/>
      <sheetName val="단위집계표"/>
      <sheetName val="신길1동"/>
      <sheetName val="날개벽"/>
      <sheetName val="원가계산서구조조정"/>
      <sheetName val="중기"/>
      <sheetName val="접수부"/>
      <sheetName val="피벗테이블데이터분석"/>
      <sheetName val="평균높이산출근거"/>
      <sheetName val="횡배수관위치조서"/>
      <sheetName val="wall"/>
      <sheetName val="2공구산출내역"/>
      <sheetName val="수입"/>
      <sheetName val="빌딩 안내"/>
      <sheetName val="B1(반포1차)"/>
      <sheetName val="2.단가산출서(총괄)"/>
      <sheetName val="5.일위대가"/>
      <sheetName val="설계내역서"/>
      <sheetName val="본사인상전"/>
      <sheetName val="PS실 추가 공사"/>
      <sheetName val="할증 "/>
      <sheetName val="설계명세"/>
      <sheetName val="수량명세서"/>
      <sheetName val="부대토목"/>
      <sheetName val="일위대가(가설)"/>
      <sheetName val="적용인원(지우지말것)"/>
      <sheetName val="2000.11월설계내역"/>
      <sheetName val="골조시행"/>
      <sheetName val="Carepaq"/>
      <sheetName val="OPT"/>
      <sheetName val="SV"/>
      <sheetName val="예비품"/>
      <sheetName val="1안내역"/>
      <sheetName val="VXXXXX"/>
      <sheetName val="LinerWt"/>
      <sheetName val="토공정보"/>
      <sheetName val="맨홀토공산출"/>
      <sheetName val="20관리비율"/>
      <sheetName val="1련,2련"/>
      <sheetName val="설계서(설치)"/>
      <sheetName val="FAB별"/>
      <sheetName val="50"/>
      <sheetName val="R0PS5"/>
      <sheetName val="대전-교대(A1-A2)"/>
      <sheetName val="수량산출내역1115"/>
      <sheetName val="매입세"/>
      <sheetName val="토공(완충)"/>
      <sheetName val="신당동집계표"/>
      <sheetName val="견적사양비교표"/>
      <sheetName val="처리단락"/>
      <sheetName val="결과조달"/>
      <sheetName val="단면상수 및 주빔설계"/>
      <sheetName val="제출내역 (2)"/>
      <sheetName val="00000000"/>
      <sheetName val="10000000"/>
      <sheetName val="TNHCHINH"/>
      <sheetName val="TONG HOP VL-NC TT"/>
      <sheetName val="CHITIET VL-NC-TT -1p"/>
      <sheetName val="TDTKP1"/>
      <sheetName val="KPVC-BD "/>
      <sheetName val="기준FACTOR"/>
      <sheetName val="FB25JN"/>
      <sheetName val="내  역  서"/>
      <sheetName val="샘플표지"/>
      <sheetName val="전기공사 산출집계"/>
      <sheetName val="전기공사 산출"/>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0000000"/>
      <sheetName val="직접기초설계(교대부)"/>
      <sheetName val="수문일1"/>
      <sheetName val="향후예상"/>
      <sheetName val="TOTAL_BOQ"/>
      <sheetName val="화재 탐지 설비"/>
      <sheetName val="Graph (LGEN)"/>
      <sheetName val="out_prog"/>
      <sheetName val="선적schedule (2)"/>
      <sheetName val="명파하수처리장소방"/>
      <sheetName val="명파하수처리장접지"/>
      <sheetName val="명파하수처리장통신"/>
      <sheetName val="콘센트신설"/>
      <sheetName val="하조서"/>
      <sheetName val="TH VL, NC, DDHT Thanhphuoc"/>
      <sheetName val="TienLuong"/>
      <sheetName val="중량산출"/>
      <sheetName val="P-산#1-1(WOWA1)"/>
      <sheetName val="G.R300경비"/>
      <sheetName val="원내역서 그대로"/>
      <sheetName val="h-013211-2"/>
      <sheetName val="횡배수공토공집계"/>
      <sheetName val="조작대(1연)"/>
      <sheetName val="실행품의서"/>
      <sheetName val="집수정단"/>
      <sheetName val="Final"/>
      <sheetName val="내역서 "/>
      <sheetName val="KSHAHU-6"/>
      <sheetName val="절단설"/>
      <sheetName val="가감수량"/>
      <sheetName val="단위중기"/>
      <sheetName val="가로등"/>
      <sheetName val="DM 56"/>
      <sheetName val="조정금액결과표 (차수별)"/>
      <sheetName val="기성내역"/>
      <sheetName val="표지(1)"/>
      <sheetName val="BQ"/>
      <sheetName val="L형옹벽(key)"/>
      <sheetName val="원본-내용변경불가"/>
      <sheetName val="조명율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연화장1"/>
      <sheetName val="사전공사"/>
      <sheetName val="DATA"/>
      <sheetName val="__MAIN"/>
    </sheetNames>
    <sheetDataSet>
      <sheetData sheetId="0" refreshError="1"/>
      <sheetData sheetId="1" refreshError="1"/>
      <sheetData sheetId="2" refreshError="1"/>
      <sheetData sheetId="3" refreshError="1"/>
      <sheetData sheetId="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수량산출"/>
      <sheetName val="실행내역서 "/>
      <sheetName val="DATA"/>
      <sheetName val="__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단가 및 재료비"/>
      <sheetName val="중기사용료"/>
      <sheetName val="중기사용료산출근거"/>
      <sheetName val="단가산출1"/>
      <sheetName val="단가산출2"/>
      <sheetName val="일위대가"/>
      <sheetName val="일위대가data"/>
      <sheetName val="이름표"/>
      <sheetName val="일위대가 (2)"/>
      <sheetName val="쌍송교"/>
      <sheetName val="중계소방"/>
      <sheetName val="laroux"/>
      <sheetName val="1.관로"/>
      <sheetName val="2.케이블"/>
      <sheetName val="3.맨홀"/>
      <sheetName val="4.활주로등"/>
      <sheetName val="5.활주로종,말단등"/>
      <sheetName val="6.진입등신설"/>
      <sheetName val="7.섬광등신설"/>
      <sheetName val="8.말단식별등신설"/>
      <sheetName val="9.유도로등 및 유도안내등신설"/>
      <sheetName val="10.거리등"/>
      <sheetName val="11.PAPI이설"/>
      <sheetName val="12.풍향등 신설"/>
      <sheetName val="13.신호등"/>
      <sheetName val="14.PAD TR신설"/>
      <sheetName val="15.배수펌프장 및 수문전력"/>
      <sheetName val="16.기존 항공등화 철거공사"/>
      <sheetName val="17.MA-1A"/>
      <sheetName val="일위대가(최종)"/>
      <sheetName val="산출근거(최종)"/>
      <sheetName val="안내등"/>
      <sheetName val="5.활주로 종,말단등"/>
      <sheetName val="6.진입등 신설"/>
      <sheetName val="9.유도등 및 안내등"/>
      <sheetName val="10. 거리등 및 표시등 신설"/>
      <sheetName val="14.PAD TR 신설"/>
      <sheetName val="총괄"/>
      <sheetName val="구간별"/>
      <sheetName val="교량공"/>
      <sheetName val="내역표지"/>
      <sheetName val="도급표지 "/>
      <sheetName val="부대표지"/>
      <sheetName val="세로"/>
      <sheetName val="토  목"/>
      <sheetName val="조  경"/>
      <sheetName val="전 기"/>
      <sheetName val="건  축"/>
      <sheetName val="건축설비"/>
      <sheetName val="기계"/>
      <sheetName val="제어계측"/>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CH"/>
      <sheetName val="노임"/>
      <sheetName val="Module1"/>
      <sheetName val="Sheet1"/>
      <sheetName val="실행철강하도"/>
      <sheetName val="투찰"/>
      <sheetName val="수안보-MBR1"/>
      <sheetName val="예정(3)"/>
      <sheetName val="동원(3)"/>
      <sheetName val="단가비교표"/>
      <sheetName val="지급자재"/>
      <sheetName val="터널조도"/>
      <sheetName val="부속동"/>
      <sheetName val="ABUT수량-A1"/>
      <sheetName val="JUCK"/>
      <sheetName val="BQ(실행)"/>
      <sheetName val="설비"/>
      <sheetName val="토목"/>
      <sheetName val="MOTOR"/>
      <sheetName val="BID"/>
      <sheetName val="을"/>
      <sheetName val="회로내역(승인)"/>
      <sheetName val="COPING"/>
      <sheetName val="자압"/>
      <sheetName val="노임단가"/>
      <sheetName val="자재단가"/>
      <sheetName val="수량산출"/>
      <sheetName val="과천MAIN"/>
      <sheetName val="집계표"/>
      <sheetName val="공사비집계"/>
      <sheetName val="전산소모"/>
      <sheetName val="변경서식"/>
      <sheetName val="백호우계수"/>
      <sheetName val="NOMUBI"/>
      <sheetName val="간접비"/>
      <sheetName val="우각부보강"/>
      <sheetName val="내역서"/>
      <sheetName val="장비내역서"/>
      <sheetName val="조명시설"/>
      <sheetName val="노무비"/>
      <sheetName val="Total"/>
      <sheetName val="설직재-1"/>
      <sheetName val="제-노임"/>
      <sheetName val="제직재"/>
      <sheetName val="DATE"/>
      <sheetName val="2공구산출내역"/>
      <sheetName val="토공(우물통,기타) "/>
      <sheetName val="자압1"/>
      <sheetName val="1SPAN"/>
      <sheetName val="70%"/>
      <sheetName val="L_RPTA05_목록"/>
      <sheetName val="Y-WORK"/>
      <sheetName val="노임이"/>
      <sheetName val="VXXXXX"/>
      <sheetName val="정부노임단가"/>
      <sheetName val="터파기및재료"/>
      <sheetName val="단가표"/>
      <sheetName val="6PILE  (돌출)"/>
      <sheetName val="일보"/>
      <sheetName val="내역"/>
      <sheetName val="단면치수"/>
      <sheetName val="가격조사서"/>
      <sheetName val="현금"/>
      <sheetName val="와동25-3(변경)"/>
      <sheetName val="단가"/>
      <sheetName val="__MAIN"/>
      <sheetName val="1.취수장"/>
      <sheetName val="소상 &quot;1&quot;"/>
      <sheetName val="조도계산서 (도서)"/>
      <sheetName val="일위대가(계측기설치)"/>
      <sheetName val="산근"/>
      <sheetName val="차액보증"/>
      <sheetName val="TYPE-A"/>
      <sheetName val="자재단가비교표"/>
      <sheetName val="용역동"/>
      <sheetName val="ROOF(ALKALI)"/>
      <sheetName val="Graph (LGEN)"/>
      <sheetName val="out_prog"/>
      <sheetName val="선적schedule (2)"/>
      <sheetName val="PIPE"/>
      <sheetName val="FLANGE"/>
      <sheetName val="VALVE"/>
      <sheetName val="CONCRETE"/>
      <sheetName val="잡철물"/>
      <sheetName val="물량산출근거"/>
      <sheetName val="CAPVC"/>
      <sheetName val="CALCULATION"/>
      <sheetName val="9509"/>
      <sheetName val="Macro1"/>
      <sheetName val="Macro2"/>
      <sheetName val="J01"/>
      <sheetName val="구조물철거타공정이월"/>
      <sheetName val="5.모델링"/>
      <sheetName val="眞비상(진주)"/>
      <sheetName val="저"/>
      <sheetName val="연결관암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설계가"/>
      <sheetName val="LX-JU"/>
      <sheetName val="횡배수공토공집계"/>
      <sheetName val="토공집계표"/>
      <sheetName val="기기리스트"/>
      <sheetName val="적격"/>
      <sheetName val="동해title"/>
      <sheetName val="SG"/>
      <sheetName val="EQT-ESTN"/>
      <sheetName val="BID"/>
      <sheetName val="집수정(600-700)"/>
      <sheetName val="tggwan(mac)"/>
      <sheetName val="S0"/>
      <sheetName val="단가대비표"/>
      <sheetName val="CAL"/>
      <sheetName val="일위대가목차"/>
      <sheetName val="DATE"/>
      <sheetName val="본체"/>
      <sheetName val="계수시트"/>
      <sheetName val="원가계산서"/>
      <sheetName val="cable-data"/>
      <sheetName val="입찰내역서"/>
      <sheetName val="견적조건"/>
      <sheetName val="집계표"/>
      <sheetName val="전기일위대가"/>
      <sheetName val="JUCKEYK"/>
      <sheetName val="우수공"/>
      <sheetName val="배수내역"/>
      <sheetName val="수입"/>
      <sheetName val="제출내역 (2)"/>
      <sheetName val="C3"/>
      <sheetName val="실행내역서 "/>
      <sheetName val="G.R300경비"/>
      <sheetName val="단중표-ST"/>
      <sheetName val="하수급견적대비"/>
      <sheetName val="견적대비"/>
      <sheetName val="ITEM"/>
      <sheetName val="총괄집계표"/>
      <sheetName val="TARGET"/>
      <sheetName val="노무비 근거"/>
      <sheetName val="BID-도로"/>
      <sheetName val="Sensitivity and GC Value"/>
      <sheetName val="예정(3)"/>
      <sheetName val="동원(3)"/>
      <sheetName val="견적서"/>
      <sheetName val="bm(CIcable)"/>
      <sheetName val="자재단가"/>
      <sheetName val="부하LOAD"/>
      <sheetName val="가도공"/>
      <sheetName val="EP0618"/>
      <sheetName val="대치판정"/>
      <sheetName val="노무비산출"/>
      <sheetName val="수량산출"/>
      <sheetName val="총괄"/>
      <sheetName val="토목"/>
      <sheetName val="노임단가"/>
      <sheetName val="청구내역(9807)"/>
      <sheetName val="노무비단가"/>
      <sheetName val="단중표"/>
      <sheetName val="22수량"/>
      <sheetName val="터널조도"/>
      <sheetName val="A"/>
      <sheetName val="단가비교표"/>
      <sheetName val="2.손익계산서"/>
      <sheetName val="MOTOR"/>
      <sheetName val="UPDATA"/>
      <sheetName val="충주"/>
      <sheetName val="N賃率-職"/>
      <sheetName val="Factor"/>
      <sheetName val="유동표"/>
      <sheetName val="일위대가 "/>
      <sheetName val="부하계산서"/>
      <sheetName val="부하(성남)"/>
      <sheetName val="조도계산서 (도서)"/>
      <sheetName val="갑지"/>
      <sheetName val="1.설계조건"/>
      <sheetName val="입출재고현황 (2)"/>
      <sheetName val="교대시점"/>
      <sheetName val="견적을"/>
      <sheetName val="내역서"/>
      <sheetName val="일위대가"/>
      <sheetName val="슬래브"/>
      <sheetName val="2.대외공문"/>
      <sheetName val="우각부보강"/>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비교표"/>
      <sheetName val="차액보증"/>
      <sheetName val="설계조건"/>
      <sheetName val="TDTKP"/>
      <sheetName val="DK-KH"/>
      <sheetName val="7.PILE  (돌출)"/>
      <sheetName val="전체철근집계"/>
      <sheetName val="집계표1"/>
      <sheetName val="중기일위대가"/>
      <sheetName val="음봉방향"/>
      <sheetName val="#REF"/>
      <sheetName val="교대"/>
      <sheetName val="UNIT"/>
      <sheetName val="일위대가표"/>
      <sheetName val="시설일위"/>
      <sheetName val="DESIGN CRETERIA"/>
      <sheetName val="RFP002"/>
      <sheetName val="공량산출서"/>
      <sheetName val="입찰안"/>
      <sheetName val="토공A"/>
      <sheetName val="내역(정지)"/>
      <sheetName val="PT_ED"/>
      <sheetName val="건축공사"/>
      <sheetName val="지수"/>
      <sheetName val="중갑지"/>
      <sheetName val="1NYS(당)"/>
      <sheetName val="Total"/>
      <sheetName val="슬래브1"/>
      <sheetName val="빌딩 안내"/>
      <sheetName val="설계명세서"/>
      <sheetName val="예산명세서"/>
      <sheetName val="자료입력"/>
      <sheetName val="표지 (2)"/>
      <sheetName val="천마갑지"/>
      <sheetName val="화재 탐지 설비"/>
      <sheetName val="b t mong"/>
      <sheetName val="노임"/>
      <sheetName val="갑지(추정)"/>
      <sheetName val="COVER"/>
      <sheetName val="플랜트 설치"/>
      <sheetName val="Baby일위대가"/>
      <sheetName val="단면 (2)"/>
      <sheetName val="연결관산출조서"/>
      <sheetName val="원형1호맨홀토공수량"/>
      <sheetName val="INPUT"/>
      <sheetName val="Final(1)summary"/>
      <sheetName val="001"/>
      <sheetName val="의정부문예회관변경내역"/>
      <sheetName val="SUMMARY"/>
      <sheetName val="월별수입"/>
      <sheetName val="노무비"/>
      <sheetName val="Áý¼öÁ¤(600-700)"/>
      <sheetName val="Åä°øÁý°èÇ¥"/>
      <sheetName val="°è¼ö½ÃÆ®"/>
      <sheetName val="¿ø°¡°è»ê¼­"/>
      <sheetName val="울산시산표"/>
      <sheetName val="JUCK"/>
      <sheetName val="3차설계"/>
      <sheetName val="1경간당 상부수량"/>
      <sheetName val="인건-측정"/>
      <sheetName val="Macro(차단기)"/>
      <sheetName val="참조-(1)"/>
      <sheetName val="입찰결과보고"/>
      <sheetName val="우각부검토"/>
      <sheetName val="CA"/>
      <sheetName val="설계자료"/>
      <sheetName val="계정"/>
      <sheetName val="COPING"/>
      <sheetName val="명세서"/>
      <sheetName val="수량집계"/>
      <sheetName val="인건비"/>
      <sheetName val="지명송금"/>
      <sheetName val="을지"/>
      <sheetName val="주현(해보)"/>
      <sheetName val="주현(영광)"/>
      <sheetName val="잡철단가대비"/>
      <sheetName val="도면자료제출일정"/>
      <sheetName val="Price List"/>
      <sheetName val="집수정_600_700_"/>
      <sheetName val="왕십리방향"/>
      <sheetName val="2_대외공문"/>
      <sheetName val="부대내역"/>
      <sheetName val="가설공사내역"/>
      <sheetName val="401"/>
      <sheetName val="TABLE"/>
      <sheetName val="b_balju_cho"/>
      <sheetName val="기술자료 (연수)"/>
      <sheetName val="PF_일반수량(35m)"/>
      <sheetName val="환율"/>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단가"/>
      <sheetName val="품셈(기초)"/>
      <sheetName val="설계산출표지"/>
      <sheetName val="산출근거"/>
      <sheetName val="조도계산"/>
      <sheetName val="WORK"/>
      <sheetName val="전차선로 물량표"/>
      <sheetName val="내역서-대공연장"/>
      <sheetName val="청하배수"/>
      <sheetName val="기계경비(시간당)"/>
      <sheetName val="램머"/>
      <sheetName val="설계내역(2000)"/>
      <sheetName val="내역"/>
      <sheetName val="잡철물"/>
      <sheetName val="LOPCALC"/>
      <sheetName val="품셈TABLE"/>
      <sheetName val="토목주소"/>
      <sheetName val="프랜트면허"/>
      <sheetName val="SLAB"/>
      <sheetName val="P-산#1-1(WOWA1)"/>
      <sheetName val="ABUT수량-A1"/>
      <sheetName val="가설건물"/>
      <sheetName val="간접비"/>
      <sheetName val="수량산출(수평맹암거)"/>
      <sheetName val="내역1"/>
      <sheetName val="3련 BOX"/>
      <sheetName val="FCM"/>
      <sheetName val="MatchCode"/>
      <sheetName val="suk(mac)"/>
      <sheetName val="일위대가목록"/>
      <sheetName val="일반공사"/>
      <sheetName val="실행철강하도"/>
      <sheetName val="터파기및재료"/>
      <sheetName val="MAT"/>
      <sheetName val="자동제어"/>
      <sheetName val="2F 회의실견적(5_14 일대)"/>
      <sheetName val="가공비"/>
      <sheetName val="노무비 "/>
      <sheetName val="산근1,2"/>
      <sheetName val="견적서-을지"/>
      <sheetName val="Hauptdaten"/>
      <sheetName val="FB25JN"/>
      <sheetName val="2000년1차"/>
      <sheetName val="2000전체분"/>
      <sheetName val="증감대비"/>
      <sheetName val="동력부하(도산)"/>
      <sheetName val="잡비"/>
      <sheetName val="설계기준 및 하중계산"/>
      <sheetName val="3.하중계산"/>
      <sheetName val="내역(을)"/>
      <sheetName val="96.12"/>
      <sheetName val="001BA"/>
      <sheetName val="공종별자재"/>
      <sheetName val="장비"/>
      <sheetName val="견적보고"/>
      <sheetName val="중기단가LIST"/>
      <sheetName val="사급자재총괄"/>
      <sheetName val="파일의이용"/>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archi(본사)"/>
      <sheetName val="실행간접비"/>
      <sheetName val="일위(PN)"/>
      <sheetName val="L_RPTA05_목록"/>
      <sheetName val="LANGUAGE"/>
      <sheetName val="Macro1"/>
      <sheetName val="수량산출서"/>
      <sheetName val="static.cal"/>
      <sheetName val="단위내역서"/>
      <sheetName val="1.설계기준"/>
      <sheetName val="보할공정"/>
      <sheetName val="기본"/>
      <sheetName val="일위대가양식"/>
      <sheetName val="Variables"/>
      <sheetName val="RCSPlan"/>
      <sheetName val="을"/>
      <sheetName val="내역서1"/>
      <sheetName val="단"/>
      <sheetName val="건축내역서"/>
      <sheetName val="설비내역서"/>
      <sheetName val="전기내역서"/>
      <sheetName val="ASP"/>
      <sheetName val="우배수"/>
      <sheetName val="보차도경계석"/>
      <sheetName val="민감도분석"/>
      <sheetName val="위치조서"/>
      <sheetName val="Languages"/>
      <sheetName val="단가조사"/>
      <sheetName val="411-00 외화장기"/>
      <sheetName val="당정동경상이수"/>
      <sheetName val="당정동공통이수"/>
      <sheetName val="M-MG1"/>
      <sheetName val="약품공급2"/>
      <sheetName val="Macro2"/>
      <sheetName val="4.5 휨응력"/>
      <sheetName val="3.하중산정4.지지력"/>
      <sheetName val="Sheet1 (2)"/>
      <sheetName val="토공계산서(부체도로)"/>
      <sheetName val="단가 및 재료비"/>
      <sheetName val="중기사용료산출근거"/>
      <sheetName val="간선DATA"/>
      <sheetName val="HVAC"/>
      <sheetName val="세부내역서"/>
      <sheetName val="48일위"/>
      <sheetName val="수량산출서-2"/>
      <sheetName val="산근-10"/>
      <sheetName val="ATS단가"/>
      <sheetName val="Y-WORK"/>
      <sheetName val="(A)내역서"/>
      <sheetName val="FORM"/>
      <sheetName val="자동화재탐지"/>
      <sheetName val="RangeObject"/>
      <sheetName val="관급원내역"/>
      <sheetName val="정부노임단가"/>
      <sheetName val="????"/>
      <sheetName val="설계내역서"/>
      <sheetName val="도체종-상수표"/>
      <sheetName val="자재"/>
      <sheetName val="토공연장"/>
      <sheetName val="6PILE  (돌출)"/>
      <sheetName val="_shtOpr_"/>
      <sheetName val="내역기준"/>
      <sheetName val="가로등제어반 설치공사(수량)"/>
      <sheetName val="list"/>
      <sheetName val="Macro상수"/>
      <sheetName val="건축내역"/>
      <sheetName val="견적시담(송포2공구)"/>
      <sheetName val="CODE"/>
      <sheetName val="Piping Design Data"/>
      <sheetName val="인부신상자료"/>
      <sheetName val="중기사용료"/>
      <sheetName val="토공"/>
      <sheetName val="실행내역"/>
      <sheetName val="세원견적서"/>
      <sheetName val="시청방향슬래브수량"/>
      <sheetName val="우수"/>
      <sheetName val="TYPE-B 평균H"/>
      <sheetName val="PROJECT BRIEF"/>
      <sheetName val="G_R300경비"/>
      <sheetName val="ⴭⴭⴭⴭⴭ"/>
      <sheetName val="FOOTING단면력"/>
      <sheetName val="포장공"/>
      <sheetName val="제품정보"/>
      <sheetName val="견"/>
      <sheetName val="DB"/>
      <sheetName val="조명율표"/>
      <sheetName val="(4-2)열관류값-2"/>
      <sheetName val="대림경상68억"/>
      <sheetName val="Control"/>
      <sheetName val="TOP"/>
      <sheetName val="5.전사투자계획종함안"/>
      <sheetName val="아수배전(1회)"/>
      <sheetName val="0001new"/>
      <sheetName val="DATASPEC(VT1)"/>
      <sheetName val="96작생능"/>
      <sheetName val="INDEX"/>
      <sheetName val="1"/>
      <sheetName val="6.노임"/>
      <sheetName val="공사비예산서(토목분)"/>
      <sheetName val="Proposal"/>
      <sheetName val="예가표"/>
      <sheetName val="직재"/>
      <sheetName val="TTDZ 679"/>
      <sheetName val="영동(D)"/>
      <sheetName val="물량산출"/>
      <sheetName val="전 기"/>
      <sheetName val="연결관암거"/>
      <sheetName val="말뚝지지력산정"/>
      <sheetName val="중동상가"/>
      <sheetName val="교각1"/>
      <sheetName val="신규일위대가"/>
      <sheetName val="선급법인세 (2)"/>
      <sheetName val="본부소개"/>
      <sheetName val="날개벽(시점좌측)"/>
      <sheetName val="공사개요"/>
      <sheetName val="POWER"/>
      <sheetName val="용량(1-2)"/>
      <sheetName val="3BL공동구 수량"/>
      <sheetName val="링크해지용"/>
      <sheetName val="건축집계표"/>
      <sheetName val="경계석"/>
      <sheetName val="데이타"/>
      <sheetName val="A-4"/>
      <sheetName val="MEXICO-C"/>
      <sheetName val="로우프"/>
      <sheetName val="장비가동집계표"/>
      <sheetName val="입고장부 (4)"/>
      <sheetName val="구조물"/>
      <sheetName val="신우"/>
      <sheetName val="현장지지물물량"/>
      <sheetName val="견적정보"/>
      <sheetName val="200"/>
      <sheetName val="12호기내역서(건축분)"/>
      <sheetName val="카렌스센터계량기설치공사"/>
      <sheetName val="무산소조"/>
      <sheetName val="IW-LIST"/>
      <sheetName val="10월판관"/>
      <sheetName val="공정계획(내부계획25%,내부w.f)"/>
      <sheetName val="schtable"/>
      <sheetName val="1호토공"/>
      <sheetName val="PROJECT BRIEF(EX.NEW)"/>
      <sheetName val="가시설"/>
      <sheetName val="철근집계표"/>
      <sheetName val="타견적(을)"/>
      <sheetName val="과천MAIN"/>
      <sheetName val="일위"/>
      <sheetName val="수산(A1)"/>
      <sheetName val="현장관리비 산출내역"/>
      <sheetName val="CP(1)"/>
      <sheetName val="기둥(원형)"/>
      <sheetName val="Sheet17"/>
      <sheetName val="업무분장"/>
      <sheetName val="뚝토공"/>
      <sheetName val="방송(체육관)"/>
      <sheetName val="3.바닥판설계"/>
      <sheetName val="주형"/>
      <sheetName val="3.공통공사대비"/>
      <sheetName val="CTEMCOST"/>
      <sheetName val="설계예산서"/>
      <sheetName val="설계변경원가계산총괄표(근린,시설,가로,공공)"/>
      <sheetName val="총급여"/>
      <sheetName val="s"/>
      <sheetName val="약전닥트"/>
      <sheetName val="ROOF(ALKALI)"/>
      <sheetName val="작성"/>
      <sheetName val="날개벽수량표"/>
      <sheetName val="공문"/>
      <sheetName val="공종별지급자재"/>
      <sheetName val="표지"/>
      <sheetName val="2000자금소요"/>
      <sheetName val="수질정화시설"/>
      <sheetName val="직접공사비집계표"/>
      <sheetName val="POOM_MOTO"/>
      <sheetName val="POOM_MOTO2"/>
      <sheetName val="수목데이타"/>
      <sheetName val="선택"/>
      <sheetName val="D040416"/>
      <sheetName val="특별교실"/>
      <sheetName val="공통비"/>
      <sheetName val="건축"/>
      <sheetName val="조명율데이타"/>
      <sheetName val="골재집계"/>
      <sheetName val="도로토적"/>
      <sheetName val="투찰내역"/>
      <sheetName val="현금"/>
      <sheetName val="DATA 입력란"/>
      <sheetName val="용수지선토적"/>
      <sheetName val="TRAY Data"/>
      <sheetName val="동력부하"/>
      <sheetName val="교통대책내역"/>
      <sheetName val="REDUCER"/>
      <sheetName val="WE'T"/>
      <sheetName val="내역표지"/>
      <sheetName val="전력구구조물산근"/>
      <sheetName val="6호기"/>
      <sheetName val="FT_금액"/>
      <sheetName val="물가시세"/>
      <sheetName val="자재단가_사급"/>
      <sheetName val="중기적산목록"/>
      <sheetName val="설"/>
      <sheetName val="STBOX"/>
      <sheetName val="매장-시행견적"/>
      <sheetName val="인테리어세부내역"/>
      <sheetName val="FCU (2)"/>
      <sheetName val="참고"/>
      <sheetName val="맨홀수량"/>
      <sheetName val="BR.1(원)"/>
      <sheetName val="총괄표"/>
      <sheetName val="단면가정"/>
      <sheetName val="품의서(TL)"/>
      <sheetName val="LCS-SEAT"/>
      <sheetName val="대가수량"/>
      <sheetName val="토사(PE)"/>
      <sheetName val="견적"/>
      <sheetName val="돈암사업"/>
      <sheetName val="공용정보"/>
      <sheetName val="부대공"/>
      <sheetName val="당초"/>
      <sheetName val="일위대가서식"/>
      <sheetName val="단면치수"/>
      <sheetName val="조건"/>
      <sheetName val="교각(P1)수량"/>
      <sheetName val="건축부하"/>
      <sheetName val="FA설치명세"/>
      <sheetName val="FD"/>
      <sheetName val="금호"/>
      <sheetName val="MixBed"/>
      <sheetName val="CondPol"/>
      <sheetName val="국내조달(통합-1)"/>
      <sheetName val="양식"/>
      <sheetName val="DAN"/>
      <sheetName val="__MAIN"/>
      <sheetName val="단가표"/>
      <sheetName val="6m기존암거철거공"/>
      <sheetName val="기계경비"/>
      <sheetName val="케이블DATA"/>
      <sheetName val="안정검토"/>
      <sheetName val="참조"/>
      <sheetName val="용산1(해보)"/>
      <sheetName val="비탈면보호공수량산출"/>
      <sheetName val="옹벽"/>
      <sheetName val="외천교"/>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관로)"/>
      <sheetName val="Sheet1"/>
      <sheetName val="Sheet2"/>
      <sheetName val="Sheet3"/>
      <sheetName val="우수"/>
      <sheetName val="H-PILE수량집계"/>
      <sheetName val="ABUT수량-A1"/>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수량산출서"/>
      <sheetName val="공량산출서약전"/>
      <sheetName val="수량산출서약전"/>
      <sheetName val="Sheet2"/>
      <sheetName val="우수"/>
      <sheetName val="준검 내역서"/>
      <sheetName val="H PILE수량"/>
      <sheetName val="ABUT수량-A1"/>
      <sheetName val="옹벽"/>
      <sheetName val="단가비교표"/>
      <sheetName val="POOM_MOTO"/>
      <sheetName val="POOM_MOT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조명시설"/>
      <sheetName val="포장면적산출"/>
      <sheetName val="이토변실(A3-LINE)"/>
      <sheetName val="우수공"/>
      <sheetName val="DATA"/>
      <sheetName val="데이타"/>
      <sheetName val="산출근거"/>
      <sheetName val="토공(우물통,기타) "/>
      <sheetName val="차액보증"/>
      <sheetName val="횡배수관집현황(2공구)"/>
      <sheetName val="한강운반비"/>
      <sheetName val="우수"/>
      <sheetName val="#REF"/>
      <sheetName val="노임단가"/>
      <sheetName val="단가비교표"/>
      <sheetName val="내역서"/>
      <sheetName val="일위목록"/>
      <sheetName val="설계예산서"/>
      <sheetName val="예산내역서"/>
      <sheetName val="노무비"/>
      <sheetName val="98NS-N"/>
      <sheetName val="하부철근수량"/>
      <sheetName val="공사비"/>
      <sheetName val="토공A"/>
      <sheetName val="중산교"/>
      <sheetName val="J直材4"/>
      <sheetName val="COPING"/>
      <sheetName val="6PILE  (돌출)"/>
      <sheetName val="건축내역서"/>
      <sheetName val="집계표"/>
      <sheetName val="설비내역서"/>
      <sheetName val="전기내역서"/>
      <sheetName val="노임(1차)"/>
      <sheetName val="원가계산서"/>
      <sheetName val="맨홀조서"/>
      <sheetName val="수량산출"/>
      <sheetName val="Sheet1"/>
      <sheetName val="입찰안"/>
      <sheetName val="포장공자재집계표"/>
      <sheetName val="DATE"/>
      <sheetName val="단위수량"/>
      <sheetName val="하수급견적대비"/>
      <sheetName val="공사설계"/>
      <sheetName val="단가산출서"/>
      <sheetName val="보안등"/>
      <sheetName val="일위대가"/>
      <sheetName val="터파기및재료"/>
      <sheetName val="공량산출서"/>
      <sheetName val="일위대가목차"/>
      <sheetName val="몰탈재료산출"/>
      <sheetName val="6공구(당초)"/>
      <sheetName val="BSD (2)"/>
      <sheetName val="Sheet1 (2)"/>
      <sheetName val="예정공정완"/>
      <sheetName val="소야공정계획표"/>
      <sheetName val="횡배수관기초"/>
      <sheetName val="횡배수관수량집계"/>
      <sheetName val="2000년1차"/>
      <sheetName val="전체철근집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tggwan(mac)"/>
      <sheetName val="자재단가표"/>
      <sheetName val="웅진교-S2"/>
      <sheetName val="input"/>
      <sheetName val="도로토적"/>
      <sheetName val="토공계산서(부체도로)"/>
      <sheetName val="Sheet2"/>
      <sheetName val="Sheet3"/>
      <sheetName val="가도공"/>
      <sheetName val="단가조사"/>
      <sheetName val="화산경계"/>
      <sheetName val="총괄"/>
      <sheetName val="3BL공동구 수량"/>
      <sheetName val="말뚝지지력산정"/>
      <sheetName val="설계가"/>
      <sheetName val="type-F"/>
      <sheetName val="규준틀"/>
      <sheetName val="공내역"/>
      <sheetName val="조건표"/>
      <sheetName val="대로근거"/>
      <sheetName val="중로근거"/>
      <sheetName val="수량산출서"/>
      <sheetName val="공사비집계"/>
      <sheetName val="산출"/>
      <sheetName val="보도경계블럭"/>
      <sheetName val="날개벽"/>
      <sheetName val="단면 (2)"/>
      <sheetName val="기둥(원형)"/>
      <sheetName val="교각1"/>
      <sheetName val="당초"/>
      <sheetName val="토공계산"/>
      <sheetName val="J형측구단위수량"/>
      <sheetName val="암거단위"/>
      <sheetName val="준검 내역서"/>
      <sheetName val="000000"/>
      <sheetName val="우각부보강"/>
      <sheetName val="실행철강하도"/>
      <sheetName val="노임"/>
      <sheetName val="기초공"/>
      <sheetName val="건축내역"/>
      <sheetName val="일반수량집계표"/>
      <sheetName val="대비"/>
      <sheetName val="내역"/>
      <sheetName val="설계조건"/>
      <sheetName val="데리네이타현황"/>
      <sheetName val="토사(PE)"/>
      <sheetName val="자료"/>
      <sheetName val="계산서(곡선부)"/>
      <sheetName val="-치수표(곡선부)"/>
      <sheetName val="터널조도"/>
      <sheetName val="수목표준대가"/>
      <sheetName val="wall"/>
      <sheetName val="요율"/>
      <sheetName val="TYPE1"/>
      <sheetName val="3련 BOX"/>
      <sheetName val="비탈면보호공수량산출"/>
      <sheetName val="보차도경계석"/>
      <sheetName val="종배수관(신)"/>
      <sheetName val="적용단위길이"/>
      <sheetName val="자료입력"/>
      <sheetName val="종배수관면벽신"/>
      <sheetName val="산출내역서집계표"/>
      <sheetName val="전기일위대가"/>
      <sheetName val="정부노임단가"/>
      <sheetName val="1.설계조건"/>
      <sheetName val="상 부"/>
      <sheetName val="견적서"/>
      <sheetName val="자재단가"/>
      <sheetName val="장비경비"/>
      <sheetName val="N賃率-職"/>
      <sheetName val="일위대가표 (2)"/>
      <sheetName val="토목내역서"/>
      <sheetName val="산출목록표"/>
      <sheetName val="t형"/>
      <sheetName val="노임목록"/>
      <sheetName val="자재목록"/>
      <sheetName val="중기목록"/>
      <sheetName val="노견단위수량"/>
      <sheetName val="토공집계"/>
      <sheetName val="wing"/>
      <sheetName val="심사계산"/>
      <sheetName val="심사물량"/>
      <sheetName val="집수정(600-700)"/>
      <sheetName val="원형1호맨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연수구보건소"/>
      <sheetName val="98지급계획"/>
      <sheetName val="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산출근거"/>
      <sheetName val="tggwan(mac)"/>
      <sheetName val="우수"/>
      <sheetName val="1단계"/>
      <sheetName val="중산교"/>
      <sheetName val="화재 탐지 설비"/>
      <sheetName val="T형( 파일기초) 공현1교"/>
      <sheetName val="부대내역"/>
      <sheetName val="위치조서"/>
      <sheetName val="공량산출서"/>
      <sheetName val="내역"/>
      <sheetName val="내역서"/>
      <sheetName val="기성내역서"/>
      <sheetName val="하수급견적대비"/>
      <sheetName val="단가비교표"/>
      <sheetName val="실행철강하도"/>
      <sheetName val="터파기및재료"/>
      <sheetName val="t형"/>
      <sheetName val="토사(PE)"/>
      <sheetName val="충주"/>
      <sheetName val="INPUT"/>
      <sheetName val="실행예산"/>
      <sheetName val="3차설계"/>
      <sheetName val="공사비"/>
      <sheetName val="수안보-MBR1"/>
      <sheetName val="2연BOX"/>
      <sheetName val="하남내역"/>
      <sheetName val="날개벽"/>
      <sheetName val="공사개요"/>
      <sheetName val="원가계산서"/>
      <sheetName val="BOX"/>
      <sheetName val="세목전체"/>
      <sheetName val="용량(1-2)"/>
      <sheetName val="이토변실(A3-LINE)"/>
      <sheetName val="데리네이타현황"/>
      <sheetName val="DATE"/>
      <sheetName val="STEEL BOX 단면설계(SEC.8)"/>
      <sheetName val="Macro(차단기)"/>
      <sheetName val="기기리스트"/>
      <sheetName val="집수정(600-700)"/>
      <sheetName val="PROJECT BRIEF"/>
      <sheetName val="Sheet1 (2)"/>
      <sheetName val="POWER"/>
      <sheetName val="3.바닥판설계"/>
      <sheetName val="주형"/>
      <sheetName val="노무비"/>
      <sheetName val="설계예산서"/>
      <sheetName val="LEGEND"/>
      <sheetName val="05 BOX"/>
      <sheetName val="02 SLAB"/>
      <sheetName val="수량산출서-2"/>
      <sheetName val="총괄내역서"/>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ABUT수량-A1"/>
      <sheetName val="tggwan(mac)"/>
      <sheetName val="3-2PS"/>
      <sheetName val="교각계산"/>
      <sheetName val="공량산출서"/>
      <sheetName val="우수"/>
      <sheetName val="이토변실(A3-LINE)"/>
      <sheetName val="3BL공동구 수량"/>
      <sheetName val="BID"/>
      <sheetName val="STEEL BOX 단면설계(SEC.8)"/>
      <sheetName val="토사(PE)"/>
      <sheetName val="품셈"/>
      <sheetName val="I一般比"/>
      <sheetName val="데리네이타현황"/>
      <sheetName val="실행내역서 "/>
      <sheetName val="위치조서"/>
      <sheetName val="우수공"/>
      <sheetName val="집수정현황"/>
      <sheetName val="#REF"/>
      <sheetName val="설계조건"/>
      <sheetName val="입출재고현황 (2)"/>
      <sheetName val="3.바닥판설계"/>
      <sheetName val="노임단가"/>
      <sheetName val="명세서"/>
      <sheetName val="실행철강하도"/>
      <sheetName val="단면 (2)"/>
      <sheetName val="을"/>
      <sheetName val="STBOX"/>
      <sheetName val="Excel"/>
      <sheetName val="충주"/>
      <sheetName val="일위대가"/>
      <sheetName val="단가산출2"/>
      <sheetName val="집계표"/>
      <sheetName val="Macro(차단기)"/>
      <sheetName val="주형"/>
      <sheetName val="건축"/>
      <sheetName val="토공(완충)"/>
      <sheetName val="내역서"/>
      <sheetName val="제출내역 (2)"/>
      <sheetName val="지급자재"/>
      <sheetName val="d118"/>
      <sheetName val="DATE"/>
      <sheetName val="CALCULATION"/>
      <sheetName val="기준"/>
      <sheetName val="가도공"/>
      <sheetName val="세목전체"/>
      <sheetName val="총괄내역서"/>
      <sheetName val="6PILE  (돌출)"/>
      <sheetName val="말뚝지지력산정"/>
      <sheetName val="esc"/>
      <sheetName val="8.석축단위(H=1.5M)"/>
      <sheetName val="수량산출"/>
      <sheetName val="골재집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DATA"/>
      <sheetName val="견적"/>
      <sheetName val="Sheet1"/>
      <sheetName val="우수"/>
      <sheetName val="실행철강하도"/>
      <sheetName val="__MAIN"/>
      <sheetName val="원가계산서"/>
      <sheetName val="ABUT수량-A1"/>
      <sheetName val="969910( R)"/>
      <sheetName val="빌딩 안내"/>
      <sheetName val="내역"/>
      <sheetName val="외주비"/>
      <sheetName val="工완성공사율"/>
      <sheetName val="Pricing Table"/>
      <sheetName val="인건-측정"/>
      <sheetName val="cost"/>
      <sheetName val="과천MAIN"/>
      <sheetName val="사전공사"/>
      <sheetName val="수량산출"/>
      <sheetName val="노임"/>
      <sheetName val="Macro(차단기)"/>
      <sheetName val="인원표"/>
      <sheetName val="갑지(추정)"/>
      <sheetName val="내역(을)"/>
      <sheetName val="평형공사비"/>
      <sheetName val="401"/>
      <sheetName val="집계표"/>
      <sheetName val="03전력간선공사"/>
      <sheetName val="07피뢰침설비공사"/>
      <sheetName val="하남내역"/>
      <sheetName val="1. 설계조건 2.단면가정 3. 하중계산"/>
      <sheetName val="DATA 입력란"/>
      <sheetName val="산출내역서"/>
      <sheetName val="97물량"/>
      <sheetName val="옹벽"/>
      <sheetName val="입고장부 (4)"/>
      <sheetName val="견적을지"/>
      <sheetName val="자재단가"/>
      <sheetName val="일위목록"/>
      <sheetName val="품셈총괄표"/>
      <sheetName val="251"/>
      <sheetName val="98지급계획"/>
      <sheetName val="NOMUBI"/>
      <sheetName val="sw1"/>
      <sheetName val="화재 탐지 설비"/>
      <sheetName val="품셈"/>
      <sheetName val="COVER"/>
      <sheetName val="기둥(원형)"/>
      <sheetName val="부하계산서"/>
      <sheetName val="설비"/>
      <sheetName val="2F 회의실견적(5_14 일대)"/>
      <sheetName val="설계서(7)"/>
      <sheetName val="tggwan(mac)"/>
    </sheetNames>
    <sheetDataSet>
      <sheetData sheetId="0" refreshError="1">
        <row r="49">
          <cell r="G49">
            <v>21629409</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대가 "/>
      <sheetName val="대비"/>
      <sheetName val="단-원산"/>
      <sheetName val="단-천우"/>
      <sheetName val="단-조은"/>
      <sheetName val="원가계산서"/>
      <sheetName val="工완성공사율"/>
      <sheetName val="빌딩 안내"/>
      <sheetName val="노무비"/>
      <sheetName val="과천MAIN"/>
      <sheetName val="Sheet1"/>
      <sheetName val="공사원가계산서"/>
      <sheetName val="DATA"/>
      <sheetName val="화재 탐지 설비"/>
      <sheetName val="Sheet7"/>
      <sheetName val="225-5"/>
      <sheetName val="순성토"/>
      <sheetName val="Macro(차단기)"/>
      <sheetName val="__MAIN"/>
      <sheetName val="인건-측정"/>
      <sheetName val="직재"/>
      <sheetName val="Start"/>
      <sheetName val="노임"/>
      <sheetName val="97물량"/>
      <sheetName val="증감대비"/>
      <sheetName val="I一般比"/>
      <sheetName val="N賃率-職"/>
      <sheetName val="예정(3)"/>
      <sheetName val="동원(3)"/>
      <sheetName val="우수"/>
      <sheetName val="98지급계획"/>
      <sheetName val="cost"/>
      <sheetName val="BSD (2)"/>
      <sheetName val="주방"/>
      <sheetName val="입고장부 (4)"/>
      <sheetName val="수량산출"/>
      <sheetName val="터널조도"/>
      <sheetName val="969910( R)"/>
      <sheetName val="COVER"/>
      <sheetName val="인원표"/>
      <sheetName val="일위목록"/>
      <sheetName val="품셈총괄표"/>
      <sheetName val="기계설비-물가변동"/>
      <sheetName val="건축-물가변동"/>
      <sheetName val="사전공사"/>
      <sheetName val="J直材4"/>
      <sheetName val="1"/>
      <sheetName val="부하(성남)"/>
      <sheetName val="단가산출"/>
      <sheetName val="실행철강하도"/>
      <sheetName val="ABUT수량-A1"/>
      <sheetName val="주식"/>
      <sheetName val="표지"/>
      <sheetName val="갑지(추정)"/>
      <sheetName val="견적"/>
      <sheetName val="내역"/>
      <sheetName val="가설"/>
      <sheetName val="서울대규장각(가시설흙막이)"/>
      <sheetName val="IMPEADENCE MAP 취수장"/>
      <sheetName val="일위대가"/>
      <sheetName val="工관리비율"/>
      <sheetName val="견적을지"/>
      <sheetName val="401"/>
      <sheetName val="조내역"/>
      <sheetName val="일위_파일"/>
      <sheetName val="옹벽"/>
      <sheetName val="물가시세"/>
      <sheetName val="총괄표"/>
      <sheetName val="03전력간선공사"/>
      <sheetName val="07피뢰침설비공사"/>
      <sheetName val="부대내역"/>
      <sheetName val="ALINE"/>
      <sheetName val="하남내역"/>
      <sheetName val="입찰안"/>
      <sheetName val="통합"/>
      <sheetName val="조도계산서"/>
      <sheetName val="골조시행"/>
      <sheetName val="70%"/>
      <sheetName val="대가_"/>
      <sheetName val="빌딩_안내"/>
      <sheetName val="조건"/>
      <sheetName val="갑지1"/>
      <sheetName val="연부97-1"/>
      <sheetName val="터파기및재료"/>
      <sheetName val="EP0618"/>
      <sheetName val="tggwan(mac)"/>
      <sheetName val="8.석축단위(H=1.5M)"/>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Sheet1"/>
      <sheetName val="EQT-ESTN"/>
      <sheetName val="DATA"/>
      <sheetName val="내역서"/>
      <sheetName val="수량산출"/>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터파기및재료"/>
      <sheetName val="ABUT수량-A1"/>
      <sheetName val="tggwan(mac)"/>
      <sheetName val="집수정(600-700)"/>
      <sheetName val="가도공"/>
      <sheetName val="INPUT"/>
      <sheetName val="EP0618"/>
      <sheetName val="(A)내역서"/>
      <sheetName val="1.설계조건"/>
      <sheetName val="Price List"/>
      <sheetName val="수량집계표1"/>
      <sheetName val="말뚝지지력산정"/>
      <sheetName val="데리네이타현황"/>
      <sheetName val="산출근거"/>
      <sheetName val="동해title"/>
      <sheetName val="S0"/>
      <sheetName val="노임단가"/>
      <sheetName val="우수"/>
      <sheetName val="1NYS(당)"/>
      <sheetName val="총괄"/>
      <sheetName val="공기"/>
      <sheetName val="신규일위대가"/>
      <sheetName val="계정"/>
      <sheetName val="2.대외공문"/>
      <sheetName val="SG"/>
      <sheetName val=""/>
      <sheetName val="A"/>
      <sheetName val="명세서"/>
      <sheetName val="3BL공동구 수량"/>
      <sheetName val="Sheet2"/>
      <sheetName val="세목전체"/>
      <sheetName val="RangeObject"/>
      <sheetName val="우각부보강"/>
      <sheetName val="EQT-ESTN"/>
      <sheetName val="내역서"/>
      <sheetName val="설계조건"/>
      <sheetName val="계수시트"/>
      <sheetName val="원가계산서"/>
      <sheetName val="d118"/>
      <sheetName val="96배수"/>
      <sheetName val="BID"/>
      <sheetName val="수량산출서"/>
      <sheetName val="화재 탐지 설비"/>
      <sheetName val="연결관산출조서"/>
      <sheetName val="기존구조물철거집계계표"/>
      <sheetName val="Sheet1"/>
      <sheetName val="교각(P1)수량"/>
      <sheetName val="토사(PE)"/>
      <sheetName val="단중표"/>
      <sheetName val="갑지(추정)"/>
      <sheetName val="#REF"/>
      <sheetName val="토공정보"/>
      <sheetName val="TYPE-1"/>
      <sheetName val="연결관암거"/>
      <sheetName val="SLAB"/>
      <sheetName val="토공(완충)"/>
      <sheetName val="위치조서"/>
      <sheetName val="DATE"/>
      <sheetName val="전체철근집계"/>
      <sheetName val="Sheet1 (2)"/>
      <sheetName val="설계기준 및 하중계산"/>
      <sheetName val="자재단가"/>
      <sheetName val="기초자료"/>
      <sheetName val="1.설계기준"/>
      <sheetName val="BOX-1510"/>
      <sheetName val="1호토공"/>
      <sheetName val="(포장)BOQ-실적공사"/>
      <sheetName val="REACTION(USE평시)"/>
      <sheetName val="중간부"/>
      <sheetName val="suk(mac)"/>
      <sheetName val="2000년하반기"/>
      <sheetName val="실행철강하도"/>
      <sheetName val="본체"/>
      <sheetName val="신당동집계표"/>
      <sheetName val="6PILE  (돌출)"/>
      <sheetName val="일위대가목차"/>
      <sheetName val="관로"/>
      <sheetName val="8.PILE  (돌출)"/>
      <sheetName val="기기리스트"/>
      <sheetName val="DATA"/>
      <sheetName val="단가대비표"/>
      <sheetName val="개략"/>
      <sheetName val="배수내역"/>
      <sheetName val="플랜트 설치"/>
      <sheetName val="일위"/>
      <sheetName val="조도계산"/>
      <sheetName val="포장공자재집계표"/>
      <sheetName val="슬래브"/>
      <sheetName val="슬래브1"/>
      <sheetName val="투수(정수위)"/>
      <sheetName val="데이터입력"/>
    </sheetNames>
    <sheetDataSet>
      <sheetData sheetId="0"/>
      <sheetData sheetId="1"/>
      <sheetData sheetId="2"/>
      <sheetData sheetId="3"/>
      <sheetData sheetId="4">
        <row r="1">
          <cell r="A1" t="str">
            <v>공       종</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우수공"/>
      <sheetName val="터파기및재료"/>
      <sheetName val="ABUT수량-A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수량산출서(취수장)"/>
      <sheetName val="취수장"/>
      <sheetName val="수량산출서(여과지)"/>
      <sheetName val="원가서"/>
      <sheetName val="근거서"/>
      <sheetName val="내역서"/>
      <sheetName val="남양내역"/>
      <sheetName val="코드표"/>
      <sheetName val="I一般比"/>
      <sheetName val="물가대비표"/>
      <sheetName val="요율"/>
      <sheetName val="일위대가"/>
      <sheetName val="기초입력 DATA"/>
      <sheetName val="48단가"/>
      <sheetName val="투찰금액"/>
      <sheetName val="자재단가"/>
      <sheetName val="일위대가(가설)"/>
      <sheetName val="경영상태"/>
      <sheetName val="샘플표지"/>
      <sheetName val="내역서적용"/>
      <sheetName val="기계경비및산출근거서"/>
      <sheetName val="MOTOR"/>
      <sheetName val="연습"/>
      <sheetName val="내역"/>
      <sheetName val="파이프류"/>
      <sheetName val="일위대가(1)"/>
      <sheetName val="내역표지"/>
      <sheetName val="신우"/>
      <sheetName val="공사개요"/>
      <sheetName val="Y-WORK"/>
      <sheetName val="#REF"/>
      <sheetName val="지급자재"/>
      <sheetName val="간지"/>
      <sheetName val="집계표"/>
      <sheetName val="수량산출"/>
      <sheetName val="날개벽수량표"/>
      <sheetName val="암거"/>
      <sheetName val="XL4Poppy"/>
      <sheetName val="포장공"/>
      <sheetName val="배수공"/>
      <sheetName val="전기단가조사서"/>
      <sheetName val="Sheet1"/>
      <sheetName val="차액보증"/>
      <sheetName val="DATE"/>
      <sheetName val="그림"/>
      <sheetName val="단가"/>
      <sheetName val="견적대비"/>
      <sheetName val="단가 "/>
      <sheetName val="가격조사서"/>
      <sheetName val="9509"/>
      <sheetName val="원본(갑지)"/>
      <sheetName val="북제주원가"/>
      <sheetName val="대비"/>
      <sheetName val="노임단가"/>
      <sheetName val="금액"/>
      <sheetName val="단가산출"/>
      <sheetName val="노임"/>
      <sheetName val="직재"/>
      <sheetName val="일위"/>
      <sheetName val="대외공문"/>
      <sheetName val="설계명세서"/>
      <sheetName val="소요자재명세서"/>
      <sheetName val="data"/>
      <sheetName val="9GNG운반"/>
      <sheetName val="총집계표"/>
      <sheetName val="합천내역"/>
      <sheetName val="s"/>
      <sheetName val="제-노임"/>
      <sheetName val="제직재"/>
      <sheetName val="출장내역"/>
      <sheetName val="기안"/>
      <sheetName val="빙장비사양"/>
      <sheetName val="대림산업"/>
      <sheetName val="구분자"/>
      <sheetName val="단가표"/>
      <sheetName val="건설성적"/>
      <sheetName val="단면치수"/>
      <sheetName val="공문"/>
      <sheetName val="용수간선"/>
      <sheetName val="위치"/>
      <sheetName val="9811"/>
      <sheetName val="DATA99"/>
      <sheetName val="내역(중앙)"/>
      <sheetName val="내역(창신)"/>
      <sheetName val="입찰안"/>
      <sheetName val="수량집계"/>
      <sheetName val="한강운반비"/>
      <sheetName val="자재"/>
      <sheetName val="bid"/>
      <sheetName val="배관배선 단가조사"/>
      <sheetName val="일위대가집계"/>
      <sheetName val="BJJIN"/>
      <sheetName val="주상도"/>
      <sheetName val="실행(1)"/>
      <sheetName val="일위_파일"/>
      <sheetName val="손익분석"/>
      <sheetName val="NEYOK"/>
      <sheetName val="실행내역"/>
      <sheetName val="기계경비(시간당)"/>
      <sheetName val="램머"/>
      <sheetName val="설비"/>
      <sheetName val="빗물받이(910-510-410)"/>
      <sheetName val="단위단가"/>
      <sheetName val="옥외외등집계표"/>
      <sheetName val="설계서"/>
      <sheetName val="N賃率-職"/>
      <sheetName val="단가목록"/>
      <sheetName val="산출내역서집계표"/>
      <sheetName val="Sheet2"/>
      <sheetName val="견적서1"/>
      <sheetName val="보안등"/>
      <sheetName val="공사비총괄표"/>
      <sheetName val="3.전열"/>
      <sheetName val="공통비(전체)"/>
      <sheetName val="단"/>
      <sheetName val="사다리"/>
      <sheetName val="CAL"/>
      <sheetName val="b_balju"/>
      <sheetName val="EQT-ESTN"/>
      <sheetName val="대림경상68억"/>
      <sheetName val="집계"/>
      <sheetName val="원하도급내역서(당초)"/>
      <sheetName val="TYPE-A"/>
      <sheetName val="건축내역"/>
      <sheetName val="건축원가계산서"/>
      <sheetName val="실행철강하도"/>
      <sheetName val="맨홀수량"/>
      <sheetName val="근로자자료입력"/>
      <sheetName val="참고자료"/>
      <sheetName val="총괄내역"/>
      <sheetName val="순공사비"/>
      <sheetName val="산출0"/>
      <sheetName val="원가계산서"/>
      <sheetName val="효성CB 1P기초"/>
      <sheetName val="입찰"/>
      <sheetName val="현경"/>
      <sheetName val="도급예산내역서봉투"/>
      <sheetName val="공사원가계산서"/>
      <sheetName val="설계산출표지"/>
      <sheetName val="도급예산내역서총괄표"/>
      <sheetName val="을부담운반비"/>
      <sheetName val="운반비산출"/>
      <sheetName val="덕전리"/>
      <sheetName val="노무비"/>
      <sheetName val="총괄표"/>
      <sheetName val="인공산출"/>
      <sheetName val="대가표(품셈)"/>
    </sheetNames>
    <sheetDataSet>
      <sheetData sheetId="0" refreshError="1">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efreshError="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집수정(600-700)"/>
      <sheetName val="우각부보강"/>
      <sheetName val="우수공"/>
      <sheetName val="DATA"/>
      <sheetName val="터파기및재료"/>
      <sheetName val="DATE"/>
      <sheetName val="6호기"/>
      <sheetName val="단가 및 재료비"/>
      <sheetName val="중기사용료산출근거"/>
      <sheetName val="슬래브"/>
      <sheetName val="이토변실(A3-LINE)"/>
      <sheetName val="구조물철거타공정이월"/>
      <sheetName val="음봉방향"/>
      <sheetName val="연결관암거"/>
      <sheetName val="BLOCK(1)"/>
      <sheetName val="상 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2000.11월설계내역"/>
      <sheetName val="준검 내역서"/>
      <sheetName val="1.수,변전설비 (1차작업)"/>
      <sheetName val="2.옥외전력(침매함-수정-1차작업)"/>
      <sheetName val="3.옥외전력(사장교-수정-1차작업)"/>
      <sheetName val="4.인입선교체공사"/>
      <sheetName val="DATA"/>
      <sheetName val="조명율표"/>
      <sheetName val="노임"/>
      <sheetName val="기성내역"/>
      <sheetName val="MOTOR"/>
      <sheetName val="실행간접비용"/>
      <sheetName val="laroux"/>
      <sheetName val="일위,한전"/>
      <sheetName val="원가계산서"/>
      <sheetName val="단가조사서"/>
      <sheetName val="1. 가로등 설치공사(2공구)"/>
      <sheetName val="내역서 (2)"/>
      <sheetName val="노임단가"/>
      <sheetName val="수목단가"/>
      <sheetName val="시설수량표"/>
      <sheetName val="식재수량표"/>
      <sheetName val="자재단가"/>
      <sheetName val="을"/>
      <sheetName val="1안"/>
      <sheetName val="인건-측정"/>
      <sheetName val="데이타"/>
      <sheetName val="인부신상자료"/>
      <sheetName val="총 원가계산"/>
      <sheetName val="#REF"/>
      <sheetName val="중기일위대가"/>
      <sheetName val="원가계산서 "/>
      <sheetName val="Sheet1"/>
      <sheetName val="전체"/>
      <sheetName val="CODE"/>
      <sheetName val="실행철강하도"/>
      <sheetName val="2공구산출내역"/>
      <sheetName val="터파기및재료"/>
      <sheetName val="강교(Sub)"/>
      <sheetName val="부대내역"/>
      <sheetName val="2000,9월 일위"/>
      <sheetName val="기둥(원형)"/>
      <sheetName val="예정(3)"/>
      <sheetName val="동원(3)"/>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산출7-본선2"/>
      <sheetName val="산출7-본선3"/>
      <sheetName val="관로분포도"/>
      <sheetName val="단락전류-A"/>
      <sheetName val="수량산출서"/>
      <sheetName val="Sheet2"/>
      <sheetName val="샘플표지"/>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현황CODE"/>
      <sheetName val="손익현황"/>
      <sheetName val="단가비교표"/>
      <sheetName val="단가"/>
      <sheetName val="방지책개소별명세"/>
      <sheetName val="표지 (2)"/>
      <sheetName val="Sheet3"/>
      <sheetName val="안정검토(온1)"/>
      <sheetName val="중간부"/>
      <sheetName val="설계내역서"/>
      <sheetName val="표지"/>
      <sheetName val="배수내역"/>
      <sheetName val="주형"/>
      <sheetName val="AS복구"/>
      <sheetName val="중기터파기"/>
      <sheetName val="변수값"/>
      <sheetName val="중기상차"/>
      <sheetName val="노임(1차)"/>
      <sheetName val="DT"/>
      <sheetName val="롤러"/>
      <sheetName val="BH"/>
      <sheetName val="펌프차타설"/>
      <sheetName val="수량산출"/>
      <sheetName val="설명"/>
      <sheetName val="갈현동"/>
      <sheetName val="9GNG운반"/>
      <sheetName val="2.대외공문"/>
      <sheetName val="일위대가(가설)"/>
      <sheetName val="산출2-기기동력"/>
      <sheetName val="일위목록"/>
      <sheetName val="I一般比"/>
      <sheetName val="48수량"/>
      <sheetName val="49일위"/>
      <sheetName val="22일위"/>
      <sheetName val="49수량"/>
      <sheetName val="산출내역서"/>
      <sheetName val="견적대비표"/>
      <sheetName val="집수정(600-700)"/>
      <sheetName val="6호기"/>
      <sheetName val="공구원가계산"/>
      <sheetName val="터널조도"/>
      <sheetName val="동해title"/>
      <sheetName val="평교-내역"/>
      <sheetName val="소야공정계획표"/>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1,2공구원가계산서"/>
      <sheetName val="1공구산출내역서"/>
      <sheetName val="실행내역"/>
      <sheetName val="정부노임단가"/>
      <sheetName val="공사개요"/>
      <sheetName val="현장관리비"/>
      <sheetName val="말뚝지지력산정"/>
      <sheetName val="JUCKEYK"/>
      <sheetName val="일위대가표"/>
      <sheetName val="Y-WORK"/>
      <sheetName val="부안일위"/>
      <sheetName val="가감수량"/>
      <sheetName val="맨홀수량산출"/>
      <sheetName val="접속도로"/>
      <sheetName val="접속도로1"/>
      <sheetName val="조도계산서1"/>
      <sheetName val="기초자료"/>
      <sheetName val="가로등"/>
      <sheetName val="woo(mac)"/>
      <sheetName val="IT-BAT"/>
      <sheetName val="b_balju_cho"/>
      <sheetName val="단가산출"/>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JUCK"/>
      <sheetName val="내역"/>
      <sheetName val="공내역"/>
      <sheetName val="견적단가"/>
      <sheetName val="설계서(7)"/>
      <sheetName val="관급"/>
      <sheetName val="링크해지용"/>
      <sheetName val="CC16-내역서"/>
      <sheetName val="단가일람"/>
      <sheetName val="조경일람"/>
      <sheetName val="일위집계표"/>
      <sheetName val="2000년1차"/>
      <sheetName val="참조-(1)"/>
      <sheetName val="Customer Databas"/>
      <sheetName val="토사(PE)"/>
      <sheetName val="본체"/>
      <sheetName val="날개벽"/>
      <sheetName val="암거단위"/>
      <sheetName val="원가계산"/>
      <sheetName val="산업개발안내서"/>
      <sheetName val="타공종이기"/>
      <sheetName val="비목군분류일위"/>
      <sheetName val="일반토공견적"/>
      <sheetName val="SG"/>
      <sheetName val="자동제어"/>
      <sheetName val="매립"/>
      <sheetName val="MAT_N048"/>
      <sheetName val="2000.11¿ù¼³°è³»¿ª"/>
      <sheetName val="ÁØ°Ë ³»¿ª¼­"/>
      <sheetName val="BQ"/>
      <sheetName val="설계조건"/>
      <sheetName val="에너지동"/>
      <sheetName val="약품공급2"/>
      <sheetName val="MACRO(MCC)"/>
      <sheetName val="경상비"/>
      <sheetName val="1SPAN"/>
      <sheetName val="산근"/>
      <sheetName val="일위대가목차"/>
      <sheetName val="외주"/>
      <sheetName val="견적율"/>
      <sheetName val="인건비"/>
      <sheetName val="신우"/>
      <sheetName val="약품설비"/>
      <sheetName val="직노"/>
      <sheetName val="주소록"/>
      <sheetName val="금광1터널"/>
      <sheetName val="단가산출서"/>
      <sheetName val="설계명세서"/>
      <sheetName val="기초자료입력"/>
      <sheetName val="단가 및 재료비"/>
      <sheetName val="웅진교-S2"/>
      <sheetName val="200"/>
      <sheetName val="전기"/>
      <sheetName val="H-PILE수량집계"/>
      <sheetName val="노무비"/>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표"/>
      <sheetName val="DATE"/>
      <sheetName val="변경도급"/>
      <sheetName val="하부철근수량"/>
      <sheetName val="제출내역 (2)"/>
      <sheetName val="설계"/>
      <sheetName val="일위대가(건축)"/>
      <sheetName val="내역서 제출"/>
      <sheetName val="토공(1)"/>
      <sheetName val="일용직"/>
      <sheetName val="일반공사"/>
      <sheetName val="ITEM"/>
      <sheetName val="정공공사"/>
      <sheetName val="주안3차A-A"/>
      <sheetName val="단면가정"/>
      <sheetName val="원가"/>
      <sheetName val="VXXXXXX"/>
      <sheetName val="실내기 사양 (부경대)"/>
      <sheetName val="기흥하도용"/>
      <sheetName val="요율"/>
      <sheetName val="CM 1"/>
      <sheetName val="POL6차-PIPING"/>
      <sheetName val="신표지1"/>
      <sheetName val="STBOX"/>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기본단가표"/>
      <sheetName val="수량산출(수평맹암거)"/>
      <sheetName val="Sheet13"/>
      <sheetName val="Sheet14"/>
      <sheetName val="전기자료"/>
      <sheetName val="직재"/>
      <sheetName val="재집"/>
      <sheetName val="예산명세서"/>
      <sheetName val="자료입력"/>
      <sheetName val="Total"/>
      <sheetName val="금액"/>
      <sheetName val="현장관리비 산출내역"/>
      <sheetName val="106C0300"/>
      <sheetName val="자탐"/>
      <sheetName val="유림골조"/>
      <sheetName val="단"/>
      <sheetName val="한강운반비"/>
      <sheetName val="의왕내역"/>
      <sheetName val="공사비"/>
      <sheetName val="7단가"/>
      <sheetName val="BEND LOSS"/>
      <sheetName val="danga"/>
      <sheetName val="ilch"/>
      <sheetName val="기계경비일람"/>
      <sheetName val="BEND_LOSS"/>
      <sheetName val="설직재-1"/>
      <sheetName val="단가(1)"/>
      <sheetName val="ABUT수량-A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Sheet1 (2)"/>
      <sheetName val="자단"/>
      <sheetName val="COPING"/>
      <sheetName val="유치원내역"/>
      <sheetName val="공통가설"/>
      <sheetName val="Module1"/>
      <sheetName val="건              축"/>
      <sheetName val="별표 "/>
      <sheetName val="노임이"/>
      <sheetName val="중기사용료"/>
      <sheetName val="단가대비표"/>
      <sheetName val="실행내역 "/>
      <sheetName val="guard(mac)"/>
      <sheetName val="MYUN(MAC)"/>
      <sheetName val="tggwan(mac)"/>
      <sheetName val="suk(mac)"/>
      <sheetName val="1월"/>
      <sheetName val="실행예산"/>
      <sheetName val="인사자료총집계"/>
      <sheetName val="과세표준율-2"/>
      <sheetName val="면적분양가"/>
      <sheetName val="분양면적(1123)"/>
      <sheetName val="출력소스"/>
      <sheetName val="내역서1"/>
      <sheetName val="간접비"/>
      <sheetName val="문학간접"/>
      <sheetName val="간접"/>
      <sheetName val="C3"/>
      <sheetName val="갑지(추정)"/>
      <sheetName val="빌딩 안내"/>
      <sheetName val="N賃率-職"/>
      <sheetName val="시중노임(공사)"/>
      <sheetName val="단위가격"/>
      <sheetName val="사급자재"/>
      <sheetName val="일반수량총괄"/>
      <sheetName val="전선 및 전선관"/>
      <sheetName val="TEL"/>
      <sheetName val="자료"/>
      <sheetName val="간선"/>
      <sheetName val="전압"/>
      <sheetName val="조도"/>
      <sheetName val="동력"/>
      <sheetName val="연부97-1"/>
      <sheetName val="담장산출"/>
      <sheetName val="계수시트"/>
      <sheetName val="위치조서"/>
      <sheetName val="tong du toan"/>
      <sheetName val="실행(표지,갑,을)"/>
      <sheetName val="Macro(차단기)"/>
      <sheetName val="내역서01"/>
      <sheetName val="지급자재"/>
      <sheetName val="날개벽수량표"/>
      <sheetName val="기준액"/>
      <sheetName val="산출내역서집계표"/>
      <sheetName val="D&amp;P특기사항"/>
      <sheetName val="예비품"/>
      <sheetName val="토공집계표"/>
      <sheetName val="접지수량"/>
      <sheetName val="재료집계"/>
      <sheetName val="P-산#1-1(WOWA1)"/>
      <sheetName val="조경"/>
      <sheetName val="단가산출서(기계)"/>
      <sheetName val="간선계산"/>
      <sheetName val="말고개터널조명전압강하"/>
      <sheetName val="총괄"/>
      <sheetName val="공사비집계"/>
      <sheetName val="Front"/>
      <sheetName val="wall"/>
      <sheetName val="학생내역"/>
      <sheetName val="21301동"/>
      <sheetName val="건축공정"/>
      <sheetName val="방진공정"/>
      <sheetName val="조경공정"/>
      <sheetName val="수량산출(음암)"/>
      <sheetName val="돌담교 상부수량"/>
      <sheetName val="Ekog10"/>
      <sheetName val="AHU집계"/>
      <sheetName val="공조기휀"/>
      <sheetName val="공조기"/>
      <sheetName val="A"/>
      <sheetName val="원형1호맨홀토공수량"/>
      <sheetName val="2000전체분"/>
      <sheetName val="2003상반기노임기준"/>
      <sheetName val="투찰"/>
      <sheetName val="당초"/>
      <sheetName val="입력"/>
      <sheetName val="간접비계산"/>
      <sheetName val="토공,철콘"/>
      <sheetName val="전기혼잡제경비(45)"/>
      <sheetName val="공문"/>
      <sheetName val="98수문일위"/>
      <sheetName val="2_대외공문"/>
      <sheetName val="총_원가계산"/>
      <sheetName val="현장지지물물량"/>
      <sheetName val="BID"/>
      <sheetName val="S.중기사용료"/>
      <sheetName val="입력란"/>
      <sheetName val="97노임단가"/>
      <sheetName val="덕소내역"/>
      <sheetName val="구체"/>
      <sheetName val="좌측날개벽"/>
      <sheetName val="우측날개벽"/>
      <sheetName val="통신단가조사"/>
      <sheetName val="건축일위"/>
      <sheetName val="그라우팅일위"/>
      <sheetName val="Proposal"/>
      <sheetName val="일위대가(1)"/>
      <sheetName val="대림경상68억"/>
      <sheetName val="Macro2"/>
      <sheetName val="Macro1"/>
      <sheetName val="차액보증"/>
      <sheetName val="건축내역"/>
      <sheetName val="재료비"/>
      <sheetName val="식재인부"/>
      <sheetName val="DAN"/>
      <sheetName val="백호우계수"/>
      <sheetName val="초기화면"/>
      <sheetName val="관급자재"/>
      <sheetName val="교량전기"/>
      <sheetName val="금액내역서"/>
      <sheetName val="대치판정"/>
      <sheetName val="산출(전주P7)"/>
      <sheetName val="1차증가원가계산"/>
      <sheetName val="몰탈재료산출"/>
      <sheetName val="평가내역"/>
      <sheetName val="Sheet5"/>
      <sheetName val="설비공사"/>
      <sheetName val="영업.일1"/>
      <sheetName val="설계서(본관)"/>
      <sheetName val="3차설계"/>
      <sheetName val="가공비"/>
      <sheetName val="품셈집계표"/>
      <sheetName val="자재조사표(참고용)"/>
      <sheetName val="일반부표집계표"/>
      <sheetName val="PW3"/>
      <sheetName val="PW4"/>
      <sheetName val="SC1"/>
      <sheetName val="PM"/>
      <sheetName val="TR"/>
      <sheetName val="부하계산서"/>
      <sheetName val="1"/>
      <sheetName val="설계내역"/>
      <sheetName val="(A)내역서"/>
      <sheetName val="정보매체A동"/>
      <sheetName val="982월원안"/>
      <sheetName val="1.수인터널"/>
      <sheetName val="nys"/>
      <sheetName val="001"/>
      <sheetName val="갑지1"/>
      <sheetName val="을지"/>
      <sheetName val="장비집계"/>
      <sheetName val="기계경비산출"/>
      <sheetName val="인건비 "/>
      <sheetName val="동력부하(도산)"/>
      <sheetName val="설계서"/>
      <sheetName val="Chart1"/>
      <sheetName val="단위내역목록"/>
      <sheetName val="단위내역서"/>
      <sheetName val="총괄표"/>
      <sheetName val="원가(1)"/>
      <sheetName val="원가(2)"/>
      <sheetName val="공량산출서"/>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철거산출근거"/>
      <sheetName val="CABLE SIZE-3"/>
      <sheetName val="단가조사-2"/>
      <sheetName val="플랜트 설치"/>
      <sheetName val="ⴭⴭⴭⴭ"/>
      <sheetName val="2006기계경비산출표"/>
      <sheetName val="3.바닥판설계"/>
      <sheetName val="LOPCALC"/>
      <sheetName val="보건노"/>
      <sheetName val="상 부"/>
      <sheetName val="발전기"/>
      <sheetName val="GEN"/>
      <sheetName val="Sheet9"/>
      <sheetName val="원가계산서-총괄"/>
      <sheetName val="FAX표지 (2)"/>
      <sheetName val="공종별집계표"/>
      <sheetName val="Piping(Methanol)"/>
      <sheetName val="우각부보강"/>
      <sheetName val="MAT"/>
      <sheetName val="각형맨홀"/>
      <sheetName val="일위대가(목록)"/>
      <sheetName val="3.골재원검토의견서 갑지"/>
      <sheetName val="일위대가목록"/>
      <sheetName val="견"/>
      <sheetName val="철콘견적"/>
      <sheetName val="견적의뢰서"/>
      <sheetName val="과천MAIN"/>
      <sheetName val="hvac(제어동)"/>
      <sheetName val="교각1"/>
      <sheetName val="TDI ISBL"/>
      <sheetName val="M_F"/>
      <sheetName val="Graph (LGEN)"/>
      <sheetName val="out_prog"/>
      <sheetName val="선적schedule (2)"/>
      <sheetName val="산#3-1"/>
      <sheetName val="산#3-2"/>
      <sheetName val="산#3-2-2"/>
      <sheetName val="RFP002"/>
      <sheetName val="TIE-INS"/>
      <sheetName val="기기리스트"/>
      <sheetName val="48일위"/>
      <sheetName val="22수량"/>
      <sheetName val="G.R300경비"/>
      <sheetName val="99노임기준"/>
      <sheetName val="원가집계"/>
      <sheetName val="대리점주소록(0208)"/>
      <sheetName val="세부내역"/>
      <sheetName val="예산변경사항"/>
      <sheetName val="품셈총괄표"/>
      <sheetName val="(14)전기품셈정산"/>
      <sheetName val="(12)전기경비"/>
      <sheetName val="예산총괄"/>
      <sheetName val="설계예산서(2_소천우회토목)"/>
      <sheetName val="토공"/>
      <sheetName val="Sheet1 (3)"/>
      <sheetName val="특별교실"/>
      <sheetName val="연습장소"/>
      <sheetName val="J형측구단위수량"/>
      <sheetName val="단가조사"/>
      <sheetName val="김남권내역9"/>
      <sheetName val="실행"/>
      <sheetName val="FORM-0"/>
      <sheetName val="SHL"/>
      <sheetName val="내역표지"/>
      <sheetName val="설계기준"/>
      <sheetName val="내역1"/>
      <sheetName val="청주(철골발주의뢰서)"/>
      <sheetName val="FA설치명세"/>
      <sheetName val="B부대공"/>
      <sheetName val="횡 연장"/>
      <sheetName val="코드"/>
      <sheetName val="내역갑지"/>
      <sheetName val="1.설계조건"/>
      <sheetName val="교각계산"/>
      <sheetName val="참조"/>
      <sheetName val="참조 (2)"/>
      <sheetName val="CABdata"/>
      <sheetName val="주현(해보)"/>
      <sheetName val="주현(영광)"/>
      <sheetName val="맨홀물량"/>
      <sheetName val="단가비교"/>
      <sheetName val="MACRO(전선관)"/>
      <sheetName val="2-나.물가조사서"/>
      <sheetName val="2"/>
      <sheetName val="화재 탐지 설비"/>
      <sheetName val="__MAIN"/>
      <sheetName val="기술자료 (연수)"/>
      <sheetName val="설비"/>
      <sheetName val="자재일람"/>
      <sheetName val="공사비증감"/>
      <sheetName val="도수로집계"/>
      <sheetName val="경비"/>
      <sheetName val="3BL공동구 수량"/>
      <sheetName val="가설건물"/>
      <sheetName val="중기사용료산출근거"/>
      <sheetName val="단가산출2"/>
      <sheetName val="구조물철거타공정이월"/>
      <sheetName val="가공송전산출서"/>
      <sheetName val="969910( R)"/>
      <sheetName val="Sheet6"/>
      <sheetName val="골재집계"/>
      <sheetName val="지수"/>
      <sheetName val="건축공사"/>
      <sheetName val="조도계산서 (도서)"/>
      <sheetName val="내역서(기성청구)"/>
      <sheetName val="공사진행"/>
      <sheetName val="단위세대물량"/>
      <sheetName val="FB25JN"/>
      <sheetName val="관람석제출"/>
      <sheetName val="남양시작동010313100%"/>
      <sheetName val="내역(포장)"/>
      <sheetName val="5호광장_(만점)"/>
      <sheetName val="인천국제_(만점)_(2)"/>
      <sheetName val="전차선로 물량표"/>
      <sheetName val="loading"/>
      <sheetName val="설계산출표지"/>
      <sheetName val="실행분석표"/>
      <sheetName val="조명시설"/>
      <sheetName val="설계예산서"/>
      <sheetName val="일반수량"/>
      <sheetName val="신규품셈목차"/>
      <sheetName val="시중노임단가"/>
      <sheetName val="검수1"/>
      <sheetName val="공기1"/>
      <sheetName val="승무1"/>
      <sheetName val="쓰레기1"/>
      <sheetName val="운전1"/>
      <sheetName val="전삭고1"/>
      <sheetName val="정문1"/>
      <sheetName val="중앙1"/>
      <sheetName val="차륜1"/>
      <sheetName val="차체1"/>
      <sheetName val="폐수1"/>
      <sheetName val="환경1"/>
      <sheetName val="환경정비1"/>
      <sheetName val="손익분석"/>
      <sheetName val="b_balju"/>
      <sheetName val="골조시행"/>
      <sheetName val="주경기-오배수"/>
      <sheetName val="ÀÏÀ§,ÇÑÀü"/>
      <sheetName val="¿ø°¡°è»ê¼­"/>
      <sheetName val="´Ü°¡Á¶»ç¼­"/>
      <sheetName val="1. °¡·Îµî ¼³Ä¡°ø»ç(2°ø±¸)"/>
      <sheetName val="³»¿ª¼­ (2)"/>
      <sheetName val="Ã¶°Å»êÃâ±Ù°Å"/>
      <sheetName val="Àü±â"/>
      <sheetName val="2F 회의실견적(5_14 일대)"/>
      <sheetName val="NNV"/>
      <sheetName val="내역(입찰)"/>
      <sheetName val="관기성공.내"/>
      <sheetName val="우수"/>
      <sheetName val="내역서을지"/>
      <sheetName val="감액총괄표"/>
      <sheetName val="설명서"/>
      <sheetName val="예정공정표"/>
      <sheetName val="Baby일위대가"/>
      <sheetName val="날개벽(TYPE1)"/>
      <sheetName val="CTEMCOST"/>
      <sheetName val="신내택지내역서"/>
      <sheetName val="TRE TABLE"/>
      <sheetName val="C1ㅇ"/>
      <sheetName val="WORK"/>
      <sheetName val="단가표 "/>
      <sheetName val="PL"/>
      <sheetName val="TEMP1"/>
      <sheetName val="TEMP2"/>
      <sheetName val="입찰"/>
      <sheetName val="현경"/>
      <sheetName val="기타(2)"/>
      <sheetName val="인원계획"/>
      <sheetName val="STORAGE"/>
      <sheetName val="도급"/>
      <sheetName val="숫자"/>
      <sheetName val="착공계"/>
      <sheetName val="현장대리인계"/>
      <sheetName val="위임장"/>
      <sheetName val="안전관리지정계"/>
      <sheetName val="기술요원계"/>
      <sheetName val="안전관리계획서"/>
      <sheetName val="안전관리계획안"/>
      <sheetName val="안전관리 각서"/>
      <sheetName val="안전교육계획"/>
      <sheetName val="재직증명서"/>
      <sheetName val="경력증명서"/>
      <sheetName val="단위단가"/>
      <sheetName val="6PILE  (돌출)"/>
      <sheetName val="TC표지"/>
      <sheetName val="주요량(96)"/>
      <sheetName val="잡철물"/>
      <sheetName val="준공정산"/>
      <sheetName val="U-TYPE(1)"/>
      <sheetName val="견적조건"/>
      <sheetName val="Sheet4"/>
      <sheetName val="소요자재"/>
      <sheetName val="노무산출서"/>
      <sheetName val="공사수행방안"/>
      <sheetName val="Project Brief"/>
      <sheetName val="내역서(기계)"/>
      <sheetName val="Requirement(Work Crew)"/>
      <sheetName val="조건"/>
      <sheetName val="가감수량(2호)"/>
      <sheetName val="맨홀수량산출(2호)"/>
      <sheetName val="직원인원"/>
      <sheetName val="4)유동표"/>
      <sheetName val="자재일위(경)"/>
      <sheetName val="여과지동"/>
      <sheetName val="신규보류입력"/>
      <sheetName val="이름정의"/>
      <sheetName val="8.석축단위(H=1.5M)"/>
      <sheetName val="관급자재대"/>
      <sheetName val="역T형교대(말뚝기초)"/>
      <sheetName val="적용률"/>
      <sheetName val="효성CB 1P기초"/>
      <sheetName val="DB"/>
      <sheetName val="소방일위 "/>
      <sheetName val="단중표"/>
      <sheetName val="(4-2)열관류값-2"/>
      <sheetName val="계산"/>
      <sheetName val="일위대가-1"/>
      <sheetName val="일반전기"/>
      <sheetName val="날개벽(시점좌측)"/>
      <sheetName val="밸브설치"/>
      <sheetName val="데리네이타현황"/>
      <sheetName val="NAI"/>
      <sheetName val="3.하중산정4.지지력"/>
      <sheetName val="공통"/>
      <sheetName val="반중력식옹벽3.5"/>
      <sheetName val="입출재고현황 (2)"/>
      <sheetName val="48일위(기존)"/>
      <sheetName val="기계경비"/>
      <sheetName val="상수도토공집계표"/>
      <sheetName val="재정비직인"/>
      <sheetName val="재정비내역"/>
      <sheetName val="지적고시내역"/>
      <sheetName val="도장수량(하1)"/>
      <sheetName val="단가보완"/>
      <sheetName val="배수공"/>
      <sheetName val="02상노임"/>
      <sheetName val="주식"/>
      <sheetName val="내역서 (평창)"/>
      <sheetName val="공사비 증감 내역서"/>
      <sheetName val="ASALTOTA"/>
      <sheetName val="1.설계기준"/>
      <sheetName val="INPUT"/>
      <sheetName val="노임,자재"/>
      <sheetName val="자재단가_사급"/>
      <sheetName val="중기적산목록"/>
      <sheetName val="노무비 근거"/>
      <sheetName val="소방"/>
      <sheetName val="감시제어"/>
      <sheetName val="목차임시"/>
      <sheetName val="견적대비"/>
      <sheetName val="데이타입력"/>
      <sheetName val="에너지요금"/>
      <sheetName val="보일러입력"/>
      <sheetName val="ESCO입력"/>
      <sheetName val="종합"/>
      <sheetName val="최초입력"/>
      <sheetName val="사업개요(일반전력(갑)용"/>
      <sheetName val="사업개요(일반전력(을)用)"/>
      <sheetName val="사업개요(심야전력(갑)용"/>
      <sheetName val="자금환수표"/>
      <sheetName val="자금운용계획(8%)"/>
      <sheetName val="자금운용계획(11%)"/>
      <sheetName val="참조자료"/>
      <sheetName val="지원제도"/>
      <sheetName val="교회일정표"/>
      <sheetName val="교회빙축설계"/>
      <sheetName val="빙축열설계서"/>
      <sheetName val="운전전략"/>
      <sheetName val="왕복동"/>
      <sheetName val="터보"/>
      <sheetName val="장비가격"/>
      <sheetName val="ESCO제안"/>
      <sheetName val="중온수"/>
      <sheetName val="이중효용"/>
      <sheetName val="냉온수"/>
      <sheetName val="빙축열"/>
      <sheetName val="경제성검토"/>
      <sheetName val="2방식비교"/>
      <sheetName val="3방식비교"/>
      <sheetName val="한전지원금"/>
      <sheetName val="견적서"/>
      <sheetName val="3.자재비(총괄)"/>
      <sheetName val="노임단가 (2)"/>
      <sheetName val="공사비예산서(토목분)"/>
      <sheetName val="J"/>
      <sheetName val="설계카드"/>
      <sheetName val="유입량"/>
      <sheetName val="인입관수량총괄"/>
      <sheetName val="3련 BOX"/>
      <sheetName val="제잡비"/>
      <sheetName val="거래처등록"/>
      <sheetName val="참고자료"/>
      <sheetName val="기본일위"/>
      <sheetName val="내역서2안"/>
      <sheetName val="패널"/>
      <sheetName val="집계"/>
      <sheetName val="노임단가명세표"/>
      <sheetName val="고유코드_설계"/>
      <sheetName val="전체_1설계"/>
      <sheetName val="사용자단가"/>
      <sheetName val="사용자일위"/>
      <sheetName val="횡배수관집현황(2공구)"/>
      <sheetName val="자  재"/>
      <sheetName val="건축외주"/>
      <sheetName val="이토변실(A3-LINE)"/>
      <sheetName val="산출목록표"/>
      <sheetName val="순공사비"/>
      <sheetName val="충주"/>
      <sheetName val="물집"/>
      <sheetName val="품셈TABLE"/>
      <sheetName val="각종양식"/>
      <sheetName val="산근(목록)"/>
      <sheetName val="이형관중량"/>
      <sheetName val="1호맨홀가감수량"/>
      <sheetName val="1호맨홀수량산출"/>
      <sheetName val="가시설(TYPE-A)"/>
      <sheetName val="EP0618"/>
      <sheetName val="단면설계"/>
      <sheetName val="안정검토"/>
    </sheetNames>
    <definedNames>
      <definedName name="Macro14"/>
      <definedName name="Macro7"/>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refreshError="1"/>
      <sheetData sheetId="281" refreshError="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refreshError="1"/>
      <sheetData sheetId="730" refreshError="1"/>
      <sheetData sheetId="731" refreshError="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 val="약품공급2"/>
      <sheetName val="화재 탐지 설비"/>
      <sheetName val="교대시점"/>
      <sheetName val="일위대가목차"/>
      <sheetName val="EQT-ESTN"/>
      <sheetName val="일위(PN)"/>
      <sheetName val="설계가"/>
      <sheetName val="가도공"/>
      <sheetName val="BID"/>
      <sheetName val="집계표"/>
      <sheetName val="tggwan(mac)"/>
      <sheetName val="수량산출"/>
      <sheetName val="노임단가"/>
      <sheetName val="노임"/>
      <sheetName val="단가"/>
      <sheetName val="TARGET"/>
      <sheetName val="esc"/>
      <sheetName val="계수시트"/>
      <sheetName val="원가계산서"/>
      <sheetName val="static.cal"/>
      <sheetName val="JUCKEYK"/>
      <sheetName val="총괄"/>
      <sheetName val="S0"/>
      <sheetName val="ITEM"/>
      <sheetName val="전기일위대가"/>
      <sheetName val="NOMUBI"/>
      <sheetName val="자재단가"/>
      <sheetName val="N賃率-職"/>
      <sheetName val="견적대비"/>
      <sheetName val="시설일위"/>
      <sheetName val="SG"/>
      <sheetName val="인수공규격"/>
      <sheetName val="マージン"/>
      <sheetName val="'94자산"/>
      <sheetName val="G.R300경비"/>
      <sheetName val="대치판정"/>
      <sheetName val="터파기및재료"/>
      <sheetName val="대가수량"/>
      <sheetName val="Sheet1"/>
      <sheetName val="토목품셈"/>
      <sheetName val="WORK"/>
      <sheetName val="내역"/>
      <sheetName val="(전기)설계예산서"/>
      <sheetName val="연결임시"/>
      <sheetName val="ABUT수량-A1"/>
      <sheetName val="우수공"/>
      <sheetName val="도로토적"/>
      <sheetName val="C3"/>
      <sheetName val="1단계"/>
      <sheetName val="가설공사비"/>
      <sheetName val="DATE"/>
      <sheetName val="Baby일위대가"/>
      <sheetName val="산출근거"/>
      <sheetName val="입출재고현황 (2)"/>
      <sheetName val="STEEL BOX 단면설계(SEC.8)"/>
      <sheetName val="수입"/>
      <sheetName val="삼원"/>
      <sheetName val="그린"/>
      <sheetName val="한창-을"/>
      <sheetName val="품셈"/>
      <sheetName val="TOEC"/>
      <sheetName val="SLAB"/>
      <sheetName val="표지 (2)"/>
      <sheetName val="1동조도"/>
      <sheetName val="가락화장을지"/>
      <sheetName val="우각부보강"/>
      <sheetName val="참조 (2)"/>
      <sheetName val="DATA"/>
      <sheetName val="참조"/>
      <sheetName val="축산_기기리스트"/>
      <sheetName val="노무비단가"/>
      <sheetName val="설비"/>
      <sheetName val="단가산출서"/>
      <sheetName val="Data&amp;Result"/>
      <sheetName val="갑지"/>
      <sheetName val="제출내역 (2)"/>
      <sheetName val="남평내역"/>
      <sheetName val="2000전체분"/>
      <sheetName val="2000년1차"/>
      <sheetName val="공량산출서"/>
      <sheetName val="BID-도로"/>
      <sheetName val="기계경비일람"/>
      <sheetName val="HPMTRICO"/>
      <sheetName val="제진기"/>
      <sheetName val="Hauptdaten"/>
      <sheetName val="EP0618"/>
      <sheetName val="FCM"/>
      <sheetName val="ANALYSER"/>
      <sheetName val="타일산출서"/>
      <sheetName val="8.PILE  (돌출)"/>
      <sheetName val="SORCE1"/>
      <sheetName val="1.설계조건"/>
      <sheetName val="여과지동"/>
      <sheetName val="기초자료"/>
      <sheetName val="청하배수"/>
      <sheetName val="실행철강하도"/>
      <sheetName val="을"/>
      <sheetName val="본체"/>
      <sheetName val="연결관산출조서"/>
      <sheetName val="차액보증"/>
      <sheetName val="하수급견적대비"/>
      <sheetName val="터널조도"/>
      <sheetName val="산근1,2"/>
      <sheetName val="노무비"/>
      <sheetName val="종배수관"/>
      <sheetName val="bm(CIcable)"/>
      <sheetName val="Y-WORK"/>
      <sheetName val="참조-(1)"/>
      <sheetName val="동해title"/>
      <sheetName val="내역서"/>
      <sheetName val="집계표_식재"/>
      <sheetName val="장비종합부표"/>
      <sheetName val="부표"/>
      <sheetName val="교각(P1)수량"/>
      <sheetName val="기자재비"/>
      <sheetName val="#REF"/>
      <sheetName val="도면자료제출일정"/>
      <sheetName val="슬래브1"/>
      <sheetName val="tel"/>
      <sheetName val="부하(성남)"/>
      <sheetName val="정부노임단가"/>
      <sheetName val="토사(PE)"/>
      <sheetName val="신당동집계표"/>
      <sheetName val="수량산출서(TRAY 설비)"/>
      <sheetName val="가공비"/>
      <sheetName val="LOPCALC"/>
      <sheetName val="토적표(1)"/>
      <sheetName val="TYPE-1"/>
      <sheetName val="배수개거재(신)"/>
      <sheetName val="일위대가"/>
      <sheetName val="환율"/>
      <sheetName val="현장관리비 산출내역"/>
      <sheetName val="불출요청"/>
      <sheetName val="직노"/>
      <sheetName val="경계석"/>
      <sheetName val="INPUT"/>
      <sheetName val="Pré-chiffrage bas"/>
      <sheetName val="IW-LIST"/>
      <sheetName val="견적"/>
      <sheetName val="부속동"/>
      <sheetName val="용량(1-2)"/>
      <sheetName val="약품설비"/>
      <sheetName val="결재판"/>
      <sheetName val="Total"/>
      <sheetName val="암거 제원표-1단계"/>
      <sheetName val="SYS_DB"/>
      <sheetName val="I_O List"/>
      <sheetName val="OZ049E"/>
      <sheetName val="sw1"/>
      <sheetName val="착공내역서"/>
      <sheetName val="일위집계표"/>
      <sheetName val="데이타"/>
      <sheetName val="tggwan_mac_"/>
      <sheetName val="Front"/>
      <sheetName val="보할공정"/>
      <sheetName val="플랜트 설치"/>
      <sheetName val="COVER"/>
      <sheetName val="IW_LIST"/>
      <sheetName val="수압집계"/>
      <sheetName val="1.우편집중내역서"/>
      <sheetName val="FB25JN"/>
      <sheetName val="총괄집계표"/>
      <sheetName val="우수"/>
      <sheetName val="(A)내역서"/>
      <sheetName val="내역서(기성청구)"/>
      <sheetName val="관로"/>
      <sheetName val="수량산출서"/>
      <sheetName val="RangeObject"/>
      <sheetName val="토목내역서"/>
      <sheetName val="1.설계기준"/>
      <sheetName val="집수정(600-700)"/>
      <sheetName val="집계표(육상)"/>
      <sheetName val="공사개요"/>
      <sheetName val="타견적(을)"/>
      <sheetName val="건축내역서"/>
      <sheetName val="설비내역서"/>
      <sheetName val="전기내역서"/>
      <sheetName val="준검 내역서"/>
      <sheetName val="견적서을지"/>
      <sheetName val="위치조서"/>
      <sheetName val="토공정보"/>
      <sheetName val="간접"/>
      <sheetName val="내역(한신APT)"/>
      <sheetName val="설계조건"/>
      <sheetName val="예정(3)"/>
      <sheetName val="동원(3)"/>
      <sheetName val="Sheet2"/>
      <sheetName val="2.대외공문"/>
      <sheetName val="공용정보"/>
      <sheetName val="3BL공동구 수량"/>
      <sheetName val="내역(정지)"/>
      <sheetName val="계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정보"/>
      <sheetName val="코드"/>
      <sheetName val="장부"/>
      <sheetName val="입력"/>
      <sheetName val="견적서"/>
      <sheetName val="건설미공"/>
      <sheetName val="동양강철"/>
      <sheetName val="기본사항"/>
      <sheetName val="한자"/>
      <sheetName val="한글"/>
      <sheetName val="노임이"/>
      <sheetName val="6호기"/>
      <sheetName val="원가계산"/>
      <sheetName val="1"/>
      <sheetName val="2"/>
      <sheetName val="3"/>
      <sheetName val="4"/>
      <sheetName val="5"/>
    </sheetNames>
    <sheetDataSet>
      <sheetData sheetId="0" refreshError="1"/>
      <sheetData sheetId="1" refreshError="1"/>
      <sheetData sheetId="2" refreshError="1">
        <row r="1">
          <cell r="A1">
            <v>2</v>
          </cell>
        </row>
        <row r="3">
          <cell r="A3" t="str">
            <v>품  목</v>
          </cell>
        </row>
        <row r="4">
          <cell r="A4" t="str">
            <v>의자</v>
          </cell>
          <cell r="C4" t="str">
            <v>ND001</v>
          </cell>
          <cell r="D4">
            <v>1000</v>
          </cell>
          <cell r="I4" t="str">
            <v>(기타)</v>
          </cell>
        </row>
        <row r="5">
          <cell r="C5" t="str">
            <v>ND003</v>
          </cell>
          <cell r="D5">
            <v>2000</v>
          </cell>
          <cell r="I5" t="str">
            <v>강남쇼핑</v>
          </cell>
        </row>
        <row r="6">
          <cell r="C6" t="str">
            <v>ND004</v>
          </cell>
          <cell r="D6">
            <v>3000</v>
          </cell>
          <cell r="I6" t="str">
            <v>과천백화정</v>
          </cell>
        </row>
        <row r="7">
          <cell r="C7" t="str">
            <v>ND005</v>
          </cell>
          <cell r="D7">
            <v>4000</v>
          </cell>
          <cell r="I7" t="str">
            <v>동대문쇼핑</v>
          </cell>
        </row>
        <row r="8">
          <cell r="C8" t="str">
            <v>ND006</v>
          </cell>
          <cell r="D8">
            <v>5000</v>
          </cell>
          <cell r="I8" t="str">
            <v>명동백화정</v>
          </cell>
        </row>
        <row r="9">
          <cell r="C9" t="str">
            <v>ND007</v>
          </cell>
          <cell r="D9">
            <v>6000</v>
          </cell>
          <cell r="I9" t="str">
            <v>분당쇼핑</v>
          </cell>
        </row>
        <row r="10">
          <cell r="C10" t="str">
            <v>ND008</v>
          </cell>
          <cell r="D10">
            <v>7000</v>
          </cell>
          <cell r="I10" t="str">
            <v>영등포체인</v>
          </cell>
        </row>
        <row r="11">
          <cell r="C11" t="str">
            <v>ND009</v>
          </cell>
          <cell r="D11">
            <v>8000</v>
          </cell>
          <cell r="I11" t="str">
            <v>일산백화점</v>
          </cell>
        </row>
        <row r="12">
          <cell r="C12" t="str">
            <v>ND010</v>
          </cell>
          <cell r="D12">
            <v>9000</v>
          </cell>
          <cell r="I12" t="str">
            <v>종로연쇄점</v>
          </cell>
        </row>
        <row r="13">
          <cell r="C13" t="str">
            <v>ND011</v>
          </cell>
          <cell r="D13">
            <v>10000</v>
          </cell>
          <cell r="I13" t="str">
            <v>한남체인</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자재가격"/>
      <sheetName val="입력"/>
      <sheetName val="시중노임"/>
      <sheetName val="램프"/>
      <sheetName val="데이타"/>
      <sheetName val="식재인부"/>
      <sheetName val="GAS"/>
      <sheetName val="c0 대아건설견적서"/>
    </sheetNames>
    <definedNames>
      <definedName name="Macro13"/>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
      <sheetName val="갑지1"/>
      <sheetName val="갑지2"/>
      <sheetName val="원가"/>
      <sheetName val="집계"/>
      <sheetName val="내역"/>
      <sheetName val="일위"/>
      <sheetName val="가로등기초대"/>
      <sheetName val="점멸기기초"/>
      <sheetName val="대관"/>
      <sheetName val="사급"/>
      <sheetName val="관급"/>
      <sheetName val="수량(총괄)"/>
      <sheetName val="수량기초"/>
      <sheetName val="공량"/>
      <sheetName val="단가"/>
      <sheetName val="부하계산"/>
      <sheetName val="부목"/>
      <sheetName val="간지"/>
      <sheetName val="갑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Sheet1"/>
      <sheetName val="수량산출"/>
      <sheetName val="_x0000_"/>
      <sheetName val="내역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갑지"/>
      <sheetName val="견적을지"/>
      <sheetName val="표지"/>
      <sheetName val="수량산출"/>
      <sheetName val="데이타"/>
      <sheetName val="식재인부"/>
      <sheetName val="GAS"/>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수목일위"/>
      <sheetName val=""/>
      <sheetName val="기타 정보통신공사"/>
      <sheetName val="간접"/>
      <sheetName val="건축2"/>
      <sheetName val="수목데이타"/>
      <sheetName val="수목표준대가"/>
      <sheetName val="원내역"/>
      <sheetName val="원가계산"/>
      <sheetName val="단가대비표"/>
      <sheetName val="설명"/>
      <sheetName val="6호기"/>
      <sheetName val="AS포장복구 "/>
      <sheetName val="노임단가"/>
      <sheetName val="단가조사"/>
      <sheetName val="시설물일위"/>
      <sheetName val="가설공사"/>
      <sheetName val="단가결정"/>
      <sheetName val="내역아"/>
      <sheetName val="울타리"/>
      <sheetName val="문학간접"/>
      <sheetName val="표지 (2)"/>
      <sheetName val="2000.11월설계내역"/>
      <sheetName val="Sheet1"/>
      <sheetName val="Customer Databas"/>
      <sheetName val="가설공사비"/>
      <sheetName val="도로구조공사비"/>
      <sheetName val="도로토공공사비"/>
      <sheetName val="여수토공사비"/>
      <sheetName val="공종단가"/>
      <sheetName val="화재 탐지 설비"/>
      <sheetName val="품셈TABLE"/>
      <sheetName val="참고"/>
      <sheetName val="공사개요"/>
      <sheetName val="갑  지"/>
      <sheetName val="Sheet1 (2)"/>
      <sheetName val="장비별표(오거보링)(Ø400)(12M)"/>
      <sheetName val="䈘목(중국단풍-)"/>
      <sheetName val="접속도로1"/>
      <sheetName val="평가데이터"/>
      <sheetName val="unit 4"/>
      <sheetName val="1"/>
      <sheetName val="2"/>
      <sheetName val="3"/>
      <sheetName val="4"/>
      <sheetName val="5"/>
      <sheetName val="Total"/>
      <sheetName val="전익자재"/>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기초일위"/>
      <sheetName val="시설일위"/>
      <sheetName val="조명일위"/>
      <sheetName val="자재단가조사표-수목"/>
      <sheetName val="1차증가원가계산"/>
      <sheetName val="직재"/>
      <sheetName val="재집"/>
      <sheetName val="금액"/>
      <sheetName val="골조시행"/>
      <sheetName val="조명시설"/>
      <sheetName val="1.설계조건"/>
      <sheetName val="일위대가(가설)"/>
      <sheetName val="총괄내역"/>
      <sheetName val="금액내역서"/>
      <sheetName val="49"/>
      <sheetName val="이름표지정"/>
      <sheetName val="자재단가"/>
      <sheetName val="별표집계"/>
      <sheetName val="내역"/>
      <sheetName val="건축-물가변동"/>
      <sheetName val="현장관리비"/>
      <sheetName val="데리네이타현황"/>
      <sheetName val="교사기준면적(초등)"/>
      <sheetName val="DANGA"/>
      <sheetName val="금융비용"/>
      <sheetName val="단가 및 재료비"/>
      <sheetName val="단가산출2"/>
      <sheetName val="준검 내역서"/>
      <sheetName val="123"/>
      <sheetName val="9811"/>
      <sheetName val="2000년1차"/>
      <sheetName val="2000전체분"/>
      <sheetName val="남양내역"/>
      <sheetName val="Sheet4"/>
      <sheetName val="일위대가"/>
      <sheetName val="노무,재료"/>
      <sheetName val="Sheet2"/>
      <sheetName val="철근총괄집계표"/>
      <sheetName val="#REF"/>
      <sheetName val="집수정(600-700)"/>
      <sheetName val="토사(PE)"/>
      <sheetName val="DATE"/>
      <sheetName val="Sheet3"/>
      <sheetName val="터파기및재료"/>
      <sheetName val="빗물받이(910-510-410)"/>
      <sheetName val="우수"/>
      <sheetName val="개인"/>
      <sheetName val="기본단가표"/>
      <sheetName val="수안보-MBR1"/>
      <sheetName val="동해title"/>
      <sheetName val="철콘"/>
      <sheetName val="A"/>
      <sheetName val="견적시담(송포2공구)"/>
      <sheetName val="단가"/>
      <sheetName val="공종목록표"/>
      <sheetName val="data"/>
      <sheetName val="직접경비"/>
      <sheetName val="직접인건비"/>
      <sheetName val="전체"/>
      <sheetName val="공종별원가계산"/>
      <sheetName val="가감수량"/>
      <sheetName val="맨홀수량산출"/>
      <sheetName val="단가산출"/>
      <sheetName val="노임이"/>
      <sheetName val="9509"/>
      <sheetName val="총괄내역서"/>
      <sheetName val="단가산출1"/>
      <sheetName val="토공산출(주차장)"/>
      <sheetName val="현장관리"/>
      <sheetName val="공통가설"/>
      <sheetName val="매입"/>
      <sheetName val="토공산출 (아파트)"/>
      <sheetName val="입찰"/>
      <sheetName val="현경"/>
      <sheetName val="EACT10"/>
      <sheetName val="10공구일위"/>
      <sheetName val="시멘트"/>
      <sheetName val="횡배수관토공수량"/>
      <sheetName val="일위"/>
      <sheetName val="년도별시공"/>
      <sheetName val="2공구산출내역"/>
      <sheetName val="전기"/>
      <sheetName val="연습"/>
      <sheetName val="전주2本1"/>
      <sheetName val="파일의이용"/>
      <sheetName val="수목단가"/>
      <sheetName val="식재수량표"/>
      <sheetName val="식재일위"/>
      <sheetName val="Mc1"/>
      <sheetName val="전기혼잡제경비(45)"/>
      <sheetName val="현장"/>
      <sheetName val="간접비"/>
      <sheetName val="Ⅶ-2.현장경비산출"/>
      <sheetName val="품셈"/>
      <sheetName val="기초자료입력"/>
      <sheetName val="내역(APT)"/>
      <sheetName val="평가내역"/>
      <sheetName val="일위목록"/>
      <sheetName val="골조대비내역"/>
      <sheetName val="DT"/>
      <sheetName val="롤러"/>
      <sheetName val="BH"/>
      <sheetName val="펌프차타설"/>
      <sheetName val="비목군분류일위"/>
      <sheetName val="기계경비적용기준"/>
      <sheetName val="GAS"/>
      <sheetName val="간지"/>
      <sheetName val="배수공"/>
      <sheetName val="일위대가-1"/>
      <sheetName val="일위대가목차"/>
      <sheetName val="GAS저장소"/>
      <sheetName val="라인마킹"/>
      <sheetName val="위험물저장소"/>
      <sheetName val="일반창고동"/>
      <sheetName val="토목주소"/>
      <sheetName val="공사비예산서(토목분)"/>
      <sheetName val="合成単価作成表-BLDG"/>
      <sheetName val="준공정산"/>
      <sheetName val="정렬"/>
      <sheetName val="INPUT"/>
      <sheetName val="공내역"/>
      <sheetName val="귀래 설계 공내역서"/>
      <sheetName val="자재 집계표"/>
      <sheetName val="말고개터널조명전압강하"/>
      <sheetName val="5 일위목록"/>
      <sheetName val="7 단가조사"/>
      <sheetName val="6 일위대가"/>
      <sheetName val="물가자료"/>
      <sheetName val="BID"/>
      <sheetName val="산출내역서집계표"/>
      <sheetName val="DC-O-4-S(설명서)"/>
      <sheetName val="E.P.T수량산출서"/>
      <sheetName val="참조"/>
      <sheetName val="배수내역"/>
      <sheetName val="ABUT수량-A1"/>
      <sheetName val="노임(1차)"/>
      <sheetName val="기계설비-물가변동"/>
      <sheetName val="총괄표"/>
      <sheetName val="부하계산서"/>
      <sheetName val="대가표(품셈)"/>
      <sheetName val="입력자료"/>
      <sheetName val="카렌스센터계량기설치공사"/>
      <sheetName val="시설수량표"/>
      <sheetName val="예산명세서"/>
      <sheetName val="설계명세서"/>
      <sheetName val="자료입력"/>
      <sheetName val="중기사용료산출근거"/>
      <sheetName val="실행간접비용"/>
      <sheetName val="DB@Acess"/>
      <sheetName val="Civil"/>
      <sheetName val="세부내역"/>
      <sheetName val="견적"/>
      <sheetName val="설계내역일위"/>
      <sheetName val="공구원가계산"/>
      <sheetName val="개소별수량산출"/>
      <sheetName val="총괄표1"/>
      <sheetName val="퇴직금(울산천상)"/>
      <sheetName val="수량산출"/>
      <sheetName val="참조M"/>
      <sheetName val="시설물기초"/>
      <sheetName val="조건"/>
      <sheetName val="전선 및 전선관"/>
      <sheetName val="금융"/>
      <sheetName val="삭제금지단가"/>
      <sheetName val="설계서"/>
      <sheetName val="공사기본내용입력"/>
      <sheetName val="공통"/>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토공수량"/>
      <sheetName val="공사요율산출표"/>
      <sheetName val="에너지동"/>
      <sheetName val="공사별 가중치 산출근거(토목)"/>
      <sheetName val="가중치근거(조경)"/>
      <sheetName val="1차 내역서"/>
      <sheetName val="자료"/>
      <sheetName val="간선"/>
      <sheetName val="전압"/>
      <sheetName val="조도"/>
      <sheetName val="동력"/>
      <sheetName val="부하계산"/>
      <sheetName val="견적율"/>
      <sheetName val="계수시트"/>
      <sheetName val="2.대외공문"/>
      <sheetName val="기초자료"/>
      <sheetName val="식재"/>
      <sheetName val="시설물"/>
      <sheetName val="식재출력용"/>
      <sheetName val="유지관리"/>
      <sheetName val="가도공"/>
      <sheetName val="상 부"/>
      <sheetName val="부대공Ⅱ"/>
      <sheetName val="교육종류"/>
      <sheetName val="경산"/>
      <sheetName val="예가표"/>
      <sheetName val="현관"/>
      <sheetName val="인원"/>
      <sheetName val="날개벽(좌,우=60도-4개)"/>
      <sheetName val="밸브설치"/>
      <sheetName val="일반부표"/>
      <sheetName val="관공일위대가"/>
      <sheetName val="운동장 (2)"/>
      <sheetName val="JUCKEYK"/>
      <sheetName val="단위단가"/>
      <sheetName val="충주"/>
      <sheetName val="단가표 (2)"/>
      <sheetName val="입찰안"/>
      <sheetName val="기성청구"/>
      <sheetName val="정화조방수미장"/>
      <sheetName val="중기일위대가"/>
      <sheetName val="MOTOR"/>
      <sheetName val="조명율표"/>
      <sheetName val="설계예산서"/>
      <sheetName val="코드"/>
      <sheetName val="D&amp;P특기사항"/>
      <sheetName val="내역서01"/>
      <sheetName val="지주목시비량산출서"/>
      <sheetName val="설계내"/>
      <sheetName val="SG"/>
      <sheetName val="예산갑지"/>
      <sheetName val="지수"/>
      <sheetName val="대치판정"/>
      <sheetName val="정부노임단가"/>
      <sheetName val="제잡비"/>
      <sheetName val="토집"/>
      <sheetName val="기성내역"/>
      <sheetName val="산출근거"/>
      <sheetName val="공작물조직표(용배수)"/>
      <sheetName val="노무비단가"/>
      <sheetName val="제수"/>
      <sheetName val="공기"/>
      <sheetName val="천방교접속"/>
      <sheetName val="sub"/>
      <sheetName val="참조(2)"/>
      <sheetName val="퍼스트"/>
      <sheetName val="설계내역"/>
      <sheetName val="N賃率-職"/>
      <sheetName val="가설"/>
      <sheetName val="구조포설"/>
      <sheetName val="복구"/>
      <sheetName val="부대"/>
      <sheetName val="부호표"/>
      <sheetName val="토공"/>
      <sheetName val="약품설비"/>
      <sheetName val="기기리스트"/>
      <sheetName val="주요항목별"/>
      <sheetName val="기성내역서표지"/>
      <sheetName val="사급자재"/>
      <sheetName val="담장산출"/>
      <sheetName val="설계내역서"/>
      <sheetName val="공종집계"/>
      <sheetName val="노무비"/>
      <sheetName val="투찰금액"/>
      <sheetName val="EQT-ESTN"/>
      <sheetName val="토공집계"/>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3.바닥판  "/>
      <sheetName val="평교-내역"/>
      <sheetName val="근거(기밀댐퍼)"/>
      <sheetName val="1호인버트수량"/>
      <sheetName val="석축설면"/>
      <sheetName val="법면단"/>
      <sheetName val="설계조건"/>
      <sheetName val="안정계산"/>
      <sheetName val="단면검토"/>
      <sheetName val="WORK"/>
      <sheetName val="자단"/>
      <sheetName val="인공산출"/>
      <sheetName val="SCHE"/>
      <sheetName val="단가비교"/>
      <sheetName val="JUCK"/>
      <sheetName val="소야공정계획표"/>
      <sheetName val="1안"/>
      <sheetName val="공통비총괄표"/>
      <sheetName val="내역서2안"/>
      <sheetName val="인건비"/>
      <sheetName val="03하반기내역서"/>
      <sheetName val="04상반기"/>
      <sheetName val="약품공급2"/>
      <sheetName val="11월"/>
      <sheetName val="잡비"/>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4-10"/>
      <sheetName val="단가표_(2)"/>
      <sheetName val="실행철강하도"/>
      <sheetName val="EJ"/>
      <sheetName val="9GNG운반"/>
      <sheetName val="당초내역서"/>
      <sheetName val="Y-WORK"/>
      <sheetName val="지급자재"/>
      <sheetName val="구조물공1(51~56)"/>
      <sheetName val="자판실행"/>
      <sheetName val="원가"/>
      <sheetName val="절감계산"/>
      <sheetName val="건축내역서"/>
      <sheetName val="설비내역서"/>
      <sheetName val="전기내역서"/>
      <sheetName val="가격비"/>
      <sheetName val="炷舅_XLS_데이타'!$E$124"/>
      <sheetName val="ls_노임"/>
      <sheetName val="炷舅_XLS"/>
      <sheetName val="전기일위대가"/>
      <sheetName val="토공집계표"/>
      <sheetName val="Sheet6"/>
      <sheetName val="설계예시"/>
      <sheetName val=" 견적서"/>
      <sheetName val="설계"/>
      <sheetName val="수량계산서 집계표(가설 신설 및 철거-을지로3가 3호선)"/>
      <sheetName val="수량계산서 집계표(신설-을지로3가 3호선)"/>
      <sheetName val="수량계산서 집계표(철거-을지로3가 3호선)"/>
      <sheetName val="시공"/>
      <sheetName val="총괄"/>
      <sheetName val="단목"/>
      <sheetName val="토목수량"/>
      <sheetName val="와동25-3(변경)"/>
      <sheetName val="전기공사"/>
      <sheetName val="1차_내역서"/>
      <sheetName val="가로등"/>
      <sheetName val="전계가"/>
      <sheetName val="배수판"/>
      <sheetName val="시추주상도"/>
      <sheetName val="주관사업"/>
      <sheetName val="평형별수량표"/>
      <sheetName val="가설개략"/>
      <sheetName val="을지"/>
      <sheetName val="평당"/>
      <sheetName val="매입세"/>
      <sheetName val="창호"/>
      <sheetName val="PW3"/>
      <sheetName val="PW4"/>
      <sheetName val="SC1"/>
      <sheetName val="PE"/>
      <sheetName val="PM"/>
      <sheetName val="TR"/>
      <sheetName val="교대시점"/>
      <sheetName val="부안일위"/>
      <sheetName val="위치조서"/>
      <sheetName val="과세내역(세부)"/>
      <sheetName val="기초1"/>
      <sheetName val="을"/>
      <sheetName val="TEL"/>
      <sheetName val="참고자료"/>
      <sheetName val="설계가"/>
      <sheetName val="자재"/>
      <sheetName val="1.가설"/>
      <sheetName val="4.목공사"/>
      <sheetName val="덕소내역"/>
      <sheetName val="각종단가"/>
      <sheetName val="동력부하계산"/>
      <sheetName val="PAINT"/>
      <sheetName val="영업.일1"/>
      <sheetName val="공정코드"/>
      <sheetName val="재료단가"/>
      <sheetName val="tggwan(mac)"/>
      <sheetName val="cable-data"/>
      <sheetName val="품셈표"/>
      <sheetName val="계산내역(설비)"/>
      <sheetName val="연돌일위집계"/>
      <sheetName val="토공실행"/>
      <sheetName val="신표지1"/>
      <sheetName val="공사발의서"/>
      <sheetName val="S0"/>
      <sheetName val="건축(을)"/>
      <sheetName val="적용기준"/>
      <sheetName val="가스(내역)"/>
      <sheetName val="실행(표지,갑,을)"/>
      <sheetName val="List"/>
      <sheetName val="10"/>
      <sheetName val="11"/>
      <sheetName val="6"/>
      <sheetName val="7"/>
      <sheetName val="8"/>
      <sheetName val="9"/>
      <sheetName val="개요"/>
      <sheetName val="수량"/>
      <sheetName val="발생토"/>
      <sheetName val="COVER"/>
      <sheetName val="TRE TABLE"/>
      <sheetName val="공사비집계표"/>
      <sheetName val="월별입차량"/>
      <sheetName val="실행"/>
      <sheetName val="EQUIP-H"/>
      <sheetName val="수량집계"/>
      <sheetName val="A-4"/>
      <sheetName val="말뚝지지력산정"/>
      <sheetName val="대공종"/>
      <sheetName val="GAEYO"/>
      <sheetName val="01"/>
      <sheetName val="X17-TOTAL"/>
      <sheetName val="사전공사"/>
      <sheetName val="ITEM"/>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진주방향"/>
      <sheetName val="현장관리비 산출내역"/>
      <sheetName val="소요자재"/>
      <sheetName val="노무산출서"/>
      <sheetName val="가스내역"/>
      <sheetName val="철거산출근거"/>
      <sheetName val="설계기준"/>
      <sheetName val="2.2.10.샤시등"/>
      <sheetName val="내역1"/>
      <sheetName val="투자효율분석"/>
      <sheetName val="오억미만"/>
      <sheetName val="고창방향"/>
      <sheetName val="일위대가목록"/>
      <sheetName val="FB25JN"/>
      <sheetName val="6PILE  (돌출)"/>
      <sheetName val="3.공통공사대비"/>
      <sheetName val="전차선로 물량표"/>
      <sheetName val="한강운반비"/>
      <sheetName val="공통(20-91)"/>
      <sheetName val="현장조사"/>
      <sheetName val="요약&amp;결과"/>
      <sheetName val="설비2차"/>
      <sheetName val="ENTRY"/>
      <sheetName val="22인공"/>
      <sheetName val="기계실 D200"/>
      <sheetName val="자"/>
      <sheetName val="노"/>
      <sheetName val="하수급견적대비"/>
      <sheetName val="인부신상자료"/>
      <sheetName val="설명서"/>
      <sheetName val="예정공정표"/>
      <sheetName val="표지1"/>
      <sheetName val="수량집계표"/>
      <sheetName val="공종별수량집계"/>
      <sheetName val="부하(성남)"/>
      <sheetName val="영창26"/>
      <sheetName val="Front"/>
      <sheetName val="wall"/>
      <sheetName val="현장관리비 "/>
      <sheetName val="JOIN(2span)"/>
      <sheetName val="주빔의 설계"/>
      <sheetName val="바닥판"/>
      <sheetName val="철근량산정및사용성검토"/>
      <sheetName val="입력DATA"/>
      <sheetName val="토목"/>
      <sheetName val="3.하중산정4.지지력"/>
      <sheetName val="수입"/>
      <sheetName val="인사자료총집계"/>
      <sheetName val="기성2"/>
      <sheetName val="예정(3)"/>
      <sheetName val="관리,공감"/>
      <sheetName val="성곽내역서"/>
      <sheetName val="건축공사수량"/>
      <sheetName val="이름정의"/>
      <sheetName val="초기화면"/>
      <sheetName val="7단가"/>
      <sheetName val="수목데이타 "/>
      <sheetName val="원형1호맨홀토공수량"/>
      <sheetName val="2.가로등(영구)"/>
      <sheetName val="수로단위수량"/>
      <sheetName val="Factor"/>
      <sheetName val="General Data"/>
      <sheetName val="기구조직"/>
      <sheetName val="부대내역"/>
      <sheetName val="제잡비집계"/>
      <sheetName val="가설건물"/>
      <sheetName val="70%"/>
      <sheetName val="터널조도"/>
      <sheetName val="횡배수관수량집계"/>
      <sheetName val="횡배수관기초"/>
      <sheetName val="DATA1"/>
      <sheetName val="타견적(을)"/>
      <sheetName val="부시수량"/>
      <sheetName val="견적서"/>
      <sheetName val="공사원가"/>
      <sheetName val="관내역"/>
      <sheetName val="내역(토목)"/>
      <sheetName val="시화점실행"/>
      <sheetName val="대비"/>
      <sheetName val="계약내역서(을지)"/>
      <sheetName val="가격조사서"/>
      <sheetName val="환율표"/>
      <sheetName val="내역서(전기)"/>
      <sheetName val="D16"/>
      <sheetName val="D25"/>
      <sheetName val="D22"/>
      <sheetName val="단면가정"/>
      <sheetName val="표  지"/>
      <sheetName val="98지급계획"/>
      <sheetName val="-배수구조물⳵토공"/>
      <sheetName val="경상비"/>
      <sheetName val="자재단가_사급"/>
      <sheetName val="중기기준"/>
      <sheetName val="중기적산목록"/>
      <sheetName val="노 무 비"/>
      <sheetName val="중기사용료"/>
      <sheetName val="Code"/>
      <sheetName val="계정"/>
      <sheetName val="남양시작동자105노65기1.3화1.2"/>
      <sheetName val="남양시작동010313100%"/>
      <sheetName val="조명율"/>
      <sheetName val="항목등록"/>
      <sheetName val="남양구조시험동"/>
      <sheetName val="기초공"/>
      <sheetName val="기둥(원형)"/>
      <sheetName val="우수공"/>
      <sheetName val="구조물철거타공정이월"/>
      <sheetName val="1공구내역서(1)"/>
      <sheetName val="b_balju_cho"/>
      <sheetName val="3차준공"/>
      <sheetName val="MAIN"/>
      <sheetName val="cal"/>
      <sheetName val="간선토공재집"/>
      <sheetName val="지선토공재집"/>
      <sheetName val="XXXXXX"/>
      <sheetName val="Cost bd-&quot;A&quot;"/>
      <sheetName val="목차 "/>
      <sheetName val="계획서"/>
      <sheetName val="연장"/>
      <sheetName val="위치도(점용허가용)"/>
      <sheetName val="신청서"/>
      <sheetName val="3BL공동구 수량"/>
      <sheetName val="2000,9월 일위"/>
      <sheetName val="품의서(0217)"/>
      <sheetName val="변경일위"/>
      <sheetName val="Book1"/>
      <sheetName val="용산1(해보)"/>
      <sheetName val="통합내역"/>
      <sheetName val="재정비직인"/>
      <sheetName val="邅☳"/>
      <sheetName val="G.R300경비"/>
      <sheetName val="기준액"/>
      <sheetName val="2호맨홀공제수량"/>
      <sheetName val="직접공사비집계표_7"/>
      <sheetName val="공통가설_8"/>
      <sheetName val="기타시설"/>
      <sheetName val="아파트_9"/>
      <sheetName val="주민복지관"/>
      <sheetName val="지하주차장"/>
      <sheetName val="단위수량산출"/>
      <sheetName val="TB-내역서"/>
      <sheetName val="Sheet13"/>
      <sheetName val="발전기"/>
      <sheetName val="Sheet14"/>
      <sheetName val="전등설비"/>
      <sheetName val="공사비산출내역"/>
      <sheetName val="프랜트면허"/>
      <sheetName val="단면 (2)"/>
      <sheetName val="b_balju"/>
      <sheetName val="인제내역"/>
      <sheetName val="경비"/>
      <sheetName val="안정검토(온1)"/>
      <sheetName val="환경기계공정표 (3)"/>
      <sheetName val="신우"/>
      <sheetName val="I一般比"/>
      <sheetName val="XL4Poppy"/>
      <sheetName val="청천내"/>
      <sheetName val="기계경비일람"/>
      <sheetName val="교각계산"/>
      <sheetName val="일반문틀 설치"/>
      <sheetName val="샌딩 에폭시 도장"/>
      <sheetName val="스텐문틀설치"/>
      <sheetName val="고개가설"/>
      <sheetName val="기타공사"/>
      <sheetName val="단청(제외)"/>
      <sheetName val="목공집계"/>
      <sheetName val="미장(2)"/>
      <sheetName val="운반"/>
      <sheetName val="토적계산"/>
      <sheetName val="투찰내역"/>
      <sheetName val="지붕(기와)"/>
      <sheetName val="3연box"/>
      <sheetName val="단 box"/>
      <sheetName val="H-pile(298x299)"/>
      <sheetName val="H-pile(250x250)"/>
      <sheetName val="노임 단가"/>
      <sheetName val="내역서(기성청구)"/>
      <sheetName val="자재표"/>
      <sheetName val="포장자재집계표"/>
      <sheetName val="INPUTDATA"/>
      <sheetName val="식재일위대가"/>
      <sheetName val="CC16-내역서"/>
      <sheetName val="단위수량"/>
      <sheetName val="전선관"/>
      <sheetName val="날개벽"/>
      <sheetName val="P-산#1-1(WOWA1)"/>
      <sheetName val="내2"/>
      <sheetName val="증감내역서"/>
      <sheetName val="일위대가(건축)"/>
      <sheetName val="암거단위-1련"/>
      <sheetName val="5.전사투자계획종함안"/>
      <sheetName val="도급원가"/>
      <sheetName val="내역서-전체낙찰율"/>
      <sheetName val="소방"/>
      <sheetName val="테이블"/>
      <sheetName val="일위_파일"/>
      <sheetName val="결재판(삭제하지말아주세요)"/>
      <sheetName val="O＆P"/>
      <sheetName val="설계변경조서"/>
      <sheetName val="현장지지물물량"/>
      <sheetName val="신규품셈목차"/>
      <sheetName val="시중노임단가"/>
      <sheetName val="대로근거"/>
      <sheetName val="guard(mac)"/>
      <sheetName val="VXXXXX"/>
      <sheetName val="단가산출서 (2)"/>
      <sheetName val="단가산출서"/>
      <sheetName val="200"/>
      <sheetName val="환율 및 노임"/>
      <sheetName val="속 일위대가"/>
      <sheetName val="자재단가대비표"/>
      <sheetName val="사급자재비"/>
      <sheetName val="계산서(곡선부)"/>
      <sheetName val="사업비변경내역(96.9단가)"/>
      <sheetName val="투입비"/>
      <sheetName val="철근량"/>
      <sheetName val="경율산정.XLS"/>
      <sheetName val="차수"/>
      <sheetName val="Ȁ_x0004_夁瓅"/>
      <sheetName val="관기성공.내"/>
      <sheetName val="공종별자재"/>
      <sheetName val="도장재료산출"/>
      <sheetName val="설비"/>
      <sheetName val="실행내역서"/>
      <sheetName val="코드표"/>
      <sheetName val="1.설계기준"/>
      <sheetName val="인건비 "/>
      <sheetName val="table"/>
      <sheetName val="단가입력창"/>
      <sheetName val="공종단가표 "/>
      <sheetName val="(A)내역서"/>
      <sheetName val="직원투입계획"/>
      <sheetName val="unitpric"/>
      <sheetName val="암거단위"/>
      <sheetName val="횡 연장"/>
      <sheetName val="※참고자료※"/>
      <sheetName val="공량산출서"/>
      <sheetName val="도시가스현황"/>
      <sheetName val="결재갑지"/>
      <sheetName val="견적대비"/>
      <sheetName val="HVAC"/>
      <sheetName val="월별"/>
      <sheetName val="가감수량(2호)"/>
      <sheetName val="맨홀수량산출(2호)"/>
      <sheetName val="직노"/>
      <sheetName val="연결임시"/>
      <sheetName val="안내"/>
      <sheetName val="입력"/>
      <sheetName val="단가 산출서(산근#1~#102)"/>
      <sheetName val="교각1"/>
      <sheetName val="집계"/>
      <sheetName val="우각부보강"/>
      <sheetName val="빙장비사양"/>
      <sheetName val="장비사양"/>
      <sheetName val="잡철물"/>
      <sheetName val="LF자재단가"/>
      <sheetName val="도급FORM"/>
      <sheetName val="설계서(본관)"/>
      <sheetName val="예가비교표"/>
      <sheetName val="부속동"/>
      <sheetName val="세부내역서"/>
      <sheetName val="자재단가집계"/>
      <sheetName val="보차도경계석"/>
      <sheetName val="기타경비"/>
      <sheetName val="잔토처리"/>
      <sheetName val="터파기,되메우기,램머,코아"/>
      <sheetName val="절단,포장깨기"/>
      <sheetName val="36+45-113-18+19+20I"/>
      <sheetName val="영동(D)"/>
      <sheetName val="3.바닥판설계"/>
      <sheetName val="관계주식"/>
      <sheetName val="일반전기"/>
      <sheetName val="당초"/>
      <sheetName val="106C0300"/>
      <sheetName val="별표 "/>
      <sheetName val="1단계"/>
      <sheetName val="장비가동"/>
      <sheetName val="아파트"/>
      <sheetName val="부대시설"/>
      <sheetName val="공사대장"/>
      <sheetName val="공사비총괄표"/>
      <sheetName val="ETC"/>
      <sheetName val="피벗테이블데이터분석"/>
      <sheetName val="평균높이산출근거"/>
      <sheetName val="횡배수관위치조서"/>
      <sheetName val="자재_집계표1"/>
      <sheetName val="귀래_설계_공내역서1"/>
      <sheetName val="전선_및_전선관1"/>
      <sheetName val="2_대외공문"/>
      <sheetName val="공사별_가중치_산출근거(토목)"/>
      <sheetName val="상_부"/>
      <sheetName val="총괄집계표"/>
      <sheetName val="SPC노임(5월)"/>
      <sheetName val="입출재고현황 (2)"/>
      <sheetName val="예산서"/>
      <sheetName val="#3_일위대가목록"/>
      <sheetName val="XREF"/>
      <sheetName val="감가상각누계액"/>
      <sheetName val="샘플표지"/>
      <sheetName val="토공정보"/>
      <sheetName val="운동장_(2)"/>
      <sheetName val="1차_내역서1"/>
      <sheetName val="_견적서"/>
      <sheetName val="수량계산서_집계표(가설_신설_및_철거-을지로3가_3호선)"/>
      <sheetName val="선급금신청서"/>
      <sheetName val="예산M12A"/>
      <sheetName val="변수값"/>
      <sheetName val="중기상차"/>
      <sheetName val="AS복구"/>
      <sheetName val="중기터파기"/>
      <sheetName val="copy"/>
      <sheetName val="서식"/>
      <sheetName val="설직재-1"/>
      <sheetName val="제직재"/>
      <sheetName val="수량계산서_집계표(신설-을지로3가_3호선)"/>
      <sheetName val="수량계산서_집계표(철거-을지로3가_3호선)"/>
      <sheetName val="3_바닥판__"/>
      <sheetName val="날개벽(좌,우=45도,75도)"/>
      <sheetName val="견"/>
      <sheetName val="분류"/>
      <sheetName val="RAW DATA"/>
      <sheetName val="무시"/>
      <sheetName val="내역서1"/>
      <sheetName val="SCHEDULE"/>
      <sheetName val="ELECTRIC"/>
      <sheetName val="SUMMARY(S)"/>
      <sheetName val="개산공사비"/>
      <sheetName val="물가대비표"/>
      <sheetName val="물량표"/>
      <sheetName val="FAB별"/>
      <sheetName val="도급"/>
      <sheetName val="신.분"/>
      <sheetName val="대비표"/>
      <sheetName val="대비표(토공1안)"/>
      <sheetName val="방호시설검토"/>
      <sheetName val="설계내역서 "/>
      <sheetName val="소비자가"/>
      <sheetName val="일위집계(기존)"/>
      <sheetName val="목표세부명세"/>
      <sheetName val="MAT_N048"/>
      <sheetName val="공주-교대(A1)"/>
      <sheetName val="교대"/>
      <sheetName val="토목-물가"/>
      <sheetName val="F4-F7"/>
      <sheetName val="1안내역"/>
      <sheetName val="48일위"/>
      <sheetName val="48수량"/>
      <sheetName val="22수량"/>
      <sheetName val="49일위"/>
      <sheetName val="22일위"/>
      <sheetName val="49수량"/>
      <sheetName val="날개벽(시점좌측)"/>
      <sheetName val="배수관공"/>
      <sheetName val="설계기준 및 하중계산"/>
      <sheetName val="관람석제출"/>
      <sheetName val="일목"/>
      <sheetName val="덕전리"/>
      <sheetName val="산출내역(K2)"/>
      <sheetName val="구조물공"/>
      <sheetName val="제출내역 (2)"/>
      <sheetName val="6공구(당초)"/>
      <sheetName val="부대공"/>
      <sheetName val="공사비집계"/>
      <sheetName val="투찰"/>
      <sheetName val="1,2공구원가계산서"/>
      <sheetName val="Macro2"/>
      <sheetName val="BQ"/>
      <sheetName val="공량산출근거서"/>
      <sheetName val="단가(자재)"/>
      <sheetName val="단가(노임)"/>
      <sheetName val="기초목록"/>
      <sheetName val="Sheet7(ㅅ)"/>
      <sheetName val="카메라"/>
      <sheetName val="건축공사"/>
      <sheetName val="전익정산집계"/>
      <sheetName val="일위(PN)"/>
      <sheetName val="6.가격조사서 "/>
      <sheetName val="증감대비"/>
      <sheetName val="실행대비"/>
      <sheetName val="MAT"/>
      <sheetName val="자금청구"/>
      <sheetName val="기성고조서 "/>
      <sheetName val="봉급(직영)"/>
      <sheetName val="표 지"/>
      <sheetName val="000000"/>
      <sheetName val="단가표"/>
      <sheetName val="c_balju"/>
      <sheetName val="UPDATA"/>
      <sheetName val="교대철근집계"/>
      <sheetName val="절감계산(보일러)"/>
      <sheetName val="기준비용"/>
      <sheetName val="내역표지"/>
      <sheetName val="부표총괄표"/>
      <sheetName val="토목내역서"/>
      <sheetName val="냉천부속동"/>
      <sheetName val="ilch"/>
      <sheetName val="EQUIP LIST"/>
      <sheetName val="09공임"/>
      <sheetName val="기중"/>
      <sheetName val="일위2"/>
      <sheetName val="항목(1)"/>
      <sheetName val="BOOK4"/>
      <sheetName val="역T형교대(말뚝기초)"/>
      <sheetName val="J01"/>
      <sheetName val="제경비"/>
      <sheetName val="앉음벽 (2)"/>
      <sheetName val="갑지(추정)"/>
      <sheetName val="99.12"/>
      <sheetName val="PC"/>
      <sheetName val="Apt내역"/>
      <sheetName val="96보완계획7.12"/>
      <sheetName val="재정비내역"/>
      <sheetName val="지적고시내역"/>
      <sheetName val="현장경비"/>
      <sheetName val="type-F"/>
      <sheetName val="동일대내"/>
      <sheetName val="산출2-기기동력"/>
      <sheetName val="물가시세"/>
      <sheetName val="단위세대물량"/>
      <sheetName val="왕십리방향"/>
      <sheetName val="woo(mac)"/>
      <sheetName val="1공구산출내역서"/>
      <sheetName val="Macro1"/>
      <sheetName val="99년신청"/>
      <sheetName val="우수받이"/>
      <sheetName val="도배공사언고"/>
      <sheetName val="가격"/>
      <sheetName val="대,유,램"/>
      <sheetName val="표층포설및다짐"/>
      <sheetName val="POOM_MOTO"/>
      <sheetName val="사통"/>
      <sheetName val="지입재료비"/>
      <sheetName val="COPING"/>
      <sheetName val="기준표"/>
      <sheetName val="도급내역서(3)"/>
      <sheetName val="CON'C"/>
      <sheetName val="설계서(7)"/>
      <sheetName val="예산서(6)"/>
      <sheetName val="접속도로"/>
      <sheetName val="빌딩 안내"/>
      <sheetName val="CTEMCOST"/>
      <sheetName val="보건노"/>
      <sheetName val="도"/>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46"/>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47"/>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16-1"/>
      <sheetName val="요율"/>
      <sheetName val="전기일위목록"/>
      <sheetName val="전기대가"/>
      <sheetName val="산출조서표지"/>
      <sheetName val="공량산출"/>
      <sheetName val="단가산출_목록"/>
      <sheetName val="골재집계"/>
      <sheetName val="1회기성을"/>
      <sheetName val="DATA_Garak"/>
      <sheetName val="DATA_Total"/>
      <sheetName val="DATA_Kwangju"/>
      <sheetName val="DATA_Daejeon"/>
      <sheetName val="DATA_Sadang"/>
      <sheetName val="DATA_Yangjae"/>
      <sheetName val="DATA_Yoido"/>
      <sheetName val="DATA_Ulsan"/>
      <sheetName val="DATA_Incheon"/>
      <sheetName val="DATA_Jeonju"/>
      <sheetName val="견적대비표"/>
      <sheetName val="전체제잡비"/>
      <sheetName val="세골재  T2 변경 현황"/>
      <sheetName val="단가비교표"/>
      <sheetName val="3차설계"/>
      <sheetName val="유림골조"/>
      <sheetName val="기성내역서"/>
      <sheetName val="업무분장"/>
      <sheetName val="산출동탄"/>
      <sheetName val="제2~4호표"/>
      <sheetName val="2-나.물가조사서"/>
      <sheetName val="45,46"/>
      <sheetName val="Macro(차단기)"/>
      <sheetName val="과단위"/>
      <sheetName val="마감LIST-1"/>
      <sheetName val="성곽내역헾"/>
      <sheetName val="전문품의"/>
      <sheetName val="포장집계"/>
      <sheetName val="포장연장"/>
      <sheetName val="mcc일위대가"/>
      <sheetName val="제수문"/>
      <sheetName val="1호토공"/>
      <sheetName val="좌홍배수장"/>
      <sheetName val="좌홍배수장토공"/>
      <sheetName val="IBM UX"/>
      <sheetName val="매원개착터널총괄"/>
      <sheetName val="중갑지"/>
      <sheetName val="단가입력"/>
      <sheetName val="구의33고"/>
      <sheetName val="선급비용"/>
      <sheetName val="일위1"/>
      <sheetName val="99년하반기"/>
      <sheetName val="자동제어"/>
      <sheetName val="총괄집퀀ᦔ"/>
      <sheetName val="연돌일退←_xdc00_"/>
      <sheetName val="연돌일위退←"/>
      <sheetName val="연돌일_x0000__x0000_Ԁ"/>
      <sheetName val="단가비교표_공통1"/>
      <sheetName val="재료집계표"/>
      <sheetName val="Sheet5"/>
      <sheetName val="기본일위"/>
      <sheetName val="L_RPTA05_목록"/>
      <sheetName val="공용시설내역"/>
      <sheetName val="건축공사집계"/>
      <sheetName val="경비산출"/>
      <sheetName val="TOTAL_BOQ"/>
      <sheetName val="해평견적"/>
      <sheetName val="C3"/>
      <sheetName val="주소록"/>
      <sheetName val="내역서 제출"/>
      <sheetName val="참조-(1)"/>
      <sheetName val="건축(APT,부대동)"/>
      <sheetName val="POOM_MOTO2"/>
      <sheetName val="유기공정"/>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포항보고서"/>
      <sheetName val="배수관토공"/>
      <sheetName val="0.갑지"/>
      <sheetName val="8.현장관리비"/>
      <sheetName val="7.안전관리비"/>
      <sheetName val="중로근거"/>
      <sheetName val="기슭막이(야면석찰쌓기)"/>
      <sheetName val="배관내역서"/>
      <sheetName val="배관품셈총괄표"/>
      <sheetName val="2.토목공사"/>
      <sheetName val="DATA 입력란"/>
      <sheetName val="적용단위길이"/>
      <sheetName val="특수기호강도거푸집"/>
      <sheetName val="종배수관면벽신"/>
      <sheetName val="종배수관(신)"/>
      <sheetName val="계측제어설비"/>
      <sheetName val="대림경상68억"/>
      <sheetName val="용수량(생활용수)"/>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본선 토공 분배표"/>
      <sheetName val="산출기준(파견전산실)"/>
      <sheetName val="DESIGN CRETERIA"/>
      <sheetName val="공조기"/>
      <sheetName val="공조기휀"/>
      <sheetName val="AHU집계"/>
      <sheetName val="케이블류 OLD"/>
      <sheetName val="익월작업계힉"/>
      <sheetName val="공사설명서외"/>
      <sheetName val="Macro7"/>
      <sheetName val="인부노임"/>
      <sheetName val="변경총괄지(1)"/>
      <sheetName val="노단"/>
      <sheetName val="변화치수"/>
      <sheetName val="Sheet17"/>
      <sheetName val="관로토공"/>
      <sheetName val="중기손료"/>
      <sheetName val="퇴직공제부금산출근거"/>
      <sheetName val="연결관산출조서"/>
      <sheetName val="GI-LIST"/>
      <sheetName val="10월"/>
      <sheetName val="원본(갑지)"/>
      <sheetName val="아파트 "/>
      <sheetName val="수량3"/>
      <sheetName val="가시설수량"/>
      <sheetName val="대구실행"/>
      <sheetName val="2.도실원내역(원본)"/>
      <sheetName val="토공A"/>
      <sheetName val="매립"/>
      <sheetName val="기별(종합)"/>
      <sheetName val="공사"/>
      <sheetName val="설계예산2"/>
      <sheetName val="분양가상한산출"/>
      <sheetName val="당정동공통이수"/>
      <sheetName val="당정동경상이수"/>
      <sheetName val="목동세대 산출근거"/>
      <sheetName val="자재조사표"/>
      <sheetName val="마북 손익분석(CATIA)"/>
      <sheetName val="기계경비(시간당)"/>
      <sheetName val="램머"/>
      <sheetName val="1SGATE97"/>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N賃԰_x0000__x0000_"/>
      <sheetName val="금액집계"/>
      <sheetName val="평형별㓈_x0019_؟"/>
      <sheetName val="현금"/>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횡배수관"/>
      <sheetName val="실행원가내역"/>
      <sheetName val="3련 BOX"/>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원가계산서구조조정"/>
      <sheetName val="기성세부내역서"/>
      <sheetName val="기성원가계산서"/>
      <sheetName val="기성부분내역서"/>
      <sheetName val="정내"/>
      <sheetName val="PriceSummary"/>
      <sheetName val="단"/>
      <sheetName val="J直材4"/>
      <sheetName val="수량계산서 집계표(가설 신설 및 철거-을지로3가 2호선)"/>
      <sheetName val="수량계산서 집계표(신설-을지로3가 2호선)"/>
      <sheetName val="수량계산서 집계표(철거-을지로3가 2호선)"/>
      <sheetName val="96노임기준"/>
      <sheetName val="실행내역"/>
      <sheetName val="기별"/>
      <sheetName val="수로교총재료집계"/>
      <sheetName val="심사물량"/>
      <sheetName val="심사계산"/>
      <sheetName val="영창2餀"/>
      <sheetName val="영창2"/>
      <sheetName val="마포토정"/>
      <sheetName val="운반공"/>
      <sheetName val="말뚝물량"/>
      <sheetName val="J형측구단위수량"/>
      <sheetName val="가설(사)"/>
      <sheetName val="목집(사)"/>
      <sheetName val="운반(사)"/>
      <sheetName val="지붕(사)"/>
      <sheetName val="견적(100%)"/>
      <sheetName val="DNT OSBL"/>
      <sheetName val="부재력정리"/>
      <sheetName val="E_P_T수량산출서2"/>
      <sheetName val="석축단"/>
      <sheetName val="수주추정"/>
      <sheetName val="7단_x0005_"/>
      <sheetName val="3도로"/>
      <sheetName val="BS1(302)"/>
      <sheetName val="기자재비"/>
      <sheetName val="표준계약서"/>
      <sheetName val="관급"/>
      <sheetName val="현장일보"/>
      <sheetName val="Ⅶ-2_현장경비산출2"/>
      <sheetName val="단면(직벽형)-H=1m"/>
      <sheetName val="SLAB&quot;1&quot;"/>
      <sheetName val="공사비집계표(서해안고속도로)"/>
      <sheetName val="6. 안전관리비"/>
      <sheetName val="5. 현장관리비(new) "/>
      <sheetName val="목록"/>
      <sheetName val="가로등내역서"/>
      <sheetName val="[수목일위.XLS][수목일위.XLS]el_______44"/>
      <sheetName val="[수목일위.XLS][수목일위.XLS]el_______45"/>
      <sheetName val="단중표-ST"/>
      <sheetName val="기성(1차) "/>
      <sheetName val="loading"/>
      <sheetName val="8.PILE  (돌출)"/>
      <sheetName val="오餀ԯ"/>
      <sheetName val="하도"/>
      <sheetName val="1. 설계조건 2.단면가정 3. 하중계산"/>
      <sheetName val="차액보증"/>
      <sheetName val="한일양산"/>
      <sheetName val="경영계획1월"/>
      <sheetName val="0_갑지"/>
      <sheetName val="8_현장관리비"/>
      <sheetName val="7_안전관리비"/>
      <sheetName val="인원계획-미화"/>
      <sheetName val="재무가정"/>
      <sheetName val="1Month+Sheet2!"/>
      <sheetName val="견적 (2)"/>
      <sheetName val="총괄 내역서"/>
      <sheetName val="일반자료"/>
      <sheetName val="총누계"/>
      <sheetName val="물량산출"/>
      <sheetName val="산근1,2"/>
      <sheetName val="분석대장"/>
      <sheetName val="base"/>
      <sheetName val="내역서을지"/>
      <sheetName val="일위총괄표"/>
      <sheetName val="11.닥트설치공사(bm)"/>
      <sheetName val="PROJECT BRIEF"/>
      <sheetName val="총괄서"/>
      <sheetName val="손익분석"/>
      <sheetName val="철집"/>
      <sheetName val="Summary Sheet"/>
      <sheetName val="마산방향철근집계"/>
      <sheetName val="마산방향"/>
      <sheetName val="00000"/>
      <sheetName val="공문"/>
      <sheetName val="Requirement(Work Crew)"/>
      <sheetName val="PIPE(UG)내역"/>
      <sheetName val="자재목록"/>
      <sheetName val="노임목록"/>
      <sheetName val="중기목록"/>
      <sheetName val="ALL"/>
      <sheetName val="예총"/>
      <sheetName val="주식"/>
      <sheetName val="전압강하자료"/>
      <sheetName val="SAM"/>
      <sheetName val="과천MAIN"/>
      <sheetName val="경⠀ស"/>
      <sheetName val="3.건축(현장안)"/>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자재운반단가일람표"/>
      <sheetName val="원가계산서(남측)"/>
      <sheetName val="분양가격표"/>
      <sheetName val="절단표"/>
      <sheetName val="4차원가계산서"/>
      <sheetName val="총괄변경내역서"/>
      <sheetName val="5사남"/>
      <sheetName val="실행내역 "/>
      <sheetName val="청-교대(A1-A2)"/>
      <sheetName val="2.냉난방설비공사"/>
      <sheetName val="가정급수관"/>
      <sheetName val="CAT_5"/>
      <sheetName val="자재_집계표2"/>
      <sheetName val="1차_내역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전차선로_물량표"/>
      <sheetName val="2000,9월_일위"/>
      <sheetName val="기계실_D200"/>
      <sheetName val="수목데이타_"/>
      <sheetName val="G_R300경비"/>
      <sheetName val="3_하중산정4_지지력"/>
      <sheetName val="1_가설"/>
      <sheetName val="4_목공사"/>
      <sheetName val="주빔의_설계"/>
      <sheetName val="단면_(2)"/>
      <sheetName val="환경기계공정표_(3)"/>
      <sheetName val="목차_"/>
      <sheetName val="Cost_bd-&quot;A&quot;"/>
      <sheetName val="5_전사투자계획종함안"/>
      <sheetName val="현장관리비_"/>
      <sheetName val="RAW_DATA"/>
      <sheetName val="별표_"/>
      <sheetName val="1_설계기준"/>
      <sheetName val="표__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횡_연장"/>
      <sheetName val="단가산출서_(2)"/>
      <sheetName val="기성고조서_"/>
      <sheetName val="공종단가표_"/>
      <sheetName val="6_가격조사서_"/>
      <sheetName val="빌딩_안내"/>
      <sheetName val="sぎ"/>
      <sheetName val="계약내역서(을지"/>
      <sheetName val="단가조사표"/>
      <sheetName val="일위목록표-내역서순"/>
      <sheetName val="4. 검토"/>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신규일위대가"/>
      <sheetName val="공사현황"/>
      <sheetName val="군남내역서"/>
      <sheetName val="[수목일위.XLS]el\설계서\수목일위_XLS]데이타"/>
      <sheetName val="[수목일위.XLS]el\설계서\수목일위_XLS"/>
      <sheetName val="VOR"/>
      <sheetName val="구천"/>
      <sheetName val="매출"/>
      <sheetName val="Breakdown"/>
      <sheetName val="UnitRate"/>
      <sheetName val="철거산ԯ_x0000_缀"/>
      <sheetName val="예정공狸5"/>
      <sheetName val="예정공绘5"/>
      <sheetName val="1_x0005__x0005_"/>
      <sheetName val="1_x0005_"/>
      <sheetName val="1_x0005_B"/>
      <sheetName val="설_x0005__x0000_"/>
      <sheetName val="설헾⽬"/>
      <sheetName val="설헾〄"/>
      <sheetName val="설茸7"/>
      <sheetName val="1_x0005__x0000_"/>
      <sheetName val="C-노임단가"/>
      <sheetName val="연"/>
      <sheetName val="연颛"/>
      <sheetName val="연ﺛ"/>
      <sheetName val="정산내역서"/>
      <sheetName val="6.단가조사표"/>
      <sheetName val="2.노무비"/>
      <sheetName val="2-1.노무비단가"/>
      <sheetName val="5.폐기물운반비"/>
      <sheetName val="4.폐기물량"/>
      <sheetName val="업체명"/>
      <sheetName val="관리"/>
      <sheetName val="총물량"/>
      <sheetName val="도급예산내헾】_x0005__x0000_"/>
      <sheetName val="전도금정산서(27)"/>
      <sheetName val="1.3(배치도)"/>
      <sheetName val="정보"/>
      <sheetName val="도로"/>
      <sheetName val="규격"/>
      <sheetName val="회로내역(승인)"/>
      <sheetName val="안산기계장치"/>
      <sheetName val="crude.SLAB RE-bar"/>
      <sheetName val="송정-증포간  계약내역서"/>
      <sheetName val="3.공통공ⴀ敆遵"/>
      <sheetName val="일위대가(계측기설치)"/>
      <sheetName val="재료산출"/>
      <sheetName val="표준내역"/>
      <sheetName val="RESOURCE"/>
      <sheetName val="금액결정"/>
      <sheetName val="페인트"/>
      <sheetName val="단위가격"/>
      <sheetName val="PROJECT BRIEF(EX.NEW)"/>
      <sheetName val="교통대책내역"/>
      <sheetName val="관리,공᠀"/>
      <sheetName val="2_토목공사"/>
      <sheetName val="노임_단가"/>
      <sheetName val="단_box"/>
      <sheetName val="Template"/>
      <sheetName val="변경내역대비표(2)"/>
      <sheetName val="자압1"/>
      <sheetName val="단위량당중기"/>
      <sheetName val="database"/>
      <sheetName val="h-013211-2"/>
      <sheetName val="uang"/>
      <sheetName val="O실보"/>
      <sheetName val="내역서(ebs)"/>
      <sheetName val="교대토공시점"/>
      <sheetName val="평형공사비"/>
      <sheetName val="안청갑지"/>
      <sheetName val="신축(단위)"/>
      <sheetName val="노임단가 (2)"/>
      <sheetName val="분석가정"/>
      <sheetName val="단청(1)제외"/>
      <sheetName val="미장및수장"/>
      <sheetName val="수리보고"/>
      <sheetName val="수량산출표"/>
      <sheetName val="댐구조도"/>
      <sheetName val="세월교산출기초"/>
      <sheetName val="명세서"/>
      <sheetName val="1.1서버도입"/>
      <sheetName val="제수변수량"/>
      <sheetName val="내역(건축)"/>
      <sheetName val="태안9)3-2)원내역"/>
      <sheetName val="001"/>
      <sheetName val="운반비"/>
      <sheetName val="12월일반업무"/>
      <sheetName val="B.O.M"/>
      <sheetName val="총_구조물공"/>
      <sheetName val="3련_BOX"/>
      <sheetName val="옥외전력간선설비공사"/>
      <sheetName val="철근단면적"/>
      <sheetName val="08-공사비총괄표"/>
      <sheetName val="06-원가계산서"/>
      <sheetName val="04-간지"/>
      <sheetName val="01-적용기준"/>
      <sheetName val="03-목차"/>
      <sheetName val="07-총괄내역서"/>
      <sheetName val="02-표지"/>
      <sheetName val="공사완료입력"/>
      <sheetName val="청하배수"/>
      <sheetName val="원데이타"/>
      <sheetName val="내역(전체-변경)"/>
      <sheetName val="JH2001"/>
      <sheetName val="특별교실"/>
      <sheetName val="BOX전기내역"/>
      <sheetName val="지입집계"/>
      <sheetName val="노임 (2차)"/>
      <sheetName val="계약내역서(을橂】"/>
      <sheetName val="인건-측정"/>
      <sheetName val="마감표"/>
      <sheetName val="미수수익(적금)"/>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EP0618"/>
      <sheetName val="3차준_x0000_"/>
      <sheetName val="Pjny"/>
      <sheetName val="PLP"/>
      <sheetName val="철거산저潖㄀"/>
      <sheetName val="계약내역서(_x0000__x0000__x0005_"/>
      <sheetName val="서∼군(2)"/>
      <sheetName val="토공실_x0000_"/>
      <sheetName val="별제권_정리담보권1"/>
      <sheetName val="회사정보"/>
      <sheetName val="단가일헾"/>
      <sheetName val="배수ᰀ"/>
      <sheetName val="단가일尜"/>
      <sheetName val="건설기ᰀ"/>
      <sheetName val="_x0000_䅅呒"/>
      <sheetName val="DB"/>
      <sheetName val="0.0ControlSheet"/>
      <sheetName val="T6-6(2)"/>
      <sheetName val="[수목일위.XLS][수목일위.XLS]el\설계서\수목일위"/>
      <sheetName val="열린교실"/>
      <sheetName val="데리네읶타현황"/>
      <sheetName val="공사芸Â헾⿠"/>
      <sheetName val="당초내역׃"/>
      <sheetName val="이설비"/>
      <sheetName val="폐기물처리"/>
      <sheetName val="원가계산서(용역)"/>
      <sheetName val="방수비"/>
      <sheetName val="복구비"/>
      <sheetName val="증감₆᝔氀"/>
      <sheetName val="복공계산"/>
      <sheetName val="원형1호맨홀토공수㐬"/>
      <sheetName val="1-1평균터파기고(1)"/>
      <sheetName val="[수목일위.XLS][수목일위.XLS]el________2"/>
      <sheetName val="[수목일위.XLS][수목일위.XLS]el________3"/>
      <sheetName val="[수목일위.XLS][수목일위.XLS]el________6"/>
      <sheetName val="[수목일위.XLS][수목일위.XLS]el________7"/>
      <sheetName val="[수목일위.XLS][수목일위.XLS]el________4"/>
      <sheetName val="[수목일위.XLS][수목일위.XLS]el________5"/>
      <sheetName val="[수목일위.XLS][수목일위.XLS]el_______18"/>
      <sheetName val="[수목일위.XLS][수목일위.XLS]el_______19"/>
      <sheetName val="[수목일위.XLS][수목일위.XLS]el_______16"/>
      <sheetName val="[수목일위.XLS][수목일위.XLS]el_______17"/>
      <sheetName val="[수목일위.XLS][수목일위.XLS]el_______14"/>
      <sheetName val="[수목일위.XLS][수목일위.XLS]el_______15"/>
      <sheetName val="[수목일위.XLS][수목일위.XLS]el_______12"/>
      <sheetName val="[수목일위.XLS][수목일위.XLS]el_______13"/>
      <sheetName val="[수목일위.XLS][수목일위.XLS]el________8"/>
      <sheetName val="[수목일위.XLS][수목일위.XLS]el________9"/>
      <sheetName val="[수목일위.XLS][수목일위.XLS]el_______10"/>
      <sheetName val="[수목일위.XLS][수목일위.XLS]el_______11"/>
      <sheetName val="REDUCER"/>
      <sheetName val="WE'T"/>
      <sheetName val="시산표"/>
      <sheetName val="8.석축단위(H=1.5M)"/>
      <sheetName val="자재_집계표ૐ"/>
      <sheetName val="1.우편집중내역서"/>
      <sheetName val="맨홀기준"/>
      <sheetName val="101동"/>
      <sheetName val="지선토공鍐¹"/>
      <sheetName val="지선토공徸〒"/>
      <sheetName val="자재집게표 "/>
      <sheetName val="costing_CV"/>
      <sheetName val="교량공"/>
      <sheetName val="전체 현장 공사명 입력(26건)"/>
      <sheetName val="씨링(물가조사)"/>
      <sheetName val="씨링(기계경비)"/>
      <sheetName val="총괄내역단가"/>
      <sheetName val="예산M11A"/>
      <sheetName val="도면자료제출일정"/>
      <sheetName val="95MAKER"/>
      <sheetName val="BOX-1510"/>
      <sheetName val="조도계산서 (도서)"/>
      <sheetName val="노원열병합  건축공사기성내역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08공임"/>
      <sheetName val="6.18"/>
      <sheetName val="SYS_DB"/>
      <sheetName val="단가 산출서(산근#1~簀╕쐀╕렀"/>
      <sheetName val="1-1"/>
      <sheetName val="상부공"/>
      <sheetName val="단가적용(터널)"/>
      <sheetName val="단위가격_할증"/>
      <sheetName val="합의경상"/>
      <sheetName val="연⢄"/>
      <sheetName val="연"/>
      <sheetName val="연肄"/>
      <sheetName val="연ࢄ"/>
      <sheetName val="연C"/>
      <sheetName val="修正表紙"/>
      <sheetName val="Coding"/>
      <sheetName val="NOMUBI"/>
      <sheetName val="sw1"/>
      <sheetName val="외주"/>
      <sheetName val="(Monthly)"/>
      <sheetName val="cctv"/>
      <sheetName val="당월(1)"/>
      <sheetName val="Edit(01)"/>
      <sheetName val="Upgrades pricing"/>
      <sheetName val="노임자재단가"/>
      <sheetName val="과세면세표"/>
      <sheetName val="보도경계블럭"/>
      <sheetName val="트렌드"/>
      <sheetName val="Cost bd-墠+壬"/>
      <sheetName val="타공이기수량"/>
      <sheetName val="취수탑"/>
      <sheetName val="[수목일위.XLS][수목일위.XLS]el_______20"/>
      <sheetName val="[수목일위.XLS][수목일위.XLS]el_______21"/>
      <sheetName val="[수목일위.XLS][수목일위.XLS]el_______22"/>
      <sheetName val="[수목일위.XLS][수목일위.XLS]el_______23"/>
      <sheetName val="3.일반사상"/>
      <sheetName val="전차선로ԯ_x0000_缀_x0000_"/>
      <sheetName val="단면치수"/>
      <sheetName val="PVC 내역서"/>
      <sheetName val="0001new"/>
      <sheetName val="통합내역서"/>
      <sheetName val="P.M 별"/>
      <sheetName val="항목邨_x001f_턘"/>
      <sheetName val="항목揄⿖_x0000_"/>
      <sheetName val="항목揄⾨_x0000_"/>
      <sheetName val="원형1호맨_x0005__x0000__x0000__x0000_"/>
      <sheetName val="2층LOAD"/>
      <sheetName val="투자_x0000__x0000_Ԁ_x0000_"/>
      <sheetName val="주방"/>
      <sheetName val="산수배수"/>
      <sheetName val="지구단위계획"/>
      <sheetName val="스포회원매출"/>
      <sheetName val="[수목일위.XLS][수목일위.XLS]el_______42"/>
      <sheetName val="[수목일위.XLS][수목일위.XLS]el_______43"/>
      <sheetName val="[수목일위.XLS][수목일위.XLS]el_______38"/>
      <sheetName val="[수목일위.XLS][수목일위.XLS]el_______39"/>
      <sheetName val="[수목일위.XLS][수목일위.XLS]el_______36"/>
      <sheetName val="[수목일위.XLS][수목일위.XLS]el_______37"/>
      <sheetName val="(C)원내역"/>
      <sheetName val="지장물C"/>
      <sheetName val="공비현2"/>
      <sheetName val="관로토공집계표"/>
      <sheetName val="영업֫_x0000_缀"/>
      <sheetName val="영업_x0008__x0000_"/>
      <sheetName val="식재일위墀."/>
      <sheetName val="관舓⼱"/>
      <sheetName val="관_x0005__x0000_"/>
      <sheetName val="국내조달(통합-1)"/>
      <sheetName val="xxx"/>
      <sheetName val="자문요청"/>
      <sheetName val="FA설치명세"/>
      <sheetName val="조도계산(1)"/>
      <sheetName val="STEEL BOX 단면설계(SEC.8)"/>
      <sheetName val="XXXX_x0000__x0000_"/>
      <sheetName val="Edit"/>
      <sheetName val="갑지(집행)"/>
      <sheetName val="D-623D"/>
      <sheetName val="[수목일위.XLS][수목일위.XLS]el_______28"/>
      <sheetName val="[수목일위.XLS][수목일위.XLS]el_______29"/>
      <sheetName val="[수목일위.XLS][수목일위.XLS]el_______26"/>
      <sheetName val="[수목일위.XLS][수목일위.XLS]el_______27"/>
      <sheetName val="[수목일위.XLS][수목일위.XLS]el_______24"/>
      <sheetName val="[수목일위.XLS][수목일위.XLS]el_______25"/>
      <sheetName val="[수목일위.XLS][수목일위.XLS]el_______32"/>
      <sheetName val="[수목일위.XLS][수목일위.XLS]el_______33"/>
      <sheetName val="[수목일위.XLS][수목일위.XLS]el_______30"/>
      <sheetName val="[수목일위.XLS][수목일위.XLS]el_______31"/>
      <sheetName val="A소화조"/>
      <sheetName val="B소화조"/>
      <sheetName val="A조실험"/>
      <sheetName val="B조실험"/>
      <sheetName val="수목데이타暷"/>
      <sheetName val="기흥하도용"/>
      <sheetName val="[수목일위.XLS][수목일위.XLS]el_______34"/>
      <sheetName val="[수목일위.XLS][수목일위.XLS]el_______35"/>
      <sheetName val="C1"/>
      <sheetName val="손익차9월2"/>
      <sheetName val="[수목일위.XLS][수목일위.XLS]el_______40"/>
      <sheetName val="[수목일위.XLS][수목일위.XLS]el_______41"/>
      <sheetName val="울산시산표"/>
      <sheetName val="급탕순환펌프"/>
      <sheetName val="스텐문틀堐_x001b_"/>
      <sheetName val="암거날개벽"/>
      <sheetName val="제안서"/>
      <sheetName val="행정표준(1)"/>
      <sheetName val="행정표준(2)"/>
      <sheetName val="대가수량"/>
      <sheetName val="지주토목내역서"/>
      <sheetName val="rate"/>
      <sheetName val="단가조사서"/>
      <sheetName val="감리공문"/>
      <sheetName val="1.2가설공"/>
      <sheetName val="기계"/>
      <sheetName val="[수목일위.XLS][수목일위.XLS]el_______48"/>
      <sheetName val="[수목일위.XLS][수목일위.XLS]el_______49"/>
      <sheetName val="[수목일위.XLS][수목일위.XLS]el_______50"/>
      <sheetName val="[수목일위.XLS][수목일위.XLS]el_______51"/>
      <sheetName val="[수목일위.XLS][수목일위.XLS]el_______52"/>
      <sheetName val="[수목일위.XLS][수목일위.XLS]el_______53"/>
      <sheetName val="[수목일위.XLS][수목일위.XLS]el______138"/>
      <sheetName val="[수목일위.XLS][수목일위.XLS]el______139"/>
      <sheetName val="[수목일위.XLS][수목일위.XLS]el______136"/>
      <sheetName val="[수목일위.XLS][수목일위.XLS]el______137"/>
      <sheetName val="[수목일위.XLS][수목일위.XLS]el______122"/>
      <sheetName val="[수목일위.XLS][수목일위.XLS]el______123"/>
      <sheetName val="[수목일위.XLS][수목일위.XLS]el______114"/>
      <sheetName val="[수목일위.XLS][수목일위.XLS]el______115"/>
      <sheetName val="[수목일위.XLS][수목일위.XLS]el_______84"/>
      <sheetName val="[수목일위.XLS][수목일위.XLS]el_______85"/>
      <sheetName val="[수목일위.XLS][수목일위.XLS]el_______54"/>
      <sheetName val="[수목일위.XLS][수목일위.XLS]el_______55"/>
      <sheetName val="[수목일위.XLS][수목일위.XLS]el_______60"/>
      <sheetName val="[수목일위.XLS][수목일위.XLS]el_______61"/>
      <sheetName val="[수목일위.XLS][수목일위.XLS]el_______56"/>
      <sheetName val="[수목일위.XLS][수목일위.XLS]el_______57"/>
      <sheetName val="[수목일위.XLS][수목일위.XLS]el_______58"/>
      <sheetName val="[수목일위.XLS][수목일위.XLS]el_______59"/>
      <sheetName val="[수목일위.XLS][수목일위.XLS]el_______82"/>
      <sheetName val="[수목일위.XLS][수목일위.XLS]el_______83"/>
      <sheetName val="[수목일위.XLS][수목일위.XLS]el_______78"/>
      <sheetName val="[수목일위.XLS][수목일위.XLS]el_______79"/>
      <sheetName val="[수목일위.XLS][수목일위.XLS]el_______70"/>
      <sheetName val="[수목일위.XLS][수목일위.XLS]el_______71"/>
      <sheetName val="[수목일위.XLS][수목일위.XLS]el_______62"/>
      <sheetName val="[수목일위.XLS][수목일위.XLS]el_______63"/>
      <sheetName val="[수목일위.XLS][수목일위.XLS]el_______64"/>
      <sheetName val="[수목일위.XLS][수목일위.XLS]el_______65"/>
      <sheetName val="[수목일위.XLS][수목일위.XLS]el_______66"/>
      <sheetName val="[수목일위.XLS][수목일위.XLS]el_______67"/>
      <sheetName val="[수목일위.XLS][수목일위.XLS]el_______68"/>
      <sheetName val="[수목일위.XLS][수목일위.XLS]el_______69"/>
      <sheetName val="[수목일위.XLS][수목일위.XLS]el_______72"/>
      <sheetName val="[수목일위.XLS][수목일위.XLS]el_______73"/>
      <sheetName val="[수목일위.XLS][수목일위.XLS]el_______76"/>
      <sheetName val="[수목일위.XLS][수목일위.XLS]el_______77"/>
      <sheetName val="[수목일위.XLS][수목일위.XLS]el_______74"/>
      <sheetName val="[수목일위.XLS][수목일위.XLS]el_______75"/>
      <sheetName val="[수목일위.XLS_x0000_][수목일위.XLS]el_______2"/>
      <sheetName val="[수목일위.XLS_x0000_][수목일위.XLS]el_______3"/>
      <sheetName val="[수목일위.XLS_x0000_][수목일위.XLS]el_______4"/>
      <sheetName val="[수목일위.XLS_x0000_][수목일위.XLS]el_______5"/>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수목일위.XLS][수목일위.XLS]el_______80"/>
      <sheetName val="[수목일위.XLS][수목일위.XLS]el_______81"/>
      <sheetName val="[수목일위.XLS][수목일위.XLS]el_______88"/>
      <sheetName val="[수목일위.XLS][수목일위.XLS]el_______89"/>
      <sheetName val="[수목일위.XLS][수목일위.XLS]el_______86"/>
      <sheetName val="[수목일위.XLS][수목일위.XLS]el_______87"/>
      <sheetName val="[수목일위.XLS][수목일위.XLS]el_______90"/>
      <sheetName val="[수목일위.XLS][수목일위.XLS]el_______91"/>
      <sheetName val="[수목일위.XLS][수목일위.XLS]el______106"/>
      <sheetName val="[수목일위.XLS][수목일위.XLS]el______107"/>
      <sheetName val="[수목일위.XLS][수목일위.XLS]el_______92"/>
      <sheetName val="[수목일위.XLS][수목일위.XLS]el_______93"/>
      <sheetName val="[수목일위.XLS][수목일위.XLS]el______100"/>
      <sheetName val="[수목일위.XLS][수목일위.XLS]el______101"/>
      <sheetName val="archi(본사)"/>
      <sheetName val="견적조건"/>
      <sheetName val="[수목일위.XLS][수목일위.XLS]el_______94"/>
      <sheetName val="[수목일위.XLS][수목일위.XLS]el_______95"/>
      <sheetName val="[수목일위.XLS][수목일위.XLS]el_______96"/>
      <sheetName val="[수목일위.XLS][수목일위.XLS]el_______97"/>
      <sheetName val="[수목일위.XLS][수목일위.XLS]el_______98"/>
      <sheetName val="[수목일위.XLS][수목일위.XLS]el_______99"/>
      <sheetName val="[수목일위.XLS][수목일위.XLS]el______102"/>
      <sheetName val="[수목일위.XLS][수목일위.XLS]el______103"/>
      <sheetName val="[수목일위.XLS][수목일위.XLS]el______104"/>
      <sheetName val="[수목일위.XLS][수목일위.XLS]el______105"/>
      <sheetName val="[수목일위.XLS][수목일위.XLS]el______108"/>
      <sheetName val="[수목일위.XLS][수목일위.XLS]el______109"/>
      <sheetName val="[수목일위.XLS][수목일위.XLS]el______110"/>
      <sheetName val="[수목일위.XLS][수목일위.XLS]el______111"/>
      <sheetName val="[수목일위.XLS][수목일위.XLS]el______112"/>
      <sheetName val="[수목일위.XLS][수목일위.XLS]el______113"/>
      <sheetName val="[수목일위.XLS][수목일위.XLS]el______116"/>
      <sheetName val="[수목일위.XLS][수목일위.XLS]el______117"/>
      <sheetName val="[수목일위.XLS][수목일위.XLS]el______118"/>
      <sheetName val="[수목일위.XLS][수목일위.XLS]el______119"/>
      <sheetName val="[수목일위.XLS][수목일위.XLS]el______124"/>
      <sheetName val="[수목일위.XLS][수목일위.XLS]el______125"/>
      <sheetName val="DATA(VTL)"/>
      <sheetName val="[수목일위.XLS][수목일위.XLS]el______120"/>
      <sheetName val="[수목일위.XLS][수목일위.XLS]el______121"/>
      <sheetName val="[수목일위.XLS][수목일위.XLS]el______126"/>
      <sheetName val="[수목일위.XLS][수목일위.XLS]el______127"/>
      <sheetName val="[수목일위.XLS][수목일위.XLS]el______130"/>
      <sheetName val="[수목일위.XLS][수목일위.XLS]el______131"/>
      <sheetName val="[수목일위.XLS][수목일위.XLS]el______128"/>
      <sheetName val="[수목일위.XLS][수목일위.XLS]el______129"/>
      <sheetName val="[수목일위.XLS][수목일위.XLS]el______132"/>
      <sheetName val="[수목일위.XLS][수목일위.XLS]el______133"/>
      <sheetName val="[수목일위.XLS][수목일위.XLS]el______134"/>
      <sheetName val="[수목일위.XLS][수목일위.XLS]el______135"/>
      <sheetName val="1.일위대가"/>
      <sheetName val="_Recovered_SheetName_621_"/>
      <sheetName val="[수목일위.XLS][수목일위.XLS]el___서_수목_2"/>
      <sheetName val="[수목일위.XLS][수목일위.XLS]el___서_수목_3"/>
      <sheetName val="[수목일위.XLS][수목일위.XLS]el______목_4"/>
      <sheetName val="[수목일위.XLS][수목일위.XLS]el______목_5"/>
      <sheetName val="[수목일위.XLS][수목일위.XLS]el______목_6"/>
      <sheetName val="[수목일위.XLS][수목일위.XLS]el______목_7"/>
      <sheetName val="[수목일위.XLS][수목일위.XLS]el______목_2"/>
      <sheetName val="[수목일위.XLS][수목일위.XLS]el______목_3"/>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9"/>
      <sheetName val="Sheet10"/>
      <sheetName val="Sheet11"/>
      <sheetName val="Sheet12"/>
      <sheetName val="Sheet16"/>
      <sheetName val="Module1"/>
      <sheetName val="Module2"/>
      <sheetName val="[수목일위.XLS][수목일위.XLS]el______524"/>
      <sheetName val="[수목일위.XLS][수목일위.XLS]el______525"/>
      <sheetName val="[수목일위.XLS][수목일위.XLS]el______526"/>
      <sheetName val="[수목일위.XLS][수목일위.XLS]el______527"/>
      <sheetName val="우각부보_x0000_"/>
      <sheetName val="우각부보헾"/>
      <sheetName val="정공공사"/>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TOTAL3"/>
      <sheetName val="내역서적용수량 (지방도893)"/>
      <sheetName val="laroux"/>
      <sheetName val="중량산출"/>
      <sheetName val="PANEL 중량산출"/>
      <sheetName val="CT "/>
      <sheetName val="발신정보"/>
      <sheetName val="2F 회의실견적(5_14 일대)"/>
      <sheetName val="동원(3)"/>
      <sheetName val="동력부하(도산)"/>
      <sheetName val="유입맨홀산출"/>
      <sheetName val="최적단면"/>
      <sheetName val="집계표_식재"/>
      <sheetName val="장비종합부표"/>
      <sheetName val="부표"/>
      <sheetName val="단위수량(1)"/>
      <sheetName val="VCV-BE-TONG"/>
      <sheetName val="시중노임(공사)"/>
      <sheetName val="[수목일위.XLS][수목일위.XLS]el______140"/>
      <sheetName val="[수목일위.XLS][수목일위.XLS]el______141"/>
      <sheetName val="[수목일위.XLS][수목일위.XLS]el______142"/>
      <sheetName val="[수목일위.XLS][수목일위.XLS]el______143"/>
      <sheetName val="[수목일위.XLS][수목일위.XLS]el______144"/>
      <sheetName val="[수목일위.XLS][수목일위.XLS]el______145"/>
      <sheetName val="POL6차-PIPING"/>
      <sheetName val="기본DATA"/>
      <sheetName val="[수목일위.XLS][수목일위.XLS]el______152"/>
      <sheetName val="[수목일위.XLS][수목일위.XLS]el______153"/>
      <sheetName val="[수목일위.XLS][수목일위.XLS]el______148"/>
      <sheetName val="[수목일위.XLS][수목일위.XLS]el______149"/>
      <sheetName val="[수목일위.XLS][수목일위.XLS]el______150"/>
      <sheetName val="[수목일위.XLS][수목일위.XLS]el______151"/>
      <sheetName val="[수목일위.XLS][수목일위.XLS]el______146"/>
      <sheetName val="[수목일위.XLS][수목일위.XLS]el______147"/>
      <sheetName val="[수목일위.XLS][수목일위.XLS]el______156"/>
      <sheetName val="[수목일위.XLS][수목일위.XLS]el______157"/>
      <sheetName val="[수목일위.XLS][수목일위.XLS]el______154"/>
      <sheetName val="[수목일위.XLS][수목일위.XLS]el______155"/>
      <sheetName val="[수목일위.XLS][수목일위.XLS]el______160"/>
      <sheetName val="[수목일위.XLS][수목일위.XLS]el______161"/>
      <sheetName val="[수목일위.XLS][수목일위.XLS]el______158"/>
      <sheetName val="[수목일위.XLS][수목일위.XLS]el______159"/>
      <sheetName val="6.열원설비"/>
      <sheetName val="6-3 공조용 펌프선정"/>
      <sheetName val="표"/>
      <sheetName val="바닥_x0000_"/>
      <sheetName val="[수목일위.XLS][수목일위.XLS]el______162"/>
      <sheetName val="[수목일위.XLS][수목일위.XLS]el______163"/>
      <sheetName val="[수목일위.XLS][수목일위.XLS]el______166"/>
      <sheetName val="[수목일위.XLS][수목일위.XLS]el______167"/>
      <sheetName val="[수목일위.XLS][수목일위.XLS]el______164"/>
      <sheetName val="[수목일위.XLS][수목일위.XLS]el______165"/>
      <sheetName val="[수목일위.XLS][수목일위.XLS]el______172"/>
      <sheetName val="[수목일위.XLS][수목일위.XLS]el______173"/>
      <sheetName val="[수목일위.XLS][수목일위.XLS]el______168"/>
      <sheetName val="[수목일위.XLS][수목일위.XLS]el______169"/>
      <sheetName val="[수목일위.XLS][수목일위.XLS]el______170"/>
      <sheetName val="[수목일위.XLS][수목일위.XLS]el______171"/>
      <sheetName val="[수목일위.XLS][수목일위.XLS]el______174"/>
      <sheetName val="[수목일위.XLS][수목일위.XLS]el______175"/>
      <sheetName val="[수목일위.XLS][수목일위.XLS]el______176"/>
      <sheetName val="[수목일위.XLS][수목일위.XLS]el______177"/>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94"/>
      <sheetName val="[수목일위.XLS][수목일위.XLS]el______195"/>
      <sheetName val="[수목일위.XLS][수목일위.XLS]el______190"/>
      <sheetName val="[수목일위.XLS][수목일위.XLS]el______191"/>
      <sheetName val="[수목일위.XLS][수목일위.XLS]el______192"/>
      <sheetName val="[수목일위.XLS][수목일위.XLS]el______19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6"/>
      <sheetName val="[수목일위.XLS][수목일위.XLS]el______197"/>
      <sheetName val="[수목일위.XLS][수목일위.XLS]el______200"/>
      <sheetName val="[수목일위.XLS][수목일위.XLS]el______201"/>
      <sheetName val="[수목일위.XLS][수목일위.XLS]el______198"/>
      <sheetName val="[수목일위.XLS][수목일위.XLS]el______199"/>
      <sheetName val="[수목일위.XLS][수목일위.XLS]el______202"/>
      <sheetName val="[수목일위.XLS][수목일위.XLS]el______203"/>
      <sheetName val="SLAB"/>
      <sheetName val="COPING-1"/>
      <sheetName val="역T형교대-2수량"/>
      <sheetName val="[수목일위.XLS][수목일위.XLS]el______218"/>
      <sheetName val="[수목일위.XLS][수목일위.XLS]el______219"/>
      <sheetName val="[수목일위.XLS][수목일위.XLS]el______204"/>
      <sheetName val="[수목일위.XLS][수목일위.XLS]el______205"/>
      <sheetName val="[수목일위.XLS][수목일위.XLS]el______206"/>
      <sheetName val="[수목일위.XLS][수목일위.XLS]el______207"/>
      <sheetName val="[수목일위.XLS][수목일위.XLS]el______208"/>
      <sheetName val="[수목일위.XLS][수목일위.XLS]el______209"/>
      <sheetName val="[수목일위.XLS][수목일위.XLS]el______210"/>
      <sheetName val="[수목일위.XLS][수목일위.XLS]el______211"/>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7"/>
      <sheetName val="[수목일위.XLS][수목일위.XLS]el______226"/>
      <sheetName val="[수목일위.XLS][수목일위.XLS]el______227"/>
      <sheetName val="[수목일위.XLS][수목일위.XLS]el______228"/>
      <sheetName val="[수목일위.XLS][수목일위.XLS]el______229"/>
      <sheetName val="[수목일위.XLS][수목일위.XLS]el______220"/>
      <sheetName val="[수목일위.XLS][수목일위.XLS]el______221"/>
      <sheetName val="[수목일위.XLS][수목일위.XLS]el______222"/>
      <sheetName val="[수목일위.XLS][수목일위.XLS]el______223"/>
      <sheetName val="[수목일위.XLS][수목일위.XLS]el______224"/>
      <sheetName val="[수목일위.XLS][수목일위.XLS]el______225"/>
      <sheetName val="[수목일위.XLS][수목일위.XLS]el______232"/>
      <sheetName val="[수목일위.XLS][수목일위.XLS]el______233"/>
      <sheetName val="[수목일위.XLS][수목일위.XLS]el______230"/>
      <sheetName val="[수목일위.XLS][수목일위.XLS]el______231"/>
      <sheetName val="[수목일위.XLS][수목일위.XLS]el______234"/>
      <sheetName val="[수목일위.XLS][수목일위.XLS]el______235"/>
      <sheetName val="[수목일위.XLS][수목일위.XLS]el______242"/>
      <sheetName val="[수목일위.XLS][수목일위.XLS]el______243"/>
      <sheetName val="[수목일위.XLS][수목일위.XLS]el______236"/>
      <sheetName val="[수목일위.XLS][수목일위.XLS]el______237"/>
      <sheetName val="[수목일위.XLS][수목일위.XLS]el______238"/>
      <sheetName val="[수목일위.XLS][수목일위.XLS]el______239"/>
      <sheetName val="[수목일위.XLS][수목일위.XLS]el______244"/>
      <sheetName val="[수목일위.XLS][수목일위.XLS]el______245"/>
      <sheetName val="[수목일위.XLS][수목일위.XLS]el______240"/>
      <sheetName val="[수목일위.XLS][수목일위.XLS]el______241"/>
      <sheetName val="[수목일위.XLS][수목일위.XLS]el______246"/>
      <sheetName val="[수목일위.XLS][수목일위.XLS]el______247"/>
      <sheetName val="[수목일위.XLS][수목일위.XLS]el______250"/>
      <sheetName val="[수목일위.XLS][수목일위.XLS]el______251"/>
      <sheetName val="[수목일위.XLS][수목일위.XLS]el______252"/>
      <sheetName val="[수목일위.XLS][수목일위.XLS]el______253"/>
      <sheetName val="[수목일위.XLS][수목일위.XLS]el______248"/>
      <sheetName val="[수목일위.XLS][수목일위.XLS]el______249"/>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4"/>
      <sheetName val="[수목일위.XLS][수목일위.XLS]el______265"/>
      <sheetName val="[수목일위.XLS][수목일위.XLS]el______268"/>
      <sheetName val="[수목일위.XLS][수목일위.XLS]el______269"/>
      <sheetName val="[수목일위.XLS][수목일위.XLS]el______270"/>
      <sheetName val="[수목일위.XLS][수목일위.XLS]el______271"/>
      <sheetName val="[수목일위.XLS][수목일위.XLS]el______266"/>
      <sheetName val="[수목일위.XLS][수목일위.XLS]el______267"/>
      <sheetName val="[수목일위.XLS][수목일위.XLS]el______272"/>
      <sheetName val="[수목일위.XLS][수목일위.XLS]el______273"/>
      <sheetName val="[수목일위.XLS][수목일위.XLS]el______274"/>
      <sheetName val="[수목일위.XLS][수목일위.XLS]el______275"/>
      <sheetName val="[수목일위.XLS][수목일위.XLS]el______288"/>
      <sheetName val="[수목일위.XLS][수목일위.XLS]el______289"/>
      <sheetName val="[수목일위.XLS][수목일위.XLS]el______292"/>
      <sheetName val="[수목일위.XLS][수목일위.XLS]el______293"/>
      <sheetName val="[수목일위.XLS][수목일위.XLS]el______280"/>
      <sheetName val="[수목일위.XLS][수목일위.XLS]el______281"/>
      <sheetName val="[수목일위.XLS][수목일위.XLS]el______282"/>
      <sheetName val="[수목일위.XLS][수목일위.XLS]el______283"/>
      <sheetName val="[수목일위.XLS][수목일위.XLS]el______276"/>
      <sheetName val="[수목일위.XLS][수목일위.XLS]el______277"/>
      <sheetName val="[수목일위.XLS][수목일위.XLS]el______278"/>
      <sheetName val="[수목일위.XLS][수목일위.XLS]el______279"/>
      <sheetName val="[수목일위.XLS][수목일위.XLS]el______284"/>
      <sheetName val="[수목일위.XLS][수목일위.XLS]el______285"/>
      <sheetName val="[수목일위.XLS][수목일위.XLS]el______286"/>
      <sheetName val="[수목일위.XLS][수목일위.XLS]el______287"/>
      <sheetName val="[수목일위.XLS][수목일위.XLS]el______294"/>
      <sheetName val="[수목일위.XLS][수목일위.XLS]el______295"/>
      <sheetName val="[수목일위.XLS][수목일위.XLS]el______290"/>
      <sheetName val="[수목일위.XLS][수목일위.XLS]el______291"/>
      <sheetName val="[수목일위.XLS][수목일위.XLS]el______296"/>
      <sheetName val="[수목일위.XLS][수목일위.XLS]el______297"/>
      <sheetName val="[수목일위.XLS][수목일위.XLS]el______298"/>
      <sheetName val="[수목일위.XLS][수목일위.XLS]el______299"/>
      <sheetName val="[수목일위.XLS][수목일위.XLS]el______304"/>
      <sheetName val="[수목일위.XLS][수목일위.XLS]el______305"/>
      <sheetName val="[수목일위.XLS][수목일위.XLS]el______300"/>
      <sheetName val="[수목일위.XLS][수목일위.XLS]el______301"/>
      <sheetName val="[수목일위.XLS][수목일위.XLS]el______302"/>
      <sheetName val="[수목일위.XLS][수목일위.XLS]el______303"/>
      <sheetName val="[수목일위.XLS][수목일위.XLS]el______308"/>
      <sheetName val="[수목일위.XLS][수목일위.XLS]el______309"/>
      <sheetName val="[수목일위.XLS][수목일위.XLS]el______310"/>
      <sheetName val="[수목일위.XLS][수목일위.XLS]el______311"/>
      <sheetName val="[수목일위.XLS][수목일위.XLS]el______306"/>
      <sheetName val="[수목일위.XLS][수목일위.XLS]el______307"/>
      <sheetName val="[수목일위.XLS][수목일위.XLS]el______312"/>
      <sheetName val="[수목일위.XLS][수목일위.XLS]el______313"/>
      <sheetName val="[수목일위.XLS][수목일위.XLS]el______314"/>
      <sheetName val="[수목일위.XLS][수목일위.XLS]el______315"/>
      <sheetName val="[수목일위.XLS][수목일위.XLS]el______316"/>
      <sheetName val="[수목일위.XLS][수목일위.XLS]el______317"/>
      <sheetName val="[수목일위.XLS][수목일위.XLS]el______318"/>
      <sheetName val="[수목일위.XLS][수목일위.XLS]el______319"/>
      <sheetName val="[수목일위.XLS][수목일위.XLS]el______330"/>
      <sheetName val="[수목일위.XLS][수목일위.XLS]el______331"/>
      <sheetName val="[수목일위.XLS][수목일위.XLS]el______320"/>
      <sheetName val="[수목일위.XLS][수목일위.XLS]el______321"/>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52"/>
      <sheetName val="[수목일위.XLS][수목일위.XLS]el______353"/>
      <sheetName val="[수목일위.XLS][수목일위.XLS]el______342"/>
      <sheetName val="[수목일위.XLS][수목일위.XLS]el______343"/>
      <sheetName val="[수목일위.XLS][수목일위.XLS]el______338"/>
      <sheetName val="[수목일위.XLS][수목일위.XLS]el______339"/>
      <sheetName val="[수목일위.XLS][수목일위.XLS]el______340"/>
      <sheetName val="[수목일위.XLS][수목일위.XLS]el______34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48"/>
      <sheetName val="[수목일위.XLS][수목일위.XLS]el______349"/>
      <sheetName val="[수목일위.XLS][수목일위.XLS]el______350"/>
      <sheetName val="[수목일위.XLS][수목일위.XLS]el______351"/>
      <sheetName val="[수목일위.XLS][수목일위.XLS]el______344"/>
      <sheetName val="[수목일위.XLS][수목일위.XLS]el______345"/>
      <sheetName val="[수목일위.XLS][수목일위.XLS]el______346"/>
      <sheetName val="[수목일위.XLS][수목일위.XLS]el______347"/>
      <sheetName val="[수목일위.XLS][수목일위.XLS]el______354"/>
      <sheetName val="[수목일위.XLS][수목일위.XLS]el______355"/>
      <sheetName val="[수목일위.XLS][수목일위.XLS]el______356"/>
      <sheetName val="[수목일위.XLS][수목일위.XLS]el______357"/>
      <sheetName val="[수목일위.XLS][수목일위.XLS]el______360"/>
      <sheetName val="[수목일위.XLS][수목일위.XLS]el______361"/>
      <sheetName val="[수목일위.XLS][수목일위.XLS]el______368"/>
      <sheetName val="[수목일위.XLS][수목일위.XLS]el______369"/>
      <sheetName val="[수목일위.XLS][수목일위.XLS]el______358"/>
      <sheetName val="[수목일위.XLS][수목일위.XLS]el______359"/>
      <sheetName val="[수목일위.XLS][수목일위.XLS]el______380"/>
      <sheetName val="[수목일위.XLS][수목일위.XLS]el______381"/>
      <sheetName val="[수목일위.XLS][수목일위.XLS]el______362"/>
      <sheetName val="[수목일위.XLS][수목일위.XLS]el______363"/>
      <sheetName val="[수목일위.XLS][수목일위.XLS]el______364"/>
      <sheetName val="[수목일위.XLS][수목일위.XLS]el______365"/>
      <sheetName val="[수목일위.XLS][수목일위.XLS]el______366"/>
      <sheetName val="[수목일위.XLS][수목일위.XLS]el______367"/>
      <sheetName val="[수목일위.XLS][수목일위.XLS]el______370"/>
      <sheetName val="[수목일위.XLS][수목일위.XLS]el______371"/>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2"/>
      <sheetName val="[수목일위.XLS][수목일위.XLS]el______383"/>
      <sheetName val="[수목일위.XLS][수목일위.XLS]el______388"/>
      <sheetName val="[수목일위.XLS][수목일위.XLS]el______389"/>
      <sheetName val="[수목일위.XLS][수목일위.XLS]el______390"/>
      <sheetName val="[수목일위.XLS][수목일위.XLS]el______391"/>
      <sheetName val="[수목일위.XLS][수목일위.XLS]el______384"/>
      <sheetName val="[수목일위.XLS][수목일위.XLS]el______385"/>
      <sheetName val="[수목일위.XLS][수목일위.XLS]el______386"/>
      <sheetName val="[수목일위.XLS][수목일위.XLS]el______387"/>
      <sheetName val="[수목일위.XLS][수목일위.XLS]el______394"/>
      <sheetName val="[수목일위.XLS][수목일위.XLS]el______395"/>
      <sheetName val="[수목일위.XLS][수목일위.XLS]el______392"/>
      <sheetName val="[수목일위.XLS][수목일위.XLS]el______393"/>
      <sheetName val="[수목일위.XLS][수목일위.XLS]el______424"/>
      <sheetName val="[수목일위.XLS][수목일위.XLS]el______425"/>
      <sheetName val="[수목일위.XLS][수목일위.XLS]el______426"/>
      <sheetName val="[수목일위.XLS][수목일위.XLS]el______427"/>
      <sheetName val="[수목일위.XLS][수목일위.XLS]el______406"/>
      <sheetName val="[수목일위.XLS][수목일위.XLS]el______407"/>
      <sheetName val="[수목일위.XLS][수목일위.XLS]el______396"/>
      <sheetName val="[수목일위.XLS][수목일위.XLS]el______397"/>
      <sheetName val="[수목일위.XLS][수목일위.XLS]el______404"/>
      <sheetName val="[수목일위.XLS][수목일위.XLS]el______405"/>
      <sheetName val="[수목일위.XLS][수목일위.XLS]el______398"/>
      <sheetName val="[수목일위.XLS][수목일위.XLS]el______399"/>
      <sheetName val="[수목일위.XLS][수목일위.XLS]el______400"/>
      <sheetName val="[수목일위.XLS][수목일위.XLS]el______401"/>
      <sheetName val="[수목일위.XLS][수목일위.XLS]el______402"/>
      <sheetName val="[수목일위.XLS][수목일위.XLS]el______403"/>
      <sheetName val="[수목일위.XLS][수목일위.XLS]el______408"/>
      <sheetName val="[수목일위.XLS][수목일위.XLS]el______409"/>
      <sheetName val="[수목일위.XLS][수목일위.XLS]el______410"/>
      <sheetName val="[수목일위.XLS][수목일위.XLS]el______411"/>
      <sheetName val="[수목일위.XLS][수목일위.XLS]el______412"/>
      <sheetName val="[수목일위.XLS][수목일위.XLS]el______413"/>
      <sheetName val="[수목일위.XLS][수목일위.XLS]el______414"/>
      <sheetName val="[수목일위.XLS][수목일위.XLS]el______415"/>
      <sheetName val="[수목일위.XLS][수목일위.XLS]el______416"/>
      <sheetName val="[수목일위.XLS][수목일위.XLS]el______417"/>
      <sheetName val="[수목일위.XLS][수목일위.XLS]el______418"/>
      <sheetName val="[수목일위.XLS][수목일위.XLS]el______419"/>
      <sheetName val="[수목일위.XLS][수목일위.XLS]el______420"/>
      <sheetName val="[수목일위.XLS][수목일위.XLS]el______421"/>
      <sheetName val="[수목일위.XLS][수목일위.XLS]el______422"/>
      <sheetName val="[수목일위.XLS][수목일위.XLS]el______423"/>
      <sheetName val="[수목일위.XLS][수목일위.XLS]el______428"/>
      <sheetName val="[수목일위.XLS][수목일위.XLS]el______429"/>
      <sheetName val="[수목일위.XLS][수목일위.XLS]el______432"/>
      <sheetName val="[수목일위.XLS][수목일위.XLS]el______433"/>
      <sheetName val="[수목일위.XLS][수목일위.XLS]el______438"/>
      <sheetName val="[수목일위.XLS][수목일위.XLS]el______439"/>
      <sheetName val="[수목일위.XLS][수목일위.XLS]el______430"/>
      <sheetName val="[수목일위.XLS][수목일위.XLS]el______431"/>
      <sheetName val="[수목일위.XLS][수목일위.XLS]el______434"/>
      <sheetName val="[수목일위.XLS][수목일위.XLS]el______435"/>
      <sheetName val="[수목일위.XLS][수목일위.XLS]el______436"/>
      <sheetName val="[수목일위.XLS][수목일위.XLS]el______437"/>
      <sheetName val="[수목일위.XLS][수목일위.XLS]el______446"/>
      <sheetName val="[수목일위.XLS][수목일위.XLS]el______447"/>
      <sheetName val="[수목일위.XLS][수목일위.XLS]el______440"/>
      <sheetName val="[수목일위.XLS][수목일위.XLS]el______441"/>
      <sheetName val="[수목일위.XLS][수목일위.XLS]el______442"/>
      <sheetName val="[수목일위.XLS][수목일위.XLS]el______443"/>
      <sheetName val="[수목일위.XLS][수목일위.XLS]el______444"/>
      <sheetName val="[수목일위.XLS][수목일위.XLS]el______445"/>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6"/>
      <sheetName val="[수목일위.XLS][수목일위.XLS]el______457"/>
      <sheetName val="[수목일위.XLS][수목일위.XLS]el______458"/>
      <sheetName val="[수목일위.XLS][수목일위.XLS]el______459"/>
      <sheetName val="[수목일위.XLS][수목일위.XLS]el______454"/>
      <sheetName val="[수목일위.XLS][수목일위.XLS]el______455"/>
      <sheetName val="[수목일위.XLS][수목일위.XLS]el______460"/>
      <sheetName val="[수목일위.XLS][수목일위.XLS]el______461"/>
      <sheetName val="[수목일위.XLS][수목일위.XLS]el______462"/>
      <sheetName val="[수목일위.XLS][수목일위.XLS]el______463"/>
      <sheetName val="[수목일위.XLS][수목일위.XLS]el______486"/>
      <sheetName val="[수목일위.XLS][수목일위.XLS]el______487"/>
      <sheetName val="[수목일위.XLS][수목일위.XLS]el______488"/>
      <sheetName val="[수목일위.XLS][수목일위.XLS]el______489"/>
      <sheetName val="[수목일위.XLS][수목일위.XLS]el______464"/>
      <sheetName val="[수목일위.XLS][수목일위.XLS]el______465"/>
      <sheetName val="[수목일위.XLS][수목일위.XLS]el______472"/>
      <sheetName val="[수목일위.XLS][수목일위.XLS]el______473"/>
      <sheetName val="[수목일위.XLS][수목일위.XLS]el______474"/>
      <sheetName val="[수목일위.XLS][수목일위.XLS]el______475"/>
      <sheetName val="[수목일위.XLS][수목일위.XLS]el______468"/>
      <sheetName val="[수목일위.XLS][수목일위.XLS]el______469"/>
      <sheetName val="[수목일위.XLS][수목일위.XLS]el______470"/>
      <sheetName val="[수목일위.XLS][수목일위.XLS]el______471"/>
      <sheetName val="[수목일위.XLS][수목일위.XLS]el______466"/>
      <sheetName val="[수목일위.XLS][수목일위.XLS]el______467"/>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_____484"/>
      <sheetName val="[수목일위.XLS][수목일위.XLS]el______485"/>
      <sheetName val="[수목일위.XLS][수목일위.XLS]el______482"/>
      <sheetName val="[수목일위.XLS][수목일위.XLS]el______483"/>
      <sheetName val="견적의뢰서"/>
      <sheetName val="토적표"/>
      <sheetName val="단면기준"/>
      <sheetName val="Initial Input Variable"/>
      <sheetName val="노무비산출"/>
      <sheetName val="CONCRETE"/>
      <sheetName val="00년"/>
      <sheetName val="재정睮⾯_x0005_"/>
      <sheetName val="재정ᛅ〒_x0005_"/>
      <sheetName val="재정脸;腼"/>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직공비"/>
      <sheetName val="[수목일위.XLS][수목일위.XLS]el__계___목_2"/>
      <sheetName val="[수목일위.XLS][수목일위.XLS]el__계___목_3"/>
      <sheetName val="부대공(집계)"/>
      <sheetName val="차수공개요"/>
      <sheetName val="[수목일위.XLS][수목일위.XLS]el______490"/>
      <sheetName val="[수목일위.XLS][수목일위.XLS]el______491"/>
      <sheetName val="[수목일위.XLS][수목일위.XLS]el______492"/>
      <sheetName val="[수목일위.XLS][수목일위.XLS]el______493"/>
      <sheetName val="[수목일위.XLS][수목일위.XLS]el______496"/>
      <sheetName val="[수목일위.XLS][수목일위.XLS]el______497"/>
      <sheetName val="[수목일위.XLS][수목일위.XLS]el______502"/>
      <sheetName val="[수목일위.XLS][수목일위.XLS]el______503"/>
      <sheetName val="[수목일위.XLS][수목일위.XLS]el______494"/>
      <sheetName val="[수목일위.XLS][수목일위.XLS]el______495"/>
      <sheetName val="[수목일위.XLS][수목일위.XLS]el______500"/>
      <sheetName val="[수목일위.XLS][수목일위.XLS]el______501"/>
      <sheetName val="[수목일위.XLS][수목일위.XLS]el______498"/>
      <sheetName val="[수목일위.XLS][수목일위.XLS]el______499"/>
      <sheetName val="[수목일위.XLS][수목일위.XLS]el______504"/>
      <sheetName val="[수목일위.XLS][수목일위.XLS]el______505"/>
      <sheetName val="[수목일위.XLS][수목일위.XLS]el______514"/>
      <sheetName val="[수목일위.XLS][수목일위.XLS]el______515"/>
      <sheetName val="[수목일위.XLS][수목일위.XLS]el______508"/>
      <sheetName val="[수목일위.XLS][수목일위.XLS]el______509"/>
      <sheetName val="[수목일위.XLS][수목일위.XLS]el______510"/>
      <sheetName val="[수목일위.XLS][수목일위.XLS]el______511"/>
      <sheetName val="[수목일위.XLS][수목일위.XLS]el______506"/>
      <sheetName val="[수목일위.XLS][수목일위.XLS]el______507"/>
      <sheetName val="[수목일위.XLS][수목일위.XLS]el______512"/>
      <sheetName val="[수목일위.XLS][수목일위.XLS]el______513"/>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21"/>
      <sheetName val="[수목일위.XLS][수목일위.XLS]el______522"/>
      <sheetName val="[수목일위.XLS][수목일위.XLS]el______523"/>
      <sheetName val="[수목일위.XLS][수목일위.XLS]el______530"/>
      <sheetName val="[수목일위.XLS][수목일위.XLS]el______531"/>
      <sheetName val="[수목일위.XLS][수목일위.XLS]el______528"/>
      <sheetName val="[수목일위.XLS][수목일위.XLS]el______529"/>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sheetData sheetId="2905"/>
      <sheetData sheetId="2906"/>
      <sheetData sheetId="2907"/>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 val="갑지"/>
      <sheetName val="집계표"/>
      <sheetName val="기본단가표"/>
      <sheetName val="갑지(추정)"/>
      <sheetName val="단가"/>
      <sheetName val="말뚝지지력산정"/>
      <sheetName val="정부노임단가"/>
      <sheetName val="일위대가"/>
      <sheetName val="일위집계표"/>
      <sheetName val="정공공사"/>
      <sheetName val="조명시설"/>
      <sheetName val="13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일위대가(가설)"/>
      <sheetName val="단가"/>
      <sheetName val="시설물일위"/>
      <sheetName val="매인"/>
      <sheetName val="터널조도"/>
      <sheetName val="부하계산서"/>
      <sheetName val="데이타"/>
      <sheetName val="식재인부"/>
      <sheetName val="수량산출"/>
      <sheetName val="품셈"/>
      <sheetName val="대목"/>
      <sheetName val="2001단가계약(건설공사)"/>
      <sheetName val="표지 (2)"/>
      <sheetName val="2009노임(공사)"/>
      <sheetName val="수량산출서"/>
      <sheetName val="수량집계표"/>
      <sheetName val="b_balju_cho"/>
      <sheetName val="단가비교표"/>
      <sheetName val="Sales Comparison"/>
      <sheetName val="I一般比"/>
      <sheetName val="수목데이타"/>
      <sheetName val="조명율표"/>
      <sheetName val="수로BOX"/>
      <sheetName val="2"/>
      <sheetName val="과세내역(세부)"/>
      <sheetName val="하조서"/>
      <sheetName val="공사개요"/>
      <sheetName val="노임단가"/>
      <sheetName val="단가조사"/>
      <sheetName val="DATA"/>
      <sheetName val="공사설계서"/>
    </sheetNames>
    <sheetDataSet>
      <sheetData sheetId="0" refreshError="1">
        <row r="34">
          <cell r="U34">
            <v>276.44</v>
          </cell>
        </row>
        <row r="39">
          <cell r="U39">
            <v>204000</v>
          </cell>
        </row>
        <row r="72">
          <cell r="AA72">
            <v>56840</v>
          </cell>
        </row>
        <row r="143">
          <cell r="S143">
            <v>900</v>
          </cell>
        </row>
        <row r="144">
          <cell r="S144">
            <v>1372</v>
          </cell>
        </row>
        <row r="145">
          <cell r="S145">
            <v>499.6</v>
          </cell>
        </row>
        <row r="170">
          <cell r="S170">
            <v>5856</v>
          </cell>
        </row>
        <row r="171">
          <cell r="S171">
            <v>264705</v>
          </cell>
        </row>
        <row r="172">
          <cell r="S172">
            <v>450</v>
          </cell>
        </row>
        <row r="173">
          <cell r="S173">
            <v>668</v>
          </cell>
        </row>
        <row r="215">
          <cell r="S215">
            <v>1370</v>
          </cell>
        </row>
      </sheetData>
      <sheetData sheetId="1"/>
      <sheetData sheetId="2" refreshError="1">
        <row r="20">
          <cell r="G20">
            <v>4631</v>
          </cell>
        </row>
        <row r="24">
          <cell r="G24">
            <v>0</v>
          </cell>
        </row>
        <row r="28">
          <cell r="G28">
            <v>0</v>
          </cell>
        </row>
        <row r="95">
          <cell r="G95">
            <v>4659</v>
          </cell>
        </row>
        <row r="99">
          <cell r="G99">
            <v>9868</v>
          </cell>
        </row>
        <row r="103">
          <cell r="G103">
            <v>11928</v>
          </cell>
        </row>
        <row r="155">
          <cell r="G155">
            <v>3763</v>
          </cell>
        </row>
        <row r="159">
          <cell r="G159">
            <v>11060</v>
          </cell>
        </row>
        <row r="163">
          <cell r="G163">
            <v>6759</v>
          </cell>
        </row>
        <row r="215">
          <cell r="G215">
            <v>10938</v>
          </cell>
        </row>
        <row r="219">
          <cell r="G219">
            <v>19113</v>
          </cell>
        </row>
        <row r="223">
          <cell r="G223">
            <v>5605</v>
          </cell>
        </row>
        <row r="245">
          <cell r="G245">
            <v>1228</v>
          </cell>
        </row>
        <row r="249">
          <cell r="G249">
            <v>9868</v>
          </cell>
        </row>
        <row r="253">
          <cell r="G253">
            <v>7035</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
      <sheetName val="DATA1"/>
      <sheetName val="정보센타"/>
      <sheetName val="부하계산서"/>
      <sheetName val="인입공사"/>
      <sheetName val="단가 및 재료비"/>
      <sheetName val="중기사용료산출근거"/>
    </sheetNames>
    <sheetDataSet>
      <sheetData sheetId="0"/>
      <sheetData sheetId="1"/>
      <sheetData sheetId="2">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3" refreshError="1"/>
      <sheetData sheetId="4" refreshError="1"/>
      <sheetData sheetId="5" refreshError="1"/>
      <sheetData sheetId="6" refreshError="1"/>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전기"/>
      <sheetName val="수량산출"/>
      <sheetName val="소방"/>
      <sheetName val="건축일위"/>
      <sheetName val="그라우팅일위"/>
      <sheetName val="내역서"/>
      <sheetName val="갑지"/>
      <sheetName val="일위"/>
      <sheetName val="정공공사"/>
      <sheetName val="집계표"/>
      <sheetName val="내역서1999.8최종"/>
      <sheetName val="노임단가"/>
      <sheetName val="수목단가"/>
      <sheetName val="시설수량표"/>
      <sheetName val="식재수량표"/>
      <sheetName val="일위목록"/>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2CAR"/>
      <sheetName val="90톤전기"/>
      <sheetName val="영창악기"/>
      <sheetName val="공장대비"/>
      <sheetName val="공장대비2"/>
      <sheetName val="정공공사"/>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공(3)"/>
      <sheetName val="구조물공사집계표"/>
      <sheetName val="옹벽평균연장"/>
      <sheetName val="옹벽(집계)"/>
      <sheetName val="옹벽(단위)"/>
      <sheetName val="공동구(집계)"/>
      <sheetName val="공동구(단위)"/>
      <sheetName val="H-PILE수량집계"/>
      <sheetName val="ABUT수량-A1"/>
      <sheetName val="조도계산서 (도서)"/>
      <sheetName val="97 사업추정(WEKI)"/>
      <sheetName val="Sheet1"/>
      <sheetName val="날개벽"/>
      <sheetName val="3BL공동구 수량"/>
      <sheetName val="단가"/>
      <sheetName val="DT"/>
      <sheetName val="롤러"/>
      <sheetName val="BH"/>
      <sheetName val="펌프차타설"/>
      <sheetName val="조명시설"/>
      <sheetName val="#REF"/>
      <sheetName val="2호맨홀공제수량"/>
      <sheetName val="터파기및재료"/>
      <sheetName val="INPUT"/>
      <sheetName val="대로근거"/>
      <sheetName val="중로근거"/>
      <sheetName val="DATA"/>
      <sheetName val="데이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스모공장 (어음)"/>
      <sheetName val="코스모공장 (현금)"/>
      <sheetName val="공사원가계산서"/>
      <sheetName val="공사분석"/>
      <sheetName val="Module1"/>
      <sheetName val="내역서1999.8최종"/>
      <sheetName val="전기"/>
      <sheetName val="수량산출"/>
    </sheetNames>
    <sheetDataSet>
      <sheetData sheetId="0">
        <row r="81">
          <cell r="A81" t="str">
            <v>A.공장동 건축공사</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수량산출(음암)"/>
      <sheetName val="우성교간선"/>
      <sheetName val="설계명세서"/>
      <sheetName val="토적표"/>
      <sheetName val="말뚝지지력산정"/>
      <sheetName val="기안"/>
      <sheetName val="마케팅"/>
      <sheetName val="목차"/>
      <sheetName val="추정손익"/>
      <sheetName val="할당"/>
      <sheetName val="실적"/>
      <sheetName val="제목"/>
      <sheetName val="원가,목표"/>
      <sheetName val="판매"/>
      <sheetName val="판촉"/>
      <sheetName val="협조"/>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7">
          <cell r="K7">
            <v>55970</v>
          </cell>
        </row>
        <row r="12">
          <cell r="K12">
            <v>56603</v>
          </cell>
        </row>
        <row r="13">
          <cell r="K13">
            <v>68228</v>
          </cell>
        </row>
        <row r="14">
          <cell r="K14">
            <v>43994</v>
          </cell>
        </row>
        <row r="15">
          <cell r="L15">
            <v>55214</v>
          </cell>
        </row>
        <row r="16">
          <cell r="L16">
            <v>47653</v>
          </cell>
        </row>
        <row r="19">
          <cell r="L19">
            <v>66461</v>
          </cell>
        </row>
        <row r="20">
          <cell r="L20">
            <v>78296</v>
          </cell>
        </row>
        <row r="25">
          <cell r="L25">
            <v>67451</v>
          </cell>
        </row>
        <row r="26">
          <cell r="L26">
            <v>67477</v>
          </cell>
        </row>
        <row r="27">
          <cell r="L27">
            <v>60197</v>
          </cell>
        </row>
        <row r="46">
          <cell r="L46">
            <v>558</v>
          </cell>
        </row>
        <row r="47">
          <cell r="L47">
            <v>1132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목차"/>
      <sheetName val="설계서"/>
      <sheetName val="원가"/>
      <sheetName val="내역"/>
      <sheetName val="일위"/>
      <sheetName val="수량(집계)"/>
      <sheetName val="공량"/>
      <sheetName val="단가"/>
    </sheetNames>
    <sheetDataSet>
      <sheetData sheetId="0"/>
      <sheetData sheetId="1"/>
      <sheetData sheetId="2"/>
      <sheetData sheetId="3"/>
      <sheetData sheetId="4"/>
      <sheetData sheetId="5"/>
      <sheetData sheetId="6"/>
      <sheetData sheetId="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제출"/>
      <sheetName val="내역서 작성"/>
      <sheetName val="공사원가계산서"/>
      <sheetName val="총괄표"/>
      <sheetName val="기성검사원"/>
      <sheetName val="관급자재"/>
      <sheetName val="산출양식 (시멘트,모래)"/>
      <sheetName val="수량산출"/>
      <sheetName val="수량집계표"/>
      <sheetName val="한자수치"/>
      <sheetName val="안전관리총괄표 "/>
      <sheetName val="표지"/>
      <sheetName val="기성현황"/>
      <sheetName val="기성검사보고"/>
      <sheetName val="시험총괄표"/>
      <sheetName val="석공사수량"/>
      <sheetName val="ELEV공정"/>
      <sheetName val="산출양식"/>
      <sheetName val="Module2"/>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4.전기"/>
      <sheetName val="문학간접"/>
      <sheetName val="일위(시설)"/>
      <sheetName val="연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8">
          <cell r="K8">
            <v>60590</v>
          </cell>
        </row>
        <row r="32">
          <cell r="L32">
            <v>71973</v>
          </cell>
        </row>
        <row r="33">
          <cell r="L33">
            <v>100560</v>
          </cell>
        </row>
        <row r="34">
          <cell r="L34">
            <v>51818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매시설"/>
      <sheetName val="공사원가계산서"/>
      <sheetName val="공사분석"/>
      <sheetName val="Module1"/>
      <sheetName val="코스모공장 (어음)"/>
      <sheetName val="내역서1999.8최종"/>
      <sheetName val="전기"/>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s>
    <sheetDataSet>
      <sheetData sheetId="0"/>
      <sheetData sheetId="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sheetData sheetId="3"/>
      <sheetData sheetId="4"/>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매시설"/>
      <sheetName val="공사원가계산서"/>
      <sheetName val="공사분석"/>
      <sheetName val="Module1"/>
      <sheetName val="일위대가표"/>
      <sheetName val="코스모공장 (어음)"/>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_2"/>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수량집계A"/>
      <sheetName val="철근집계A"/>
      <sheetName val="[수목일위.XLS][수목일위.XLS]el________3"/>
      <sheetName val="AS포장복구 "/>
      <sheetName val="진주방향"/>
      <sheetName val="일위대가표"/>
      <sheetName val="DATE"/>
      <sheetName val="총괄내역서"/>
      <sheetName val="물가시세"/>
      <sheetName val="원가서"/>
      <sheetName val="건축2"/>
      <sheetName val="원가"/>
      <sheetName val="일위대가 "/>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수목데이타"/>
      <sheetName val="1,2공구원가계산서"/>
      <sheetName val="2공구산출내역"/>
      <sheetName val="1공구산출내역서"/>
      <sheetName val="준검 내역서"/>
      <sheetName val="투찰"/>
      <sheetName val="값"/>
      <sheetName val="수량산출"/>
      <sheetName val="토공"/>
      <sheetName val="기계경비산출기준"/>
      <sheetName val="조건"/>
      <sheetName val="전차선로 물량표"/>
      <sheetName val="한강운반비"/>
      <sheetName val="#REF"/>
      <sheetName val="자재"/>
      <sheetName val="공통(20-91)"/>
      <sheetName val="장비집계"/>
      <sheetName val="공사비산출내역"/>
      <sheetName val="b_balju_cho"/>
      <sheetName val="가설공사비"/>
      <sheetName val="도로구조공사비"/>
      <sheetName val="도로토공공사비"/>
      <sheetName val="여수토공사비"/>
      <sheetName val="기본단가표"/>
      <sheetName val="수량산출서"/>
      <sheetName val="문학간접"/>
      <sheetName val="간접"/>
      <sheetName val="노무"/>
      <sheetName val="계산서(곡선부)"/>
      <sheetName val="포장재료집계표"/>
      <sheetName val="1차증가원가계산"/>
      <sheetName val="제출내역 (2)"/>
      <sheetName val="계정"/>
      <sheetName val="관급자재"/>
      <sheetName val="폐기물"/>
      <sheetName val="관접합및부설"/>
      <sheetName val="단가"/>
      <sheetName val="내역서"/>
      <sheetName val="nys"/>
      <sheetName val="Total"/>
      <sheetName val="2003상반기노임기준"/>
      <sheetName val="자재단가조사표-수목"/>
      <sheetName val="금액"/>
      <sheetName val="변수값"/>
      <sheetName val="중기상차"/>
      <sheetName val="AS복구"/>
      <sheetName val="중기터파기"/>
      <sheetName val="자료"/>
      <sheetName val="단가대비표"/>
      <sheetName val="견적"/>
      <sheetName val="실행(ALT1)"/>
      <sheetName val="별표집계"/>
      <sheetName val="데리네이타현황"/>
      <sheetName val="BOJUNGGM"/>
      <sheetName val="연습"/>
      <sheetName val="실행(표지,갑,을)"/>
      <sheetName val="중기조종사 단위단가"/>
      <sheetName val="공사요율산출표"/>
      <sheetName val="기준액"/>
      <sheetName val="기초단가"/>
      <sheetName val="변경내역"/>
      <sheetName val="6호기"/>
      <sheetName val="공사개요"/>
      <sheetName val="FB25JN"/>
      <sheetName val="공사설명서"/>
      <sheetName val="일위목록"/>
      <sheetName val="토공총괄표"/>
      <sheetName val="가시설"/>
      <sheetName val="카렌스센터계량기설치공사"/>
      <sheetName val="결재판"/>
      <sheetName val="요율"/>
      <sheetName val="노임단가"/>
      <sheetName val="갑지"/>
      <sheetName val="전기일위목록"/>
      <sheetName val="전기대가"/>
      <sheetName val="산출조서표지"/>
      <sheetName val="공량산출"/>
      <sheetName val="단가산출_목록"/>
      <sheetName val="수목표준대가"/>
      <sheetName val="16-1"/>
      <sheetName val="설계서(본관)"/>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치수표(곡선부)"/>
      <sheetName val="단위단가"/>
      <sheetName val="시설물일위"/>
      <sheetName val="가설공사"/>
      <sheetName val="단가결정"/>
      <sheetName val="내역아"/>
      <sheetName val="울타리"/>
      <sheetName val="공구원가계산"/>
      <sheetName val="을지"/>
      <sheetName val="골재집계"/>
      <sheetName val="-레미콘집계"/>
      <sheetName val="-몰탈콘크리트"/>
      <sheetName val="자갈,시멘트,모래산출"/>
      <sheetName val="-철근집계"/>
      <sheetName val="포장재료(1)"/>
      <sheetName val="-흄관집계"/>
      <sheetName val="계획금액"/>
      <sheetName val="2000.11월설계내역"/>
      <sheetName val="전익자재"/>
      <sheetName val="소비자가"/>
      <sheetName val="70%"/>
      <sheetName val="기초코드"/>
      <sheetName val="2호맨홀공제수량"/>
      <sheetName val="버스운행안내"/>
      <sheetName val="근태계획서"/>
      <sheetName val="예방접종계획"/>
      <sheetName val="부대내역"/>
      <sheetName val="설명"/>
      <sheetName val="원가계산"/>
      <sheetName val="원가계산 (2)"/>
      <sheetName val="조내역"/>
      <sheetName val="일위산출"/>
      <sheetName val="실행대비"/>
      <sheetName val="건축-물가변동"/>
      <sheetName val="A-4"/>
      <sheetName val="노임이"/>
      <sheetName val="Recovered_Sheet1"/>
      <sheetName val="수량계표"/>
      <sheetName val="자판실행"/>
      <sheetName val="WORK"/>
      <sheetName val="참조 (2)"/>
      <sheetName val="건축"/>
      <sheetName val="기초입력 DATA"/>
      <sheetName val="제잡비계산"/>
      <sheetName val="용역비내역-진짜"/>
      <sheetName val="식재"/>
      <sheetName val="시설물"/>
      <sheetName val="식재출력용"/>
      <sheetName val="유지관리"/>
      <sheetName val="입찰견적보고서"/>
      <sheetName val="인건비"/>
      <sheetName val="이름표지정"/>
      <sheetName val="경영"/>
      <sheetName val="98년"/>
      <sheetName val="실적"/>
      <sheetName val="금액내역서"/>
      <sheetName val="삭제금지단가"/>
      <sheetName val="세부내역"/>
      <sheetName val="신청서"/>
      <sheetName val="수목단가"/>
      <sheetName val="시설수량표"/>
      <sheetName val="식재수량표"/>
      <sheetName val="자재단가"/>
      <sheetName val="도급기성"/>
      <sheetName val="코드"/>
      <sheetName val="콘크스"/>
      <sheetName val="산출기초"/>
      <sheetName val="Sheet1 (2)"/>
      <sheetName val="단가산출서"/>
      <sheetName val="전체"/>
      <sheetName val="배수장토목공사비"/>
      <sheetName val="증감내역서"/>
      <sheetName val="갈현동"/>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대비표"/>
      <sheetName val="설계예산서"/>
      <sheetName val="LP-S"/>
      <sheetName val="기준비용"/>
      <sheetName val="설계예산"/>
      <sheetName val="월간관리비"/>
      <sheetName val="산출근거"/>
      <sheetName val="재료단가"/>
      <sheetName val="임금단가"/>
      <sheetName val="장비목록표"/>
      <sheetName val="장비운전경비"/>
      <sheetName val="정부노임단가"/>
      <sheetName val="토목검측서"/>
      <sheetName val="CON'C"/>
      <sheetName val="가설건물"/>
      <sheetName val="직재"/>
      <sheetName val="재집"/>
      <sheetName val="기타 정보통신공사"/>
      <sheetName val="106C0300"/>
      <sheetName val="1공구원가계산"/>
      <sheetName val="1공구원가계산서"/>
      <sheetName val="년도별노임표"/>
      <sheetName val="중기목록표"/>
      <sheetName val="재료"/>
      <sheetName val="시멘트"/>
      <sheetName val="조명시설"/>
      <sheetName val="토사(PE)"/>
      <sheetName val="iec"/>
      <sheetName val="ks"/>
      <sheetName val="DATA"/>
      <sheetName val="선로정수"/>
      <sheetName val="9811"/>
      <sheetName val="골조-APT 갑지"/>
      <sheetName val="구조물5월기성내역"/>
      <sheetName val="적용공정"/>
      <sheetName val="중기사용료산출근거"/>
      <sheetName val="단가산출2"/>
      <sheetName val="단가 및 재료비"/>
      <sheetName val="전등설비"/>
      <sheetName val="예산내역서"/>
      <sheetName val="설계"/>
      <sheetName val="우수받이"/>
      <sheetName val="제경비적용기준"/>
      <sheetName val="공사자료입력"/>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설명서 "/>
      <sheetName val="토목"/>
      <sheetName val="11-2.아파트내역"/>
      <sheetName val="FOB발"/>
      <sheetName val="L_RPTB02_01"/>
      <sheetName val="입력"/>
      <sheetName val="안내"/>
      <sheetName val="지급자재"/>
      <sheetName val="표_재료"/>
      <sheetName val="골조시행"/>
      <sheetName val="해외(원화)"/>
      <sheetName val="총계"/>
      <sheetName val="3.바닥판  "/>
      <sheetName val="가감수량"/>
      <sheetName val="맨홀수량산출"/>
      <sheetName val="경비_원본"/>
      <sheetName val="BID"/>
      <sheetName val="1안"/>
      <sheetName val="표지 (2)"/>
      <sheetName val="기초1"/>
      <sheetName val="토목내역서"/>
      <sheetName val="자재단가2007.10"/>
      <sheetName val="자재단가2008.4"/>
      <sheetName val="제경비율"/>
      <sheetName val="팔당터널(1공구)"/>
      <sheetName val="참조(2)"/>
      <sheetName val="참조"/>
      <sheetName val="Sheet5"/>
      <sheetName val="부대tu"/>
      <sheetName val="터파기및재료"/>
      <sheetName val="소요자재"/>
      <sheetName val="노무산출서"/>
      <sheetName val="경비"/>
      <sheetName val="노임,재료비"/>
      <sheetName val="물가대비표"/>
      <sheetName val="6-1. 관개량조서"/>
      <sheetName val="재료값"/>
      <sheetName val="빙장비사양"/>
      <sheetName val="장비사양"/>
      <sheetName val="결재갑지"/>
      <sheetName val="CC16-내역서"/>
      <sheetName val="입찰"/>
      <sheetName val="현경"/>
      <sheetName val="CTEMCOST"/>
      <sheetName val="포장수량단위"/>
      <sheetName val="판매시설"/>
      <sheetName val="건축내역서"/>
      <sheetName val="기계경비"/>
      <sheetName val="INDEX  LIST"/>
      <sheetName val="공통가설"/>
      <sheetName val="고유코드_설계"/>
      <sheetName val="총괄"/>
      <sheetName val="목차"/>
      <sheetName val="을-ATYPE"/>
      <sheetName val="설계총괄표"/>
      <sheetName val="노임단가표"/>
      <sheetName val="화성태안9공구내역(실행)"/>
      <sheetName val="적용기준"/>
      <sheetName val="인건비 "/>
      <sheetName val="설계내역서"/>
      <sheetName val="01"/>
      <sheetName val="기계경비(시간당)"/>
      <sheetName val="램머"/>
      <sheetName val="장비경비"/>
      <sheetName val="30집계표"/>
      <sheetName val="플랜트 설치"/>
      <sheetName val="토목(대안)"/>
      <sheetName val="전기"/>
      <sheetName val="설계명세서"/>
      <sheetName val="평당공사비산정"/>
      <sheetName val="심사물량"/>
      <sheetName val="심사계산"/>
      <sheetName val="00노임기준"/>
      <sheetName val="내역(APT)"/>
      <sheetName val="말뚝지지력산정"/>
      <sheetName val="도급"/>
      <sheetName val="인제내역"/>
      <sheetName val="타공종이기"/>
      <sheetName val="표  지"/>
      <sheetName val="산출(부하간선)"/>
      <sheetName val="평가데이터"/>
      <sheetName val="연결임시"/>
      <sheetName val="전기공사"/>
      <sheetName val="아파트"/>
      <sheetName val="시중노임단가"/>
      <sheetName val="아파트 내역"/>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2000년1차"/>
      <sheetName val="2000전체분"/>
      <sheetName val="산출근거(복구)"/>
      <sheetName val="단가표"/>
      <sheetName val="LOOKUP"/>
      <sheetName val="날개벽"/>
      <sheetName val="암거단위"/>
      <sheetName val="횡 연장"/>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일위"/>
      <sheetName val="참고사항"/>
      <sheetName val="근로자자료입력"/>
      <sheetName val="세금자료"/>
      <sheetName val="설계내역"/>
      <sheetName val="산출내역서집계표"/>
      <sheetName val="공사비증감"/>
      <sheetName val="램프"/>
      <sheetName val="건설기계"/>
      <sheetName val="사급자재"/>
      <sheetName val="공정표"/>
      <sheetName val="화장실"/>
      <sheetName val="매채조회"/>
      <sheetName val="총괄표"/>
      <sheetName val="토공수량"/>
      <sheetName val="실행,원가 최종예상"/>
      <sheetName val="투자비"/>
      <sheetName val="조성원가DATA"/>
      <sheetName val="사업비"/>
      <sheetName val="적점"/>
      <sheetName val="상호참고자료"/>
      <sheetName val="발주처자료입력"/>
      <sheetName val="회사기본자료"/>
      <sheetName val="하자보증자료"/>
      <sheetName val="기술자관련자료"/>
      <sheetName val="원가계산하도"/>
      <sheetName val="원가data"/>
      <sheetName val="케이블트레이"/>
      <sheetName val="Sheet15"/>
      <sheetName val="지질조사"/>
      <sheetName val="내역갑지"/>
      <sheetName val="화설내"/>
      <sheetName val="주공 갑지"/>
      <sheetName val="자재 집계표"/>
      <sheetName val="배수장공사비명세서"/>
      <sheetName val="말고개터널조명전압강하"/>
      <sheetName val="설계산출기초"/>
      <sheetName val="도급예산내역서봉투"/>
      <sheetName val="공사원가계산서"/>
      <sheetName val="설계산출표지"/>
      <sheetName val="도급예산내역서총괄표"/>
      <sheetName val="을부담운반비"/>
      <sheetName val="운반비산출"/>
      <sheetName val="21301동"/>
      <sheetName val="본사공가현황"/>
      <sheetName val="단가일람"/>
      <sheetName val="자재일람"/>
      <sheetName val="조경일람"/>
      <sheetName val="입찰안"/>
      <sheetName val="1-4-2.관(약)"/>
      <sheetName val="pier(각형)"/>
      <sheetName val="철콘"/>
      <sheetName val="JOIN(2span)"/>
      <sheetName val="바닥판"/>
      <sheetName val="주빔의 설계"/>
      <sheetName val="철근량산정및사용성검토"/>
      <sheetName val="입력DATA"/>
      <sheetName val="BSD (2)"/>
      <sheetName val="2공구하도급내역서"/>
      <sheetName val="정산산출서(배수판)"/>
      <sheetName val="견적율"/>
      <sheetName val="Tool"/>
      <sheetName val="그림"/>
      <sheetName val="정화조방수미장"/>
      <sheetName val="1-최종안"/>
      <sheetName val="사업분석-분양가결정"/>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월별수입"/>
      <sheetName val="배수내역"/>
      <sheetName val="일위집계(기존)"/>
      <sheetName val="DANGA"/>
      <sheetName val="99노임기준"/>
      <sheetName val="COST"/>
      <sheetName val="안양동교 1안"/>
      <sheetName val="여과지동"/>
      <sheetName val="공내역"/>
      <sheetName val="설계서"/>
      <sheetName val="부표총괄"/>
      <sheetName val="9509"/>
      <sheetName val="단가(자재)"/>
      <sheetName val="단가(노임)"/>
      <sheetName val="기초목록"/>
      <sheetName val="총괄내역서(설계)"/>
      <sheetName val="상부공철근집계(ABC)"/>
      <sheetName val="협력업체"/>
      <sheetName val="수정"/>
      <sheetName val="직원관련자료"/>
      <sheetName val="시공"/>
      <sheetName val="에너지동"/>
      <sheetName val="준공정산"/>
      <sheetName val="구체"/>
      <sheetName val="좌측날개벽"/>
      <sheetName val="우측날개벽"/>
      <sheetName val="약품설비"/>
      <sheetName val="원가계산서구조조정"/>
      <sheetName val="98수문일위"/>
      <sheetName val="가로등"/>
      <sheetName val="입력란"/>
      <sheetName val="97노임단가"/>
      <sheetName val="매립"/>
      <sheetName val="내역서1999.8최종"/>
      <sheetName val="★도급내역(2공구)"/>
      <sheetName val="밸브설치"/>
      <sheetName val="7월11일"/>
      <sheetName val="구조물공"/>
      <sheetName val="부대공"/>
      <sheetName val="배수공"/>
      <sheetName val="포장공"/>
      <sheetName val="JUCKEYK"/>
      <sheetName val="AL공사(원)"/>
      <sheetName val="공사별 가중치 산출근거(토목)"/>
      <sheetName val="가중치근거(조경)"/>
      <sheetName val="공사별 가중치 산출근거(건축)"/>
      <sheetName val="개요"/>
      <sheetName val="인원"/>
      <sheetName val="신표지1"/>
      <sheetName val="단가목록"/>
      <sheetName val="자재목록"/>
      <sheetName val="노임목록"/>
      <sheetName val="경비내역(을)-1"/>
      <sheetName val="H-PILE수량집계"/>
      <sheetName val="예가표"/>
      <sheetName val="1단계"/>
      <sheetName val="수목_바_주목_"/>
      <sheetName val="차액보증"/>
      <sheetName val="중기집계"/>
      <sheetName val="토목주소"/>
      <sheetName val="프랜트면허"/>
      <sheetName val="경산"/>
      <sheetName val="설비내역서"/>
      <sheetName val="전기내역서"/>
      <sheetName val="현장관리비"/>
      <sheetName val="설계변경내역 98"/>
      <sheetName val="DATA1"/>
      <sheetName val="CABLE SIZE-1"/>
      <sheetName val="공사진행"/>
      <sheetName val="조건표"/>
      <sheetName val="본실행경비"/>
      <sheetName val="단가집"/>
      <sheetName val="실행_ALT1_"/>
      <sheetName val="Macro2"/>
      <sheetName val="Macro1"/>
      <sheetName val="견적서"/>
      <sheetName val="맨홀수량집계"/>
      <sheetName val="EARTH"/>
      <sheetName val="G.R300경비"/>
      <sheetName val="개별직종노임단가(2005.1)"/>
      <sheetName val="내역(전체_금차)"/>
      <sheetName val="제경비_전체"/>
      <sheetName val="제경비_금차준공분"/>
      <sheetName val="단위수량산출서"/>
      <sheetName val="48일위(기존)"/>
      <sheetName val="날개벽(시점좌측)"/>
      <sheetName val="토공사(흙막이)"/>
      <sheetName val="계정code"/>
      <sheetName val="el\설계서\수목일위_XLS]데이타"/>
      <sheetName val="1공구_단가_(정원)"/>
      <sheetName val="1공구_단가_(산광)"/>
      <sheetName val="변경-C"/>
      <sheetName val="계측제어설비"/>
      <sheetName val="00상노임"/>
      <sheetName val="기본정보입력"/>
      <sheetName val="D-철근총괄"/>
      <sheetName val="actual"/>
      <sheetName val="현장관리비 산출내역"/>
      <sheetName val="단가및재료비"/>
      <sheetName val="중기사용료"/>
      <sheetName val="기구조직"/>
      <sheetName val="장비투입계획"/>
      <sheetName val="직원투입계획"/>
      <sheetName val="[수목일위.XLS][수목일위.XLS]el________6"/>
      <sheetName val="[수목일위.XLS][수목일위.XLS]el________7"/>
      <sheetName val="관련자료입력"/>
      <sheetName val="기본단가"/>
      <sheetName val="단위수량"/>
      <sheetName val="건설산출"/>
      <sheetName val="[수목일위.XLS][수목일위.XLS]el________4"/>
      <sheetName val="[수목일위.XLS][수목일위.XLS]el________5"/>
      <sheetName val="[수목일위.XLS][수목일위.XLS][수목일위.XLS]e"/>
      <sheetName val="갑지1"/>
      <sheetName val="[수목일위.XLS][수목일위.XLS]el\설계서\수목일위"/>
      <sheetName val="각사별공사비분개 "/>
      <sheetName val=" 상부공통집계(총괄)"/>
      <sheetName val="코드표"/>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단계별내역 (2)"/>
      <sheetName val="대로근거"/>
      <sheetName val="토공실행"/>
      <sheetName val="TABLE DB"/>
      <sheetName val="쌍용 data base"/>
      <sheetName val="LD"/>
      <sheetName val="해평견적"/>
      <sheetName val="직접경비호표"/>
      <sheetName val="기술자자료입력"/>
      <sheetName val="토공연장"/>
      <sheetName val="을"/>
      <sheetName val="단면가정"/>
      <sheetName val="설계조건"/>
      <sheetName val="골조물량"/>
      <sheetName val="2.고용보험료산출근거"/>
      <sheetName val="실행철강하도"/>
      <sheetName val="공종별산출내역서"/>
      <sheetName val="포장복구집계"/>
      <sheetName val="지수"/>
      <sheetName val="백호우계수"/>
      <sheetName val="E.P.T수량산출서"/>
      <sheetName val="준검_내역서"/>
      <sheetName val="일위대가_"/>
      <sheetName val="제출내역_(2)"/>
      <sheetName val="AS포장복구_"/>
      <sheetName val="전차선로_물량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참조_(2)"/>
      <sheetName val="원가계산_(2)"/>
      <sheetName val="기초입력_DATA"/>
      <sheetName val="2000_11월설계내역"/>
      <sheetName val="일위대가_(식재)"/>
      <sheetName val="중기조종사_단위단가"/>
      <sheetName val="기타_정보통신공사"/>
      <sheetName val="11-2_아파트내역"/>
      <sheetName val="단가_및_재료비"/>
      <sheetName val="Sheet1_(2)"/>
      <sheetName val="골조-APT_갑지"/>
      <sheetName val="플랜트_설치"/>
      <sheetName val="표지_(2)"/>
      <sheetName val="설명서_"/>
      <sheetName val="3_바닥판__"/>
      <sheetName val="6-1__관개량조서"/>
      <sheetName val="내역(원)"/>
      <sheetName val="시점교대"/>
      <sheetName val="총괄 내역서"/>
      <sheetName val="총괄변경내역서"/>
      <sheetName val="구간산출"/>
      <sheetName val="단가산출1"/>
      <sheetName val="소방"/>
      <sheetName val="8설7발"/>
      <sheetName val="쌍송교"/>
      <sheetName val="설계예시"/>
      <sheetName val="갑지(추정)"/>
      <sheetName val="법면단"/>
      <sheetName val="석축설면"/>
      <sheetName val="법면설면"/>
      <sheetName val="석축단"/>
      <sheetName val="법면수집"/>
      <sheetName val="개비온집계"/>
      <sheetName val="개비온 단위"/>
      <sheetName val="운반자료"/>
      <sheetName val="UPRI"/>
      <sheetName val="ABUT수량-A1"/>
      <sheetName val="기계설비-물가변동"/>
      <sheetName val="현장식당(1)"/>
      <sheetName val="마산방향"/>
      <sheetName val="총집계표"/>
      <sheetName val="내역표지"/>
      <sheetName val="토적집계"/>
      <sheetName val="9GNG운반"/>
      <sheetName val="경율산정"/>
      <sheetName val="내역서(전기)"/>
      <sheetName val="설계변경총괄표(계산식)"/>
      <sheetName val="계획"/>
      <sheetName val="실행"/>
      <sheetName val="Summary"/>
      <sheetName val="6. 안전관리비"/>
      <sheetName val="계장 품셈표"/>
      <sheetName val="1"/>
      <sheetName val="2"/>
      <sheetName val="3"/>
      <sheetName val="4"/>
      <sheetName val="5"/>
      <sheetName val="거래처등록"/>
      <sheetName val="참고자료"/>
      <sheetName val="은행코드"/>
      <sheetName val="운반"/>
      <sheetName val="비계공사"/>
      <sheetName val="시가지우회도로공내역서"/>
      <sheetName val="식재가격"/>
      <sheetName val="식재총괄"/>
      <sheetName val="JUCK"/>
      <sheetName val="철거산출근거"/>
      <sheetName val="위치조서"/>
      <sheetName val="개산공사비"/>
      <sheetName val="건축공사"/>
      <sheetName val="8.설치품셈"/>
      <sheetName val="설계명세서-2"/>
      <sheetName val="99노임단가"/>
      <sheetName val="토공(우물통,기타) "/>
      <sheetName val="세부내역서"/>
      <sheetName val="자재코드"/>
      <sheetName val="증감대비"/>
      <sheetName val="수량산출(음암)"/>
      <sheetName val="중로근거"/>
      <sheetName val="노임(1차)"/>
      <sheetName val="사업비변경내역(96.9단가)"/>
      <sheetName val="상반기손익차2총괄"/>
      <sheetName val="ITEM"/>
      <sheetName val="MOTOR"/>
      <sheetName val="고시단가"/>
      <sheetName val="자재단가2007_10"/>
      <sheetName val="자재단가2008_4"/>
      <sheetName val="아파트_내역"/>
      <sheetName val="7_원가계산서(품셈)"/>
      <sheetName val="단가산출근거_목록표"/>
      <sheetName val="북제주원가"/>
      <sheetName val="목록"/>
      <sheetName val="직접노무비"/>
      <sheetName val="본실행_x0005__x0000_"/>
      <sheetName val="24.보증금"/>
      <sheetName val="구조"/>
      <sheetName val="예산갑지"/>
      <sheetName val="조경일0"/>
      <sheetName val="방수"/>
      <sheetName val="기성내역"/>
      <sheetName val="가도공"/>
      <sheetName val="1~9 하중계산"/>
      <sheetName val="실행내역서 "/>
      <sheetName val="실행간접비용"/>
      <sheetName val="유동표"/>
      <sheetName val="INDEX__LIST"/>
      <sheetName val="인건비_"/>
      <sheetName val="표__지"/>
      <sheetName val="부안일위"/>
      <sheetName val="자재비"/>
      <sheetName val="2)관접합"/>
      <sheetName val="기준"/>
      <sheetName val="FCM"/>
      <sheetName val="내역서 제출"/>
      <sheetName val="A LINE"/>
      <sheetName val="Sheet4_x0000__x0010_[수목일위.XLS]가드레일산근_x0000_耀_x000f_[수목일"/>
      <sheetName val="AL공사԰"/>
      <sheetName val="남양구조시험동"/>
      <sheetName val="el_설계서_수목일위.XLS_데이타"/>
      <sheetName val="el_설계서_수목일위.XLS"/>
      <sheetName val="가설공사내역"/>
      <sheetName val="401"/>
      <sheetName val="예총"/>
      <sheetName val="N賃率-職"/>
      <sheetName val="I一般比"/>
      <sheetName val="계정c԰_x0000_缀"/>
      <sheetName val="제안서입력"/>
      <sheetName val="A"/>
      <sheetName val="D"/>
      <sheetName val="일위대가단가표"/>
      <sheetName val="관리,공감"/>
      <sheetName val="INPUT"/>
      <sheetName val="BQ(실행)"/>
      <sheetName val="공사요율"/>
      <sheetName val="C3"/>
      <sheetName val="FTRN20-총괄표"/>
      <sheetName val="경율산정.XLS"/>
      <sheetName val="단가입력"/>
      <sheetName val="참조M"/>
      <sheetName val="4.설계예산내역서"/>
      <sheetName val="6.관급자재조서"/>
      <sheetName val="품신"/>
      <sheetName val="3.예정공정표"/>
      <sheetName val="7.청제공기계기구조서"/>
      <sheetName val="PAC"/>
      <sheetName val="Sheet4_x0000__x0000__x0000__x0000__x0000__x0000__x0000__x0010_[수목일위.XLS]가드레일산근_x0000_"/>
      <sheetName val="재정비직인"/>
      <sheetName val="패널"/>
      <sheetName val="대창토공"/>
      <sheetName val="[수목일위.XLS]el\설계서\수목일위_XLS]데이타"/>
      <sheetName val="[수목일위.XLS]el\설계서\수목일위_XLS"/>
      <sheetName val="일위대가(긴급전화)"/>
      <sheetName val="긴급전화(단가)"/>
      <sheetName val="단가(긴급전화)"/>
      <sheetName val="대비"/>
      <sheetName val="급여조견표"/>
      <sheetName val="일위-1"/>
      <sheetName val="DC-O-4-S(설명서)"/>
      <sheetName val="6PILE  (돌출)"/>
      <sheetName val="U-TYPE(1)"/>
      <sheetName val="내역서(기계)"/>
      <sheetName val="도로정위치부표"/>
      <sheetName val="DB구축"/>
      <sheetName val="도로조사부표"/>
      <sheetName val="재정비내역"/>
      <sheetName val="입력변수"/>
      <sheetName val="지적고시내역"/>
      <sheetName val="배수통관(좌)"/>
      <sheetName val="계약서"/>
      <sheetName val="직접경비"/>
      <sheetName val="직접인건비"/>
      <sheetName val="토공사"/>
      <sheetName val="견적단가"/>
      <sheetName val="1호인버트수량"/>
      <sheetName val="교각1"/>
      <sheetName val="단면 (2)"/>
      <sheetName val="안정계산"/>
      <sheetName val="단면검토"/>
      <sheetName val="[수목일위.XLS][수목일위.XLS]el_______10"/>
      <sheetName val="[수목일위.XLS][수목일위.XLS]el_______11"/>
      <sheetName val="공사명입력"/>
      <sheetName val="잡비"/>
      <sheetName val="마감물량"/>
      <sheetName val="하중조건(평상시)"/>
      <sheetName val="고압수량(철거)"/>
      <sheetName val="상촌터널실행"/>
      <sheetName val="양재동 고향생각"/>
      <sheetName val="건설기계사용료목록"/>
      <sheetName val="자재단가조사"/>
      <sheetName val="피해현황"/>
      <sheetName val="피해현황 (수량합계)"/>
      <sheetName val="ⴭⴭⴭⴭ"/>
      <sheetName val="지수적용공사비내역서"/>
      <sheetName val="에너媀͖"/>
      <sheetName val="기술자관련자爈"/>
      <sheetName val="기술자관련자爇"/>
      <sheetName val="전체실행"/>
      <sheetName val="VST재료산출"/>
      <sheetName val="수지표"/>
      <sheetName val="3.고용보험료산출근거"/>
      <sheetName val="4.고용보험"/>
      <sheetName val="주공 _x0005__x0000_"/>
      <sheetName val="동문건설"/>
      <sheetName val="인건비(10)"/>
      <sheetName val="단가조사"/>
      <sheetName val="COPING"/>
      <sheetName val="구조물철거타공정이월"/>
      <sheetName val="단_가_산_출_근_거"/>
      <sheetName val="중기_목록표"/>
      <sheetName val="시간당_중기사용료"/>
      <sheetName val="환율및_기초자료"/>
      <sheetName val="주빔의_설계"/>
      <sheetName val="CABLE_SIZE-1"/>
      <sheetName val="1-4-2_관(약)"/>
      <sheetName val="자재_집계표"/>
      <sheetName val="횡_연장"/>
      <sheetName val="내역서1999_8최종"/>
      <sheetName val="공사비예산서(토목분)"/>
      <sheetName val="결과조달"/>
      <sheetName val="24.보증금(전신전화가입권)"/>
      <sheetName val="제잡비"/>
      <sheetName val="IHS"/>
      <sheetName val="Sheet6"/>
      <sheetName val="6.송금의뢰내역서"/>
      <sheetName val="기본설정"/>
      <sheetName val="기자재비"/>
      <sheetName val="견적대비표"/>
      <sheetName val="간접비"/>
      <sheetName val="간선계산"/>
      <sheetName val="S0"/>
      <sheetName val="관리동"/>
      <sheetName val="하수급견적대비"/>
      <sheetName val="청제공기계일위대가"/>
      <sheetName val="방지책개소별명세"/>
      <sheetName val="토  공"/>
      <sheetName val="발주내역"/>
      <sheetName val="재료수량(1)"/>
      <sheetName val="세골재  T2 변경 현황"/>
      <sheetName val="일위2"/>
      <sheetName val="약품공급2"/>
      <sheetName val="동해title"/>
      <sheetName val="현장경비"/>
      <sheetName val="적격"/>
      <sheetName val="산근"/>
      <sheetName val="총괄집계표"/>
      <sheetName val="소방 하 내역"/>
      <sheetName val="5. 현장관리비(new) "/>
      <sheetName val="실행내역"/>
      <sheetName val="물량산출"/>
      <sheetName val="98지급계획"/>
      <sheetName val="품셈 "/>
      <sheetName val="현장경상비"/>
      <sheetName val="우측날개_x0005_"/>
      <sheetName val="우측날개畠"/>
      <sheetName val="원가蠀ᎊ찀ᎊ"/>
      <sheetName val="설계ᎃ"/>
      <sheetName val="일위대가목차"/>
      <sheetName val="기둥(원형)"/>
      <sheetName val="31.경비기본입력"/>
      <sheetName val="골막이(야매)"/>
      <sheetName val="내역을"/>
      <sheetName val="교량하부공"/>
      <sheetName val="마감LIST-1"/>
      <sheetName val="터널조도"/>
      <sheetName val="슬래브"/>
      <sheetName val="AL공사ԯ_x0000_缀"/>
      <sheetName val="공사비명세서"/>
      <sheetName val="공사계획서"/>
      <sheetName val="군남내역서"/>
      <sheetName val="FAB별"/>
      <sheetName val="품셈집계표"/>
      <sheetName val="자재조사표"/>
      <sheetName val="5.2.6~7공사요율"/>
      <sheetName val="간선"/>
      <sheetName val="전압"/>
      <sheetName val="조도"/>
      <sheetName val="동력"/>
      <sheetName val="초기화면"/>
      <sheetName val="토공집계"/>
      <sheetName val="합의경상"/>
      <sheetName val="TYPE집계표"/>
      <sheetName val="기준표"/>
      <sheetName val="el\설계서\수목일︀ᇕ԰_x0000_缀_x0000__x0000__x0000_Ȁ"/>
      <sheetName val="도급내역"/>
      <sheetName val="el\설계서\수목일︀ᇕ԰_x0000_缀_x0000__x0000__x0000_焀"/>
      <sheetName val="건축일위"/>
      <sheetName val="그라우팅일위"/>
      <sheetName val="기계내역서"/>
      <sheetName val="입력자료"/>
      <sheetName val="P-산#1-1(WOWA1)"/>
      <sheetName val="시설물단가표"/>
      <sheetName val="노무비단가표"/>
      <sheetName val="용수량(생활용수)"/>
      <sheetName val="연결관암거"/>
      <sheetName val="예산명세서"/>
      <sheetName val="자료입력"/>
      <sheetName val="ELECTRIC"/>
      <sheetName val="수안보-MBR1"/>
      <sheetName val="빙축열"/>
      <sheetName val="1SPAN"/>
      <sheetName val="일위대가(1)"/>
      <sheetName val="철근량산정및사용성검⩿"/>
      <sheetName val="조명율표"/>
      <sheetName val="Sheet17"/>
      <sheetName val="세목전체"/>
      <sheetName val="과세내역(세부)"/>
      <sheetName val="장문교(대전)"/>
      <sheetName val="1.취수장"/>
      <sheetName val="귀래 설계 공내역서"/>
      <sheetName val="공량(전기)"/>
      <sheetName val="단가적용(터널)"/>
      <sheetName val="단위가격"/>
      <sheetName val="단위가격_할증"/>
      <sheetName val="자재조사표(참고용)"/>
      <sheetName val="일반부표집계표"/>
      <sheetName val="전계가"/>
      <sheetName val="회사기헾】_x0005_"/>
      <sheetName val="회사기奐'妜"/>
      <sheetName val="Scenario"/>
      <sheetName val="산출2-동력"/>
      <sheetName val="8.석축단위(H=1.5M)"/>
      <sheetName val="연동내역"/>
      <sheetName val="개거산출내역"/>
      <sheetName val="식재일위"/>
      <sheetName val="블럭 손익"/>
      <sheetName val="가격자료"/>
      <sheetName val="자재단가비교표"/>
      <sheetName val="금융비용"/>
      <sheetName val="세부"/>
      <sheetName val="cable-data"/>
      <sheetName val="견"/>
      <sheetName val="관공일위대가"/>
      <sheetName val="08공임"/>
      <sheetName val="기중"/>
      <sheetName val="카펫타일"/>
      <sheetName val="6"/>
      <sheetName val="기본1"/>
      <sheetName val="수정일위대가"/>
      <sheetName val="옹벽"/>
      <sheetName val="총괄내역"/>
      <sheetName val="구헾"/>
      <sheetName val="품셈표"/>
      <sheetName val="001"/>
      <sheetName val="접합 및 부설 "/>
      <sheetName val="자재⸀朋"/>
      <sheetName val="단계별내역 (丵〒"/>
      <sheetName val="노무,재료"/>
      <sheetName val="SG"/>
      <sheetName val="8.옥외᐀ባ혀腺԰_x0000_"/>
      <sheetName val="수리보고서비"/>
      <sheetName val="방수-수량산출서"/>
      <sheetName val="자재耀퓬"/>
      <sheetName val="기본일위"/>
      <sheetName val="취수탑"/>
      <sheetName val="노단"/>
      <sheetName val="산출3-전등"/>
      <sheetName val="산출4-조명제어"/>
      <sheetName val="산출5-전열"/>
      <sheetName val="산출7-유도등"/>
      <sheetName val="자단"/>
      <sheetName val="인공산출"/>
      <sheetName val="인부노임"/>
      <sheetName val="가스(내역)"/>
      <sheetName val="el\설계서\수목일︀ᇕ԰_x0000_缀_x0000__x0000__x0000_Ԁ"/>
      <sheetName val="품목납기"/>
      <sheetName val="실행내역(10.13)"/>
      <sheetName val="도"/>
      <sheetName val="소렀"/>
      <sheetName val="분석대장"/>
      <sheetName val="base"/>
      <sheetName val="협력丵⽙"/>
      <sheetName val="D-철근0_x0000_"/>
      <sheetName val="입출재고현황 (2)"/>
      <sheetName val="원가계헾】_x0005_"/>
      <sheetName val="직노"/>
      <sheetName val="구리토평1전기"/>
      <sheetName val="견적의뢰"/>
      <sheetName val="슬래브1"/>
      <sheetName val="실행철강렀቟"/>
      <sheetName val="자재 집_x0005__x0003_"/>
      <sheetName val="_x0000__x0003__x0000__x0004_"/>
      <sheetName val="안전시설"/>
      <sheetName val="산정표"/>
      <sheetName val="el\설계서\수목일위_XLS]데이타1"/>
      <sheetName val="1공구_단가_(정원)1"/>
      <sheetName val="1공구_단가_(산광)1"/>
      <sheetName val="조경일壀"/>
      <sheetName val="내역1"/>
      <sheetName val="계정c헾】_x0005_"/>
      <sheetName val="2001년계약내력출력분"/>
      <sheetName val="1차기성분내력"/>
      <sheetName val="중기일위대가"/>
      <sheetName val="4.전기"/>
      <sheetName val="CODE"/>
      <sheetName val="가시설단위수량"/>
      <sheetName val="SORCE1"/>
      <sheetName val="전체내역"/>
      <sheetName val="대창(함평)"/>
      <sheetName val="대창(장성)"/>
      <sheetName val="대창(함평)-창열"/>
      <sheetName val="총집_x0005__x0000_"/>
      <sheetName val="공사비 증감 내역서"/>
      <sheetName val="토적표(2차기성)"/>
      <sheetName val="tggwan(mac)"/>
      <sheetName val="단가요약"/>
      <sheetName val="가스내역"/>
      <sheetName val="관련자료詈_x0015_"/>
      <sheetName val="G.R300경׃"/>
      <sheetName val="공사비׃⿓"/>
      <sheetName val="주공 ׃⿓"/>
      <sheetName val="공사비_x0010__x0000_"/>
      <sheetName val="현장관리׃"/>
      <sheetName val="주공 _x0010__x0000_"/>
      <sheetName val="입력데이터"/>
      <sheetName val="접속도로1"/>
      <sheetName val="회계코드"/>
      <sheetName val="공사코드"/>
      <sheetName val="관리부"/>
      <sheetName val="정산"/>
      <sheetName val="청구분"/>
      <sheetName val="총무부"/>
      <sheetName val="을지총괄"/>
      <sheetName val="세부窨_x0013_竬"/>
      <sheetName val="날개벽(시점좌_x0005__x0000_"/>
      <sheetName val="날개벽(시점좌僀_x0013_"/>
      <sheetName val="DATA-UPS"/>
      <sheetName val="SCHE"/>
      <sheetName val="J直材4"/>
      <sheetName val="수량총"/>
      <sheetName val="토공총"/>
      <sheetName val="품셈"/>
      <sheetName val="옹벽수량집계표"/>
      <sheetName val="1-4-2_관(약⠀"/>
      <sheetName val="전기실(고압)"/>
      <sheetName val="테이블"/>
      <sheetName val="급여준비"/>
      <sheetName val="단가조건(02년)"/>
      <sheetName val="수로BOX"/>
      <sheetName val="단가적용"/>
      <sheetName val="에԰_x0000_缀"/>
      <sheetName val="정렬"/>
      <sheetName val="원가계산서_x0005__x0000__x0000_"/>
      <sheetName val="A2"/>
      <sheetName val="대치판정"/>
      <sheetName val="Site Expenses"/>
      <sheetName val="데리려ଈ타현황"/>
      <sheetName val="전력"/>
      <sheetName val="1-4-_x0000__x0000__x0005__x0000_㳀ҙ"/>
      <sheetName val="등가관장표"/>
      <sheetName val="산출내역집계표"/>
      <sheetName val="2BOX본체"/>
      <sheetName val="1.설계조건"/>
      <sheetName val="M-MG1"/>
      <sheetName val="건설剸_x001b_"/>
      <sheetName val="건설丵⼨"/>
      <sheetName val="건설夸'"/>
      <sheetName val="일위(시설)"/>
      <sheetName val="부대︀"/>
      <sheetName val="사업총괄"/>
      <sheetName val="guard(mac)"/>
      <sheetName val="1공구_단가_(용호)1"/>
      <sheetName val="간지_(2)1"/>
      <sheetName val="2공구_단가(인성)1"/>
      <sheetName val="woo(mac)"/>
      <sheetName val="7_계측제어"/>
      <sheetName val="6_동력"/>
      <sheetName val="13_방송공사"/>
      <sheetName val="우석문틀"/>
      <sheetName val="교대"/>
      <sheetName val="자재(원원+원대)"/>
      <sheetName val="냉천부속동"/>
      <sheetName val="본사인상전"/>
      <sheetName val="4_시방서롌቟"/>
      <sheetName val="14.TV공_x0005_"/>
      <sheetName val="제경집계"/>
      <sheetName val="G-IL"/>
      <sheetName val="BU"/>
      <sheetName val="IL"/>
      <sheetName val="EQ-R1"/>
      <sheetName val="기계경비시간당손료목록"/>
      <sheetName val="수원공매수"/>
      <sheetName val="00000"/>
      <sheetName val="가실행 내역서"/>
      <sheetName val="노임단가 (2)"/>
      <sheetName val="기초자료입력"/>
      <sheetName val="AV시스템"/>
      <sheetName val="배관배선내역"/>
      <sheetName val="본사공가᳈፜"/>
      <sheetName val="공사비집계표"/>
      <sheetName val="에너지_x0005_"/>
      <sheetName val="잡비계산"/>
      <sheetName val="실행내역서(DCU)"/>
      <sheetName val="BSD_(2)"/>
      <sheetName val="산출집계"/>
      <sheetName val="1. 조명내역서(조명설치)"/>
      <sheetName val="2. 조명내역서(조명자재)"/>
      <sheetName val="일위대가집계표"/>
      <sheetName val="미사용현황"/>
      <sheetName val="코드시트"/>
      <sheetName val="사용자료"/>
      <sheetName val="중기단가"/>
      <sheetName val="5차설계"/>
      <sheetName val="포장집계"/>
      <sheetName val="포장연장"/>
      <sheetName val="포장수량"/>
      <sheetName val="비목군분류일위"/>
      <sheetName val="토적표"/>
      <sheetName val="배수공수집"/>
      <sheetName val="가감수량(2호)"/>
      <sheetName val="맨홀수량산출(2호)"/>
      <sheetName val="48수량"/>
      <sheetName val="49일위"/>
      <sheetName val="22일위"/>
      <sheetName val="49수량"/>
      <sheetName val="공종별수량집계"/>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개_x0005_"/>
      <sheetName val="청천내"/>
      <sheetName val="변화치수"/>
      <sheetName val="⠍⑎"/>
      <sheetName val="상부집계표"/>
      <sheetName val="원형1호맨홀토공수량"/>
      <sheetName val="송도(A3)-가야"/>
      <sheetName val="변경내역서"/>
      <sheetName val="신규일위목록"/>
      <sheetName val="교각계산"/>
      <sheetName val="도배공사언고"/>
      <sheetName val="구조_x0005__x0000_"/>
      <sheetName val="배수내_x0005_"/>
      <sheetName val="회사기_x0005__x0000_"/>
      <sheetName val="충주"/>
      <sheetName val="T13(P68~72,78)"/>
      <sheetName val="voucher"/>
      <sheetName val="원가계산서구조조ԯ"/>
      <sheetName val="원가계산서구조조ꠀ"/>
      <sheetName val="설계산출기怀"/>
      <sheetName val="노임변동률"/>
      <sheetName val="투찰내역"/>
      <sheetName val="우수공"/>
      <sheetName val="신항수로관조서"/>
      <sheetName val="신항용수로집계"/>
      <sheetName val="경비내역徸〒_x0005__x0000_"/>
      <sheetName val="회사기본자԰"/>
      <sheetName val="costing_CV"/>
      <sheetName val="Pipe"/>
      <sheetName val="3차준공"/>
      <sheetName val="h-013211-2"/>
      <sheetName val="수畸"/>
      <sheetName val="수膈"/>
      <sheetName val="현장관ↅ"/>
      <sheetName val="수_x0005_"/>
      <sheetName val="수僰"/>
      <sheetName val="본선토량운반계산서(1)0"/>
      <sheetName val="부산4"/>
      <sheetName val="일위稀_x001e_⩿"/>
      <sheetName val="현장관謀阪"/>
      <sheetName val="재무제표"/>
      <sheetName val="013199"/>
      <sheetName val="계수시트"/>
      <sheetName val="CBD-PRICE"/>
      <sheetName val="수窼"/>
      <sheetName val="Front"/>
      <sheetName val="wall"/>
      <sheetName val="실䈀"/>
      <sheetName val="대총괄"/>
      <sheetName val="[수목일위.XLS][수목일위.XLS]el________8"/>
      <sheetName val="[수목일위.XLS][수목일위.XLS]el________9"/>
      <sheetName val="(1)본선수량집계"/>
      <sheetName val="내역서1999.咀&amp;哌"/>
      <sheetName val="인부노임단가"/>
      <sheetName val="환경기계공정표 (3)"/>
      <sheetName val="3차"/>
      <sheetName val="도급예산내역서총㔀቎"/>
      <sheetName val="도급예산내역서총/_x0000_"/>
      <sheetName val="도급예산내역서총︀㳕"/>
      <sheetName val="16_설계서용지(씀逖"/>
      <sheetName val="unitpric"/>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ABUT수량-A㔀"/>
      <sheetName val="ABUT수량-Aԇ"/>
      <sheetName val="ABUT수량-Aက"/>
      <sheetName val="3련 BOX"/>
      <sheetName val="el\설계서\수목︀ᇕ԰_x0000_缀_x0000__x0000__x0000_䘀_xd802_"/>
      <sheetName val="8설7︀"/>
      <sheetName val="정화조방수미㬁"/>
      <sheetName val="정화조방수미/"/>
      <sheetName val="하자보증자Á"/>
      <sheetName val="도급예산내역서총︀ᇕ"/>
      <sheetName val="발주내역서"/>
      <sheetName val="배수장공사비명橂】"/>
      <sheetName val="배수장공사비명_x0005__x0000_"/>
      <sheetName val="차도조도계산"/>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배수장공사비명_x0000__x0000_"/>
      <sheetName val="도급예산내역서총蠀䅾"/>
      <sheetName val="도급예산쀯_x0000__x0000__x0000__x0000_"/>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설계산출표︀"/>
      <sheetName val="2공구_단가(대동)1"/>
      <sheetName val="AL공사(ᰀ፜"/>
      <sheetName val="AL공사(䀀፣"/>
      <sheetName val="16_설계서용지(씀ሖ"/>
      <sheetName val="용역단가"/>
      <sheetName val="c_balju"/>
      <sheetName val="현장ᘀ᨜԰"/>
      <sheetName val="단가일︀"/>
      <sheetName val="단가일_xd800_"/>
      <sheetName val="구분자"/>
      <sheetName val="와동25-3(변경)"/>
      <sheetName val="설계기준"/>
      <sheetName val="04년부품"/>
      <sheetName val="임율"/>
      <sheetName val="BOX"/>
      <sheetName val="[수목일위.XLS_x0000_][수목일위.XLS_x0000_]el\설계서\수목"/>
      <sheetName val="연수동"/>
      <sheetName val="변동인원"/>
      <sheetName val="소야공정계획표"/>
      <sheetName val="용수간선"/>
      <sheetName val="상호참ᰖ〚_x0005_"/>
      <sheetName val="에너_x0000__x0000_"/>
      <sheetName val="1,2,3,4,5단위수량"/>
      <sheetName val="배저ᕰ㔀"/>
      <sheetName val="약품劈,"/>
      <sheetName val="규격 단가표"/>
      <sheetName val="날개벽(시점԰_x0000_缀"/>
      <sheetName val="안정검토(온1)"/>
      <sheetName val="신︀"/>
      <sheetName val="작성"/>
      <sheetName val="초"/>
      <sheetName val="하자보증자ﻁ"/>
      <sheetName val="하자보증자︀"/>
      <sheetName val="정보"/>
      <sheetName val="일위대가(가설)"/>
      <sheetName val="조頔ន"/>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20"/>
      <sheetName val="[수목일위.XLS][수목일위.XLS]el_______21"/>
      <sheetName val="단가비교표(전기)"/>
      <sheetName val="부하계산서"/>
      <sheetName val="[수목일위.XLS][수목일위.XLS]el_______18"/>
      <sheetName val="[수목일위.XLS][수목일위.XLS]el_______19"/>
      <sheetName val="[수목일위.XLS][수목일위.XLS]el_______30"/>
      <sheetName val="[수목일위.XLS][수목일위.XLS]el_______31"/>
      <sheetName val="[수목일위.XLS][수목일위.XLS]el_______22"/>
      <sheetName val="[수목일위.XLS][수목일위.XLS]el_______23"/>
      <sheetName val="[수목일위.XLS][수목일위.XLS]el_______26"/>
      <sheetName val="[수목일위.XLS][수목일위.XLS]el_______27"/>
      <sheetName val="[수목일위.XLS][수목일위.XLS]el_______24"/>
      <sheetName val="[수목일위.XLS][수목일위.XLS]el_______25"/>
      <sheetName val="[수목일위.XLS][수목일위.XLS]el_______28"/>
      <sheetName val="[수목일위.XLS][수목일위.XLS]el_______29"/>
      <sheetName val="[수목일위.XLS][수목일위.XLS]el_______70"/>
      <sheetName val="[수목일위.XLS][수목일위.XLS]el_______71"/>
      <sheetName val="[수목일위.XLS][수목일위.XLS]el_______68"/>
      <sheetName val="[수목일위.XLS][수목일위.XLS]el_______69"/>
      <sheetName val="견적기준"/>
      <sheetName val="골栀᱔렀"/>
      <sheetName val="자재반입현황표"/>
      <sheetName val="[수목일위.XLS]el\설계서\수목일위_x0000__x0000_ᧈ̬"/>
      <sheetName val="[수목일위.XLS]el\설계서\수목일위_x0000__x0000_졈ᚆ"/>
      <sheetName val="공賌㥛퐀"/>
      <sheetName val="총砀⫵܃"/>
      <sheetName val="방호시설검토"/>
      <sheetName val="Factor"/>
      <sheetName val="cal"/>
      <sheetName val="3차설계"/>
      <sheetName val="공사"/>
      <sheetName val="직접䈀ᅪ԰_x0000_"/>
      <sheetName val="재ﻇ"/>
      <sheetName val="하중계산"/>
      <sheetName val="정공공사"/>
      <sheetName val="참조-(1)"/>
      <sheetName val="조내헾"/>
      <sheetName val="고부제"/>
      <sheetName val="삼기제"/>
      <sheetName val="원평천상류2차"/>
      <sheetName val="일반하천실시설계용역"/>
      <sheetName val="조촌제"/>
      <sheetName val="공사기본내용입력"/>
      <sheetName val="J01"/>
      <sheetName val="맨홀수ׇឃ"/>
      <sheetName val="산堀᎟"/>
      <sheetName val="9902"/>
      <sheetName val="주공Գ︀ᇕ"/>
      <sheetName val="TYPE-B 평균H"/>
      <sheetName val="안산기계장치"/>
      <sheetName val="이름표"/>
      <sheetName val="계정과목"/>
      <sheetName val="현장구분"/>
      <sheetName val="비계缀ᴪ"/>
      <sheetName val="비계ꀀ᩶"/>
      <sheetName val="정거장"/>
      <sheetName val="길내기"/>
      <sheetName val="날개벽수량표"/>
      <sheetName val="설명서"/>
      <sheetName val="발주처렀቟԰_x0000_"/>
      <sheetName val="제품별"/>
      <sheetName val="분전반계산서(석관)"/>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단가일ﺭ"/>
      <sheetName val="설계개요"/>
      <sheetName val="★도급내역(2공구԰"/>
      <sheetName val="전기수량집계"/>
      <sheetName val="단가일䢭"/>
      <sheetName val="토공산출(주차장)"/>
      <sheetName val="현장관리"/>
      <sheetName val="매입"/>
      <sheetName val="토공산출 (아파트)"/>
      <sheetName val="8.PILE  (돌출)"/>
      <sheetName val="000000"/>
      <sheetName val="환경일위대가"/>
      <sheetName val="에너ፈߞ"/>
      <sheetName val="총 원가계산"/>
      <sheetName val="매堀"/>
      <sheetName val="부_x0000__x0000_"/>
      <sheetName val="1.2 동력(철ᰀ፜"/>
      <sheetName val="공조기"/>
      <sheetName val="공조기휀"/>
      <sheetName val="AHU집계"/>
      <sheetName val="공량산출서"/>
      <sheetName val="물가자료"/>
      <sheetName val="구조물"/>
      <sheetName val="공사비총괄표"/>
      <sheetName val="99노徸⼣_x0005_"/>
      <sheetName val="빌딩 안내"/>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기԰_x0000_缀"/>
      <sheetName val="주관사업"/>
      <sheetName val="프랜怀፵"/>
      <sheetName val="월԰堀᎟"/>
      <sheetName val="설계내역서 "/>
      <sheetName val="구조_x0005_헾"/>
      <sheetName val="CAT_5"/>
      <sheetName val="1차네트공정"/>
      <sheetName val="월별수删"/>
      <sheetName val="내역서1999.8최_x0005_"/>
      <sheetName val="3.하중산정4.지지력"/>
      <sheetName val="현장일보"/>
      <sheetName val="재료비단가"/>
      <sheetName val="철_xdc00_"/>
      <sheetName val="철ᰀ"/>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월별수唀"/>
      <sheetName val="월별수徸"/>
      <sheetName val="기안"/>
      <sheetName val="(3.품질관리 시험 총괄표)"/>
      <sheetName val="하부철근수량"/>
      <sheetName val="설֮㖮"/>
      <sheetName val="경상비"/>
      <sheetName val="연돌일위집계"/>
      <sheetName val="좌측"/>
      <sheetName val="4차원가계산서"/>
      <sheetName val="수문일1"/>
      <sheetName val="상세"/>
      <sheetName val="골조공사"/>
      <sheetName val="토공정보"/>
      <sheetName val="AL공԰԰"/>
      <sheetName val="제원및배치"/>
      <sheetName val="기술자자료敧ぞ"/>
      <sheetName val="기술자자료游/"/>
      <sheetName val="일위대가(계측기설치)"/>
      <sheetName val="FCþ"/>
      <sheetName val="금리계산"/>
      <sheetName val="3.피뢰공_x0005_"/>
      <sheetName val="기성2"/>
      <sheetName val="직접㰀᎕萀᎕"/>
      <sheetName val="단면상수 및 주빔설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PACKING_LISþ"/>
      <sheetName val="PACKING_LIS¸"/>
      <sheetName val="계약내역서(을지)"/>
      <sheetName val="배수장공사囘$ᯑ⾉"/>
      <sheetName val="TYPE-A"/>
      <sheetName val="5정거장"/>
      <sheetName val="1-3길내기"/>
      <sheetName val="준공조서"/>
      <sheetName val="공사준공계"/>
      <sheetName val="준공검사보고서"/>
      <sheetName val="5_시방서(일반시丵〒_x0005_"/>
      <sheetName val="전기내역1"/>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AS포장복구_1"/>
      <sheetName val="일위대가_1"/>
      <sheetName val="준검_내역서1"/>
      <sheetName val="하도급대비"/>
      <sheetName val="안양동丵〒_x0005__x0000_"/>
      <sheetName val="현장관丵〒"/>
      <sheetName val="상호참고헾⾣"/>
      <sheetName val="일위_파일"/>
      <sheetName val="9GN︀ᇕ԰"/>
      <sheetName val="투찰금액"/>
      <sheetName val="수량-가로등"/>
      <sheetName val="단가일丵"/>
      <sheetName val="양촌면도평리"/>
      <sheetName val="인사자료총집계"/>
      <sheetName val="2공구_단가䈀ᅪ԰_x0000_"/>
      <sheetName val="2공구_단가렀቟԰_x0000_"/>
      <sheetName val="MRS세부"/>
      <sheetName val="2.대외공문"/>
      <sheetName val="단가일֭"/>
      <sheetName val="ABUT수량-A԰"/>
      <sheetName val="횡배수관토공수량"/>
      <sheetName val="산출근거1"/>
      <sheetName val="도급원가"/>
      <sheetName val="단가䘭疚"/>
      <sheetName val="단가䘭瞰"/>
      <sheetName val="가시설수량"/>
      <sheetName val="CONCRETE"/>
      <sheetName val="RAHMEN"/>
      <sheetName val="부대시설"/>
      <sheetName val="토缀ᨎ԰"/>
      <sheetName val="총괄내역서(설ԯ_x0000_"/>
      <sheetName val="원가계箌_x0016_篔"/>
      <sheetName val="총괄내역서(설谀ᙻ"/>
      <sheetName val="X17-TOTAL"/>
      <sheetName val="관경별내역서"/>
      <sheetName val="역T형교대(말뚝기초)"/>
      <sheetName val="조명일위"/>
      <sheetName val="소방 산출서"/>
      <sheetName val="단순공사비단가표"/>
      <sheetName val="신청내역"/>
      <sheetName val="인원계획-미화"/>
      <sheetName val="8"/>
      <sheetName val="10"/>
      <sheetName val="12"/>
      <sheetName val="9"/>
      <sheetName val="11"/>
      <sheetName val="분석"/>
      <sheetName val="ROOF(ALKALI)"/>
      <sheetName val="라.공사비"/>
      <sheetName val="다.도서인쇄비 "/>
      <sheetName val="날㔀੎"/>
      <sheetName val="간접1"/>
      <sheetName val="구분표"/>
      <sheetName val="제원입력"/>
      <sheetName val="이름"/>
      <sheetName val="사업분석_x0000__x0000_Ԁ_x0000__x0000_㣾"/>
      <sheetName val="공사내역서"/>
      <sheetName val="INDEX"/>
      <sheetName val="총공비"/>
      <sheetName val="현장관리_x0005_"/>
      <sheetName val="개별직종노임단가(2005.1徸"/>
      <sheetName val="전기혼잡제경비(45)"/>
      <sheetName val="合成単価作成表-BLDG"/>
      <sheetName val="변경내역대비표(2)"/>
      <sheetName val="단산"/>
      <sheetName val="명세"/>
      <sheetName val="일대"/>
      <sheetName val="횡배수관재료-"/>
      <sheetName val="계산서(직선부)"/>
      <sheetName val="콘크리트측구연장"/>
      <sheetName val="-배수구조물공토공"/>
      <sheetName val="일위대׈_x0000_缀_x0000__x0000_"/>
      <sheetName val="예산서"/>
      <sheetName val="직원투_x0000__x0000__x0005_"/>
      <sheetName val="단가비교표"/>
      <sheetName val="노무비 근거"/>
      <sheetName val="산출내역"/>
      <sheetName val="총괄_x0000_谂በ"/>
      <sheetName val="입缀숪"/>
      <sheetName val="좌측԰_x0000_缀"/>
      <sheetName val="8䈀ᅪ԰"/>
      <sheetName val="원가계산서구조조저"/>
      <sheetName val="원가계산서구조조좬"/>
      <sheetName val="4_시방서Ռ_x0000_"/>
      <sheetName val="단가일灘"/>
      <sheetName val="단가일茐"/>
      <sheetName val="단가일헾"/>
      <sheetName val="법면က"/>
      <sheetName val="법면ᰎ"/>
      <sheetName val="법면0"/>
      <sheetName val="법면爈"/>
      <sheetName val="[수목일위.XLS]el\설계서\수목일위_XLS]데이타1"/>
      <sheetName val="[수목일위.XLS]el\설계서\수목일︀ᇕ԰_x0000_缀_x0000__x0000__x0000_Ȁ"/>
      <sheetName val="[수목일위.XLS]el\설계서\수목일︀ᇕ԰_x0000_缀_x0000__x0000__x0000_焀"/>
      <sheetName val="[수목일위.XLS]도급예산내역서총/_x0000_"/>
      <sheetName val="[수목일위.XLS]el\설계서\수목일︀ᇕ԰_x0000_缀_x0000__x0000__x0000_Ԁ"/>
      <sheetName val="매원개착터널총괄"/>
      <sheetName val="배수︀"/>
      <sheetName val="KP1590_E"/>
      <sheetName val="거래내역"/>
      <sheetName val="jobhist"/>
      <sheetName val="수설계"/>
      <sheetName val="원가계ԯ_x0000_缀"/>
      <sheetName val="설계산ᛅ〒_x0005_"/>
      <sheetName val="교육종류"/>
      <sheetName val="상부공"/>
      <sheetName val="출력X"/>
      <sheetName val="인ꠀ"/>
      <sheetName val="상호참고_x0005_헾"/>
      <sheetName val="산근缀"/>
      <sheetName val="평교-내역"/>
      <sheetName val="원가계산서墠_x0016_壬_x0016_"/>
      <sheetName val="개墠"/>
      <sheetName val="개嘠"/>
      <sheetName val="공사별 가중치 산출근거(토존❒"/>
      <sheetName val="개勈"/>
      <sheetName val="개嗐"/>
      <sheetName val="AL공渀፷԰_x0000_"/>
      <sheetName val="철근량산정및헾】_x0005__x0000_"/>
      <sheetName val="철근량산정및사용성검僀"/>
      <sheetName val="철근량산정및锼_x0013_閄_x0013_๿"/>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용역비내역_진짜"/>
      <sheetName val="기본단헾"/>
      <sheetName val="3.PT개발계획"/>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건축명"/>
      <sheetName val="기계명"/>
      <sheetName val="전기명"/>
      <sheetName val="토목명"/>
      <sheetName val="조도계산서 (도서)"/>
      <sheetName val="MATERIAL"/>
      <sheetName val="바닥판(1)"/>
      <sheetName val="48일위_x0005__x0000__x0000_"/>
      <sheetName val="흥양2교토공집계표"/>
      <sheetName val="공종목록표"/>
      <sheetName val="적격심사표"/>
      <sheetName val="취수탑공사비"/>
      <sheetName val="기초처리공사비"/>
      <sheetName val="복통공사비"/>
      <sheetName val="진입도로공사비"/>
      <sheetName val="시험비"/>
      <sheetName val="가제당공사비"/>
      <sheetName val="토취장복구"/>
      <sheetName val="철근량산정및畠_x0013_䌢〚_x0005_"/>
      <sheetName val="실행,원惇፵∀ᩃ԰_x0000_"/>
      <sheetName val="원가계≎"/>
      <sheetName val="원가계≎"/>
      <sheetName val="원가계⠏ፏ蠀"/>
      <sheetName val="원가계⠙ፏ_x0000_"/>
      <sheetName val="정화조방_x0000__x0000__x0005_"/>
      <sheetName val="정화조방_x0000__x0000_ᅠ"/>
      <sheetName val="개_x0000_"/>
      <sheetName val="원가계산서_x0000__x0000__x0005__x0000_"/>
      <sheetName val="배_x0000__x0000_Ԁ"/>
      <sheetName val="D-䈀ᅪ԰_x0000_"/>
      <sheetName val="암거橂⽬"/>
      <sheetName val="전기공사일위대가"/>
      <sheetName val="철근량산정및사용성검๿"/>
      <sheetName val="8설7헾"/>
      <sheetName val="개소별집계표"/>
      <sheetName val="주요자재집계표"/>
      <sheetName val="내역서 "/>
      <sheetName val="견적내역서"/>
      <sheetName val="유림골조"/>
      <sheetName val="esc"/>
      <sheetName val="사업분석-분Ἐί踇⼿"/>
      <sheetName val="사업분석-분咸+橂⽓"/>
      <sheetName val="정산표"/>
      <sheetName val="일위집계(苈)헾"/>
      <sheetName val="미드수량"/>
      <sheetName val="2006납품"/>
      <sheetName val="계약내역"/>
      <sheetName val="계정c_x0000__x0000_耠"/>
      <sheetName val="계정c_x0000__x0000_㧘"/>
      <sheetName val="대전-교대(A1-A2)"/>
      <sheetName val="일위대렀቟԰_x0000_缀"/>
      <sheetName val="96작생능"/>
      <sheetName val="직원헾】_x0005__x0000_"/>
      <sheetName val="1공구_단가_餀ԯ_x0000_"/>
      <sheetName val="5.자금이체명세서"/>
      <sheetName val="중기집︀"/>
      <sheetName val="중기집堀"/>
      <sheetName val="날԰_x0000_"/>
      <sheetName val="산출1"/>
      <sheetName val="기록대장"/>
      <sheetName val="단਀腹԰"/>
      <sheetName val="기기리스玘"/>
      <sheetName val="2000_11월씀ԯ_x0000_"/>
      <sheetName val="2000_11월ԯ_x0000_缀_x0000_"/>
      <sheetName val="1-최_x0005__x0000_"/>
      <sheetName val="건축(산출)"/>
      <sheetName val="토목(산출)"/>
      <sheetName val="3.피뢰공丵"/>
      <sheetName val="출력!내역서"/>
      <sheetName val="전신"/>
      <sheetName val="99량액"/>
      <sheetName val="총괄서"/>
      <sheetName val="사통"/>
      <sheetName val="산근1,2"/>
      <sheetName val="입찰품의서"/>
      <sheetName val="1-1-2.고순도용접"/>
      <sheetName val="1-5"/>
      <sheetName val="물량산출근거"/>
      <sheetName val="kimre scrubber"/>
      <sheetName val="GRDBS"/>
      <sheetName val="산皸_x001b_"/>
      <sheetName val="산碘&quot;"/>
      <sheetName val="산帖め"/>
      <sheetName val="산瞈_x001a_"/>
      <sheetName val="단가표 "/>
      <sheetName val="산출명세"/>
      <sheetName val="장비"/>
      <sheetName val="산徸⼷_x0005_"/>
      <sheetName val="광공업조"/>
      <sheetName val="집수정(600-700)"/>
      <sheetName val="총원가계산서(요율)"/>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산근/"/>
      <sheetName val="산근_xdc00_"/>
      <sheetName val="대공종"/>
      <sheetName val="전익정산집계"/>
      <sheetName val="95년기준조정"/>
      <sheetName val="기종별 합계"/>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철근총괄집계표"/>
      <sheetName val="빗물받이(910-510-410)"/>
      <sheetName val="우수"/>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현장"/>
      <sheetName val="단가표 (2)"/>
      <sheetName val="1차 내역서"/>
      <sheetName val="대가표(품셈)"/>
      <sheetName val="내역서01"/>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평형별수량표"/>
      <sheetName val="가설개략"/>
      <sheetName val="평당"/>
      <sheetName val="매입세"/>
      <sheetName val="창호"/>
      <sheetName val="천방교접속"/>
      <sheetName val="EJ"/>
      <sheetName val="1차_내역서"/>
      <sheetName val="계산내역(설비)"/>
      <sheetName val="가격비"/>
      <sheetName val="炷舅_XLS_데이타'!$E$124"/>
      <sheetName val="ls_노임"/>
      <sheetName val="炷舅_XLS"/>
      <sheetName val="배수판"/>
      <sheetName val="TB-내역서"/>
      <sheetName val="기타_정보통신공사1"/>
      <sheetName val="Customer_Databas1"/>
      <sheetName val="2000_11월설계내역1"/>
      <sheetName val="표지_(2)1"/>
      <sheetName val="갑__지1"/>
      <sheetName val="unit_41"/>
      <sheetName val="화재_탐지_설비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b_balju"/>
      <sheetName val="산橂】"/>
      <sheetName val="산丵〒"/>
      <sheetName val="산헾】"/>
      <sheetName val="배수Ȁ腳"/>
      <sheetName val="상호참_x0005__x0000_"/>
      <sheetName val="사업분석ﻂ峕ԯ_x0000_缀_x0000_"/>
      <sheetName val="분양가격표"/>
      <sheetName val="조㢸+"/>
      <sheetName val="조_x0000__x0000_"/>
      <sheetName val="돌담교 상부수량"/>
      <sheetName val="[수목일위.XLS][수목일위.XLS_x0000_]el_______2"/>
      <sheetName val="[수목일위.XLS][수목일위.XLS_x0000_]el_______3"/>
      <sheetName val="sw1"/>
      <sheetName val="단가산출서(기계)"/>
      <sheetName val="총괄,내역"/>
      <sheetName val="장척총괄"/>
      <sheetName val="8설7㖮"/>
      <sheetName val="시점교䈀"/>
      <sheetName val="조도계산서1"/>
      <sheetName val="월_x0000__x0000_Ԁ"/>
      <sheetName val="교대(A1)"/>
      <sheetName val="15_소방공사"/>
      <sheetName val="12_옥외_방송공사"/>
      <sheetName val="8_옥외_보안등공사"/>
      <sheetName val="철근량산정및사용ꠀ፺"/>
      <sheetName val="토목莘!"/>
      <sheetName val="중기목록"/>
      <sheetName val="중기내역"/>
      <sheetName val="구역화물"/>
      <sheetName val="6동"/>
      <sheetName val="회사정보"/>
      <sheetName val="친환경주택"/>
      <sheetName val="AL공렀ず氀ぜ"/>
      <sheetName val="AL공렀♗氀♙"/>
      <sheetName val="주공墐;壜"/>
      <sheetName val="2)관渀㡷"/>
      <sheetName val="변경-㔀"/>
      <sheetName val="AL공蠀㥔㔀"/>
      <sheetName val="신규품셈목차"/>
      <sheetName val="조내尜"/>
      <sheetName val="슬래브수량"/>
      <sheetName val="[수목일위.XLS_x0000_]el\설계서\수목일위_x0000__x0000__x0005__x0000_茠ꈃɵ_x0000_"/>
      <sheetName val="판매현황"/>
      <sheetName val="21.경비기본입력"/>
      <sheetName val="PAINT"/>
      <sheetName val="방화도료"/>
      <sheetName val="CSCHEDUL"/>
      <sheetName val="H-PI_x0000__x0000__x0005__x0000_㬀φ"/>
      <sheetName val="H-PI_x0000__x0000__x0005__x0000_ᜀ΀"/>
      <sheetName val="[수목일위.XLS][수목일위.XLS_x0000_]el_______4"/>
      <sheetName val="[수목일위.XLS][수목일위.XLS_x0000_]el_______5"/>
      <sheetName val="[수목일위.XLS][수목일위.XLS_x0000_]el______10"/>
      <sheetName val="[수목일위.XLS][수목일위.XLS_x0000_]el______11"/>
      <sheetName val="[수목일위.XLS][수목일위.XLS_x0000_]el_______6"/>
      <sheetName val="[수목일위.XLS][수목일위.XLS_x0000_]el_______7"/>
      <sheetName val="[수목일위.XLS][수목일위.XLS_x0000_]el_______8"/>
      <sheetName val="[수목일위.XLS][수목일위.XLS_x0000_]el_______9"/>
      <sheetName val="[수목일위.XLS][수목일위.XLS_x0000_]el______14"/>
      <sheetName val="[수목일위.XLS][수목일위.XLS_x0000_]el______15"/>
      <sheetName val="[수목일위.XLS][수목일위.XLS_x0000_]el______12"/>
      <sheetName val="[수목일위.XLS][수목일위.XLS_x0000_]el______13"/>
      <sheetName val="단가조사서"/>
      <sheetName val="제출내역_(2)1"/>
      <sheetName val="중기조종사_단위단가1"/>
      <sheetName val="원가계산_(2)1"/>
      <sheetName val="참조_(2)1"/>
      <sheetName val="각사별공사비분개_"/>
      <sheetName val="실행,원가_최종예상"/>
      <sheetName val="안양동교_1안"/>
      <sheetName val="주공_갑지"/>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총괄_내역서"/>
      <sheetName val="2_고용보험료산출근거"/>
      <sheetName val="계장_품셈표"/>
      <sheetName val="Sheet4[수목일위_XLS]가드레일산근"/>
      <sheetName val="빌딩_안내"/>
      <sheetName val="설계변경내역_98"/>
      <sheetName val="개별직종노임단가(2005_1)"/>
      <sheetName val="현장관리비_산출내역"/>
      <sheetName val="G_R300경비"/>
      <sheetName val="실행내역(10_13)"/>
      <sheetName val="코스모공장 (어음)"/>
      <sheetName val="[수목일위.XLS]정화조방수미/"/>
      <sheetName val="현장관리비 "/>
      <sheetName val="_x0000_䅅呒"/>
      <sheetName val="주공Գ԰_x0000_"/>
      <sheetName val="[수목일위.XLS][수목일위.XLS]el_______32"/>
      <sheetName val="[수목일위.XLS][수목일위.XLS]el_______33"/>
      <sheetName val="[수목일위.XLS][수목일위.XLS_x0000_]el______16"/>
      <sheetName val="[수목일위.XLS][수목일위.XLS_x0000_]el______17"/>
      <sheetName val="[수목일위.XLS][수목일위.XLS]el_______34"/>
      <sheetName val="[수목일위.XLS][수목일위.XLS]el_______35"/>
      <sheetName val="[수목일위.XLS][수목일위.XLS]el_______36"/>
      <sheetName val="[수목일위.XLS][수목일위.XLS]el_______37"/>
      <sheetName val="5_시방서닮ň䥸"/>
      <sheetName val="[수목일위.XLS][수목일위.XLS]el_______38"/>
      <sheetName val="[수목일위.XLS][수목일위.XLS]el_______39"/>
      <sheetName val="[수목일위.XLS][수목일위.XLS]el_______42"/>
      <sheetName val="[수목일위.XLS][수목일위.XLS]el_______43"/>
      <sheetName val="[수목일위.XLS][수목일위.XLS]el_______40"/>
      <sheetName val="[수목일위.XLS][수목일위.XLS]el_______41"/>
      <sheetName val="[수목일위.XLS][수목일위.XLS]el_______44"/>
      <sheetName val="[수목일위.XLS][수목일위.XLS]el_______45"/>
      <sheetName val="[수목일위.XLS][수목일위.XLS]el_______46"/>
      <sheetName val="[수목일위.XLS][수목일위.XLS]el_______47"/>
      <sheetName val="전기공사비총괄"/>
      <sheetName val="내역서-토목"/>
      <sheetName val="4차공사"/>
      <sheetName val="1F-공장동"/>
      <sheetName val="최종내역"/>
      <sheetName val="일위대가橂"/>
      <sheetName val="PACKING_LIS_x0005_"/>
      <sheetName val="PACKING_LIS°"/>
      <sheetName val="상계견적"/>
      <sheetName val="단가(긴급전화Ⰰ"/>
      <sheetName val="단가(긴급전화Ԁ"/>
      <sheetName val="단가(긴급전화ԯ"/>
      <sheetName val="단가(긴급전화ׇ"/>
      <sheetName val="단가(긴급전화蠀"/>
      <sheetName val="재고list"/>
      <sheetName val="총괄내역㳕᎕萀᎕缀"/>
      <sheetName val="현장਀腹԰"/>
      <sheetName val="발주처_xdc00_䕫␀䕬"/>
      <sheetName val="9.전등噪"/>
      <sheetName val="배수관집계"/>
      <sheetName val="단가일︾"/>
      <sheetName val="중간부"/>
      <sheetName val="횡배위치"/>
      <sheetName val="단가헾⿚"/>
      <sheetName val="단가催릓"/>
      <sheetName val="하자보수율"/>
      <sheetName val="통계연보"/>
      <sheetName val="2공구_단가(대_x0000__x0000_"/>
      <sheetName val="2공구_단가(대頀㙿"/>
      <sheetName val="단가(자헾】"/>
      <sheetName val="개헾"/>
      <sheetName val="본사공가현헾"/>
      <sheetName val="수량산출서(원본)"/>
      <sheetName val="토목颙〒"/>
      <sheetName val="기자재집계"/>
      <sheetName val="시행후면적"/>
      <sheetName val="산수배수"/>
      <sheetName val="[수목일위.XLS]el\설계서\수목일위_XLS1"/>
      <sheetName val="토공仰0"/>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일위대가표肀䄹ᬃ"/>
      <sheetName val="구⸀訋ԯ"/>
      <sheetName val="1.토공집계표"/>
      <sheetName val="노임,적용율"/>
      <sheetName val="단가(노墭᎟"/>
      <sheetName val="차수"/>
      <sheetName val="설계서(7)"/>
      <sheetName val="예산서(6)"/>
      <sheetName val="[수목일위.XLS][수목일위.XLS]el_______48"/>
      <sheetName val="[수목일위.XLS][수목일위.XLS]el_______49"/>
      <sheetName val="[수목일위.XLS][수목일위.XLS]el_______50"/>
      <sheetName val="[수목일위.XLS][수목일위.XLS]el_______51"/>
      <sheetName val="[수목일위.XLS][수목일위.XLS]el_______52"/>
      <sheetName val="[수목일위.XLS][수목일위.XLS]el_______53"/>
      <sheetName val="노임단가자료"/>
      <sheetName val="증감대비표"/>
      <sheetName val="2.고용보험㥝〒_x0005__x0000_"/>
      <sheetName val="일대-1"/>
      <sheetName val="2.교량(신설)"/>
      <sheetName val="노임,자재"/>
      <sheetName val="3.바닥판설계"/>
      <sheetName val="[수목일위.XLS]el\설계서\수목︀ᇕ԰_x0000_缀_x0000__x0000__x0000_䘀_xd802_"/>
      <sheetName val="[수목일위.XLS]기술자자료游/"/>
      <sheetName val="난방방식분류"/>
      <sheetName val="공사정보입력"/>
      <sheetName val="재⪋"/>
      <sheetName val="재徸"/>
      <sheetName val="재尜"/>
      <sheetName val="00尜_x0013_層"/>
      <sheetName val="조경尜_x0013_"/>
      <sheetName val="00徸〒_x0005_"/>
      <sheetName val="재丵"/>
      <sheetName val="재_x0005_"/>
      <sheetName val="[수목일위.XLS_x0000_][수목일위.XLS_x0000_][수목일위.XLS"/>
      <sheetName val="단가조사-2"/>
      <sheetName val="[수목일위.XLS][수목일위.XLS]el_______62"/>
      <sheetName val="[수목일위.XLS][수목일위.XLS]el_______63"/>
      <sheetName val="[수목일위.XLS][수목일위.XLS]el_______60"/>
      <sheetName val="[수목일위.XLS][수목일위.XLS]el_______61"/>
      <sheetName val="[수목일위.XLS][수목일위.XLS]el_______54"/>
      <sheetName val="[수목일위.XLS][수목일위.XLS]el_______55"/>
      <sheetName val="[수목일위.XLS][수목일위.XLS]el_______58"/>
      <sheetName val="[수목일위.XLS][수목일위.XLS]el_______59"/>
      <sheetName val="[수목일위.XLS][수목일위.XLS]el_______56"/>
      <sheetName val="[수목일위.XLS][수목일위.XLS]el_______57"/>
      <sheetName val="[수목일위.XLS][수목일위.XLS]el_______64"/>
      <sheetName val="[수목일위.XLS][수목일위.XLS]el_______65"/>
      <sheetName val="[수목일위.XLS][수목일위.XLS]el_______66"/>
      <sheetName val="[수목일위.XLS][수목일위.XLS]el_______67"/>
      <sheetName val="공사비︀⏕"/>
      <sheetName val="실԰"/>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준검_내역서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AS포장복구_2"/>
      <sheetName val="전차선로_물량표2"/>
      <sheetName val="중기조종사_단위단가2"/>
      <sheetName val="제출내역_(2)2"/>
      <sheetName val="2000_11월설계내역2"/>
      <sheetName val="참조_(2)2"/>
      <sheetName val="기초입력_DATA2"/>
      <sheetName val="원가계산_(2)2"/>
      <sheetName val="Sheet1_(2)2"/>
      <sheetName val="일위대가_(식재)2"/>
      <sheetName val="기타_정보통신공사2"/>
      <sheetName val="단가_및_재료비2"/>
      <sheetName val="표지_(2)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실행,원가_최종예상1"/>
      <sheetName val="G_R300경비1"/>
      <sheetName val="1-4-2_관(약)2"/>
      <sheetName val="주빔의_설계2"/>
      <sheetName val="횡_연장2"/>
      <sheetName val="BSD_(2)2"/>
      <sheetName val="자재_집계표2"/>
      <sheetName val="2_고용보험료산출근거1"/>
      <sheetName val="내역서1999_8최종2"/>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각사별공사비분개_1"/>
      <sheetName val="안양동교_1안1"/>
      <sheetName val="주공_갑지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설계변경내역_981"/>
      <sheetName val="공사별_가중치_산출근거(건축)1"/>
      <sheetName val="회사기헾】"/>
      <sheetName val="_상부공통집계(총괄)1"/>
      <sheetName val="토공(우물통,기타)_1"/>
      <sheetName val="1_취수장1"/>
      <sheetName val="귀래_설계_공내역서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자재_집"/>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Sheet4[수목일위_XLS]가드레일산근耀[수목일"/>
      <sheetName val="토__공1"/>
      <sheetName val="3_고용보험료산출근거1"/>
      <sheetName val="4_고용보험1"/>
      <sheetName val="세골재__T2_변경_현황1"/>
      <sheetName val="1~9_하중계산1"/>
      <sheetName val="실행내역서_1"/>
      <sheetName val="본실행"/>
      <sheetName val="el_설계서_수목일위_XLS_데이타1"/>
      <sheetName val="el_설계서_수목일위_XLS1"/>
      <sheetName val="5__현장관리비(new)_1"/>
      <sheetName val="24_보증금(전신전화가입권)1"/>
      <sheetName val="6_송금의뢰내역서1"/>
      <sheetName val="소방_하_내역1"/>
      <sheetName val="원가계산서"/>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1-4-㳀ҙ"/>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el\설계서\수목일위_XLS]데이타2"/>
      <sheetName val="1공구_단가_(정원)2"/>
      <sheetName val="1공구_단가_(산광)2"/>
      <sheetName val="1공구_단가_(용호)2"/>
      <sheetName val="간지_(2)2"/>
      <sheetName val="2공구_단가(인성)2"/>
      <sheetName val="2공구_단가(대동)2"/>
      <sheetName val="기초입력_DATA1"/>
      <sheetName val="일위대가_(식재)1"/>
      <sheetName val="골조-APT_갑지1"/>
      <sheetName val="3_바닥판__1"/>
      <sheetName val="설명서_1"/>
      <sheetName val="플랜트_설치1"/>
      <sheetName val="아파트_내역1"/>
      <sheetName val="6-1__관개량조서1"/>
      <sheetName val="7_원가계산서(품셈)1"/>
      <sheetName val="단가산출근거_목록표1"/>
      <sheetName val="단_가_산_출_근_거1"/>
      <sheetName val="중기_목록표1"/>
      <sheetName val="시간당_중기사용료1"/>
      <sheetName val="환율및_기초자료1"/>
      <sheetName val="인건비_1"/>
      <sheetName val="11-2_아파트내역1"/>
      <sheetName val="자재단가2007_101"/>
      <sheetName val="자재단가2008_41"/>
      <sheetName val="INDEX__LIST1"/>
      <sheetName val="표__지1"/>
      <sheetName val="1-4-2_관(약)1"/>
      <sheetName val="주빔의_설계1"/>
      <sheetName val="횡_연장1"/>
      <sheetName val="BSD_(2)1"/>
      <sheetName val="자재_집계표1"/>
      <sheetName val="내역서1999_8최종1"/>
      <sheetName val="CABLE_SIZE-11"/>
      <sheetName val="단계별내역_(2)"/>
      <sheetName val="6PILE__(돌출)"/>
      <sheetName val="공사별_가중치_산출근거(토목)"/>
      <sheetName val="TABLE_DB"/>
      <sheetName val="쌍용_data_base"/>
      <sheetName val="공사별_가중치_산출근거(건축)"/>
      <sheetName val="_상부공통집계(총괄)"/>
      <sheetName val="토공(우물통,기타)_"/>
      <sheetName val="1_취수장"/>
      <sheetName val="개비온_단위"/>
      <sheetName val="단면_(2)"/>
      <sheetName val="내역서_제출"/>
      <sheetName val="8_설치품셈"/>
      <sheetName val="24_보증금"/>
      <sheetName val="단계별내역_(丵〒"/>
      <sheetName val="6__안전관리비"/>
      <sheetName val="사업비변경내역(96_9단가)"/>
      <sheetName val="4_설계예산내역서"/>
      <sheetName val="6_관급자재조서"/>
      <sheetName val="3_예정공정표"/>
      <sheetName val="7_청제공기계기구조서"/>
      <sheetName val="경율산정_XLS"/>
      <sheetName val="4_전기"/>
      <sheetName val="공사비_증감_내역서"/>
      <sheetName val="A_LINE"/>
      <sheetName val="토__공"/>
      <sheetName val="3_고용보험료산출근거"/>
      <sheetName val="4_고용보험"/>
      <sheetName val="세골재__T2_변경_현황"/>
      <sheetName val="1~9_하중계산"/>
      <sheetName val="실행내역서_"/>
      <sheetName val="el_설계서_수목일위_XLS_데이타"/>
      <sheetName val="el_설계서_수목일위_XLS"/>
      <sheetName val="5__현장관리비(new)_"/>
      <sheetName val="24_보증금(전신전화가입권)"/>
      <sheetName val="6_송금의뢰내역서"/>
      <sheetName val="소방_하_내역"/>
      <sheetName val="피해현황_(수량합계)"/>
      <sheetName val="양재동_고향생각"/>
      <sheetName val="설계내역서_"/>
      <sheetName val="1__조명내역서(조명설치)"/>
      <sheetName val="2__조명내역서(조명자재)"/>
      <sheetName val="품셈_"/>
      <sheetName val="가실행_내역서"/>
      <sheetName val="31_경비기본입력"/>
      <sheetName val="5_2_6~7공사요율"/>
      <sheetName val="접합_및_부설_"/>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E_P_T수량산출서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설계조건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일위대가목록표(_x0005__x0000_"/>
      <sheetName val="일위대가목록표(繨'"/>
      <sheetName val="일위대가목록표(苈("/>
      <sheetName val="일위대가목록표(菨0"/>
      <sheetName val="신우"/>
      <sheetName val="표지1"/>
      <sheetName val="타견적(을)"/>
      <sheetName val="부시수량"/>
      <sheetName val="General Data"/>
      <sheetName val="#3_일위대가목록"/>
      <sheetName val="현장지지물물량"/>
      <sheetName val="XREF"/>
      <sheetName val="감가상각누계액"/>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SUMMARY(S)"/>
      <sheetName val="2.가로등(영구)"/>
      <sheetName val="전도금정산서(27)"/>
      <sheetName val="포항보고서"/>
      <sheetName val="਀"/>
      <sheetName val="ꠀ䶅"/>
      <sheetName val="Ԁ_x0000_"/>
      <sheetName val="堀媁"/>
      <sheetName val="2공구_단가䈀頻ԯ_x0000_"/>
      <sheetName val="좌측헾】_x0005_"/>
      <sheetName val="좌측Ẩ瘒恌"/>
      <sheetName val="횡배수관"/>
      <sheetName val="셀명"/>
      <sheetName val="지입집계"/>
      <sheetName val="운怀"/>
      <sheetName val="단"/>
      <sheetName val="평형별㓈_x0019_؟"/>
      <sheetName val="우배수"/>
      <sheetName val="원형맨홀수량"/>
      <sheetName val="내역서(기성청구)"/>
      <sheetName val="자"/>
      <sheetName val="노"/>
      <sheetName val="선급금신청서"/>
      <sheetName val="7단가"/>
      <sheetName val="횡배수관수량집계"/>
      <sheetName val="횡배수관기초"/>
      <sheetName val="영창26"/>
      <sheetName val="결재판(삭제하지말아주세요)"/>
      <sheetName val="O＆P"/>
      <sheetName val="3BL공동구 수량"/>
      <sheetName val="예정(3)"/>
      <sheetName val="덕전리"/>
      <sheetName val="갑__지2"/>
      <sheetName val="Customer_Databas2"/>
      <sheetName val="unit_42"/>
      <sheetName val="화재_탐지_설비2"/>
      <sheetName val="토공산출_(아파트)2"/>
      <sheetName val="5_일위목록2"/>
      <sheetName val="7_단가조사2"/>
      <sheetName val="6_일위대가2"/>
      <sheetName val="대비표(토공1안)"/>
      <sheetName val="36+45-113-18+19+20I"/>
      <sheetName val="부속동"/>
      <sheetName val="날개벽(좌,우=45도,75도)"/>
      <sheetName val="소׍"/>
      <sheetName val="소ﻍ"/>
      <sheetName val="지입재료비"/>
      <sheetName val="기타공사"/>
      <sheetName val="단청(제외)"/>
      <sheetName val="목공집계"/>
      <sheetName val="미장(2)"/>
      <sheetName val="지붕(기와)"/>
      <sheetName val="200"/>
      <sheetName val="1.설계기준"/>
      <sheetName val="※참고자료※"/>
      <sheetName val="table"/>
      <sheetName val="왕십리방향"/>
      <sheetName val="간선토공재집"/>
      <sheetName val="지선토공재집"/>
      <sheetName val="직접공사비집계표_7"/>
      <sheetName val="공통가설_8"/>
      <sheetName val="기타시설"/>
      <sheetName val="아파트_9"/>
      <sheetName val="주민복지관"/>
      <sheetName val="지하주차장"/>
      <sheetName val="수로단위수량"/>
      <sheetName val="변경일위"/>
      <sheetName val="Book1"/>
      <sheetName val="용산1(해보)"/>
      <sheetName val="기초공"/>
      <sheetName val="수입"/>
      <sheetName val="환율표"/>
      <sheetName val="HVAC"/>
      <sheetName val="Ȁ_x0004_夁瓅"/>
      <sheetName val="1안내역"/>
      <sheetName val="토목-물가"/>
      <sheetName val="F4-F7"/>
      <sheetName val="Cost bd-&quot;A&quot;"/>
      <sheetName val="1공구내역서(1)"/>
      <sheetName val="XL4Poppy"/>
      <sheetName val="목차 "/>
      <sheetName val="계획서"/>
      <sheetName val="[수목일위.XLS]el\설계서\수목일竐Bﾈɻ萹"/>
      <sheetName val="[수목일위.XLS]el\설계서\수목일ɏ삑CṸ"/>
      <sheetName val="조呸_x0019_"/>
      <sheetName val="조姐_x0016_"/>
      <sheetName val="1공구_단가_᳉፜搀፜"/>
      <sheetName val="1공구_단가_룉቟԰_x0000_"/>
      <sheetName val="2012공임"/>
      <sheetName val="암거(내역)"/>
      <sheetName val="공사Ԁ_x0000_"/>
      <sheetName val="토목헾⾀"/>
      <sheetName val="총물량"/>
      <sheetName val="Sheet11"/>
      <sheetName val="필터류(발주요구)"/>
      <sheetName val="4차구매요청물품"/>
      <sheetName val="08년+저장품+수급계획"/>
      <sheetName val="FD"/>
      <sheetName val="산㗇቎"/>
      <sheetName val="인건-측정"/>
      <sheetName val="XXXXXXXX"/>
      <sheetName val="노임자재단가"/>
      <sheetName val="noyim"/>
      <sheetName val="프랜트면_x0000_"/>
      <sheetName val="배駋ꦘԯ"/>
      <sheetName val="배ﺕ꿕ԯ"/>
      <sheetName val="입ԯ_x0000_"/>
      <sheetName val="산근1衲"/>
      <sheetName val="1차변경내역서"/>
      <sheetName val="신공항A-9(원가수정)"/>
      <sheetName val="견적서갑지연속"/>
      <sheetName val="4.전력橂⾧_x0005__x0000_"/>
      <sheetName val="기본계획수립-2(backdata)"/>
      <sheetName val="2002이전(backdata)"/>
      <sheetName val="2002년이후(backdata)"/>
      <sheetName val="하천일람(bcakdata)"/>
      <sheetName val="TARGET"/>
      <sheetName val="견적揄"/>
      <sheetName val="법면_x0000_"/>
      <sheetName val="48일㗅቎԰_x0000_缀"/>
      <sheetName val="골프장예산"/>
      <sheetName val="원가계산서(1공구)"/>
      <sheetName val="마산방향철근집계"/>
      <sheetName val="공사ﻇᇕ԰"/>
      <sheetName val="대포2교접속"/>
      <sheetName val="내역서1"/>
      <sheetName val="내역(전_x0000__x0000__x0005__x0000_樀"/>
      <sheetName val="골조က╗"/>
      <sheetName val="I.설계조건"/>
      <sheetName val="주공尜_x0013_層"/>
      <sheetName val="괴목육교"/>
      <sheetName val="자압"/>
      <sheetName val="EL90"/>
      <sheetName val="2-1. 경관조명 내역총괄표"/>
      <sheetName val="옹벽철근"/>
      <sheetName val="공비현2"/>
      <sheetName val="1단԰"/>
      <sheetName val="공사䀀፣"/>
      <sheetName val="공사씀ሖ"/>
      <sheetName val="공사䈀ᅪ"/>
      <sheetName val="공사餀ኘ"/>
      <sheetName val="3.피뢰공儨"/>
      <sheetName val="공문"/>
      <sheetName val="상시"/>
      <sheetName val="총사업비현황"/>
      <sheetName val="11공사비요율"/>
      <sheetName val="횡芸Â헾"/>
      <sheetName val="1근거"/>
      <sheetName val="단鈀腷԰"/>
      <sheetName val="단᠀䕙찀"/>
      <sheetName val="투찰내역서"/>
      <sheetName val="장비일위대가2003상"/>
      <sheetName val="[수목일위.XLS]el\설계서\수목일위.堃ᦋ鄃ா뀁ᢪ_x001f_"/>
      <sheetName val="기본가정"/>
      <sheetName val="HEAT_입력자료"/>
      <sheetName val="열수지"/>
      <sheetName val="[수목일위.XLS][수목일위.XLS_x0000_]el___서_수_2"/>
      <sheetName val="[수목일위.XLS][수목일위.XLS_x0000_]el___서_수_3"/>
      <sheetName val="[수목일위.XLS][수목일위.XLS]el______목_4"/>
      <sheetName val="[수목일위.XLS][수목일위.XLS]el______목_5"/>
      <sheetName val="[수목일위.XLS][수목일위.XLS]el______목_6"/>
      <sheetName val="[수목일위.XLS][수목일위.XLS]el______목_7"/>
      <sheetName val="[수목일위.XLS][수목일위.XLS]el______목_2"/>
      <sheetName val="[수목일위.XLS][수목일위.XLS]el______목_3"/>
      <sheetName val="을부담운窘_x0013_"/>
      <sheetName val="공용시설내역"/>
      <sheetName val="Apt내역"/>
      <sheetName val="월별"/>
      <sheetName val="도시가스현황"/>
      <sheetName val="자재단가집계"/>
      <sheetName val="연장"/>
      <sheetName val="위치도(점용허가용)"/>
      <sheetName val="분류"/>
      <sheetName val="RAW DATA"/>
      <sheetName val="관기성공.내"/>
      <sheetName val="자재표"/>
      <sheetName val="단가 산출서(산근#1~#102)"/>
      <sheetName val="기계경비일람"/>
      <sheetName val="포장자재집계표"/>
      <sheetName val="INPUTDATA"/>
      <sheetName val="2000,9월 일위"/>
      <sheetName val="품의서(0217)"/>
      <sheetName val="일위(PN)"/>
      <sheetName val="99년신청"/>
      <sheetName val="시화점실행"/>
      <sheetName val="샘플표지"/>
      <sheetName val="LF자재단가"/>
      <sheetName val="내역서-전체낙찰율"/>
      <sheetName val="산출2-기기동력"/>
      <sheetName val="설비2차"/>
      <sheetName val="물량표"/>
      <sheetName val="별표 "/>
      <sheetName val="노 무 비"/>
      <sheetName val="무시"/>
      <sheetName val="월별입차량"/>
      <sheetName val="EQUIP LIST"/>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남양시작동자105노65기1.3화1.2"/>
      <sheetName val="남양시작동010313100%"/>
      <sheetName val="조명율"/>
      <sheetName val="항목등록"/>
      <sheetName val="Macro(차단기)"/>
      <sheetName val="장비가동"/>
      <sheetName val="보차도경계석"/>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ilch"/>
      <sheetName val="예산M12A"/>
      <sheetName val="SCHEDULE"/>
      <sheetName val="일반문틀 설치"/>
      <sheetName val="샌딩 에폭시 도장"/>
      <sheetName val="스텐문틀설치"/>
      <sheetName val="Sheet7(ㅅ)"/>
      <sheetName val="제2~4호표"/>
      <sheetName val="2-나.물가조사서"/>
      <sheetName val="MAT"/>
      <sheetName val="자금청구"/>
      <sheetName val="기성고조서 "/>
      <sheetName val="봉급(직영)"/>
      <sheetName val="99.12"/>
      <sheetName val="설계기준 및 하중계산"/>
      <sheetName val="일반전기"/>
      <sheetName val="교대철근집계"/>
      <sheetName val="구의33고"/>
      <sheetName val="기성내역서"/>
      <sheetName val="자동제어"/>
      <sheetName val="설계예산2"/>
      <sheetName val="단가(ﺿ"/>
      <sheetName val="입︀ᇕ"/>
      <sheetName val="입堀᎟"/>
      <sheetName val="기성신청"/>
      <sheetName val="98비정기소모"/>
      <sheetName val="단중표"/>
      <sheetName val="복공계산"/>
      <sheetName val="남양주댠가표"/>
      <sheetName val="3.골재원검토의견서 갑지"/>
      <sheetName val="취합표"/>
      <sheetName val="주공頀๔꤂"/>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전체공내역서"/>
      <sheetName val="산䈀뵪ԯ"/>
      <sheetName val="가중치근거栀⦅가⦅"/>
      <sheetName val="2.고용보험԰_x0000_缀_x0000__x0000_"/>
      <sheetName val="단_x0000__x0000__x0005_"/>
      <sheetName val="수량산출표"/>
      <sheetName val="댐구조도"/>
      <sheetName val="세월교산출기초"/>
      <sheetName val="2.고용보׃⿦_x0000__x0000__x0000_"/>
      <sheetName val="하자보증자Ⴡ"/>
      <sheetName val="SLAB&quot;1&quot;"/>
      <sheetName val="E.P.T수량䈀ᅪ԰"/>
      <sheetName val="원가계颙〒_x0005_"/>
      <sheetName val="건축전기약전.소방"/>
      <sheetName val="현금"/>
      <sheetName val="Site_Expenses"/>
      <sheetName val="건설剸"/>
      <sheetName val="우측날개"/>
      <sheetName val="[수목일위.XLS]el\설계서\수목일위_XLS]데이타2"/>
      <sheetName val="율적용"/>
      <sheetName val="15.소방공䊬"/>
      <sheetName val="15.소방공⢬"/>
      <sheetName val="내역(2000년)"/>
      <sheetName val="건舘ď艜"/>
      <sheetName val="설계က_x0000_倀"/>
      <sheetName val="4.전력_x0000__x0000_鼨ᆉ"/>
      <sheetName val="건공실"/>
      <sheetName val="시_x0000_"/>
      <sheetName val="★도급내역Ԕ_x0000_缀_x0000__x0000_"/>
      <sheetName val="총괄내역서(설계頂"/>
      <sheetName val="2공구_단가/_x0000_c"/>
      <sheetName val="[수목일위.XLS]2공구_단가/_x0000_c"/>
      <sheetName val="내역서19多⿣_x0005__x0000__x0000_"/>
      <sheetName val="배수장공사비명ﺮ폕"/>
      <sheetName val="2공구_단가(인성︀"/>
      <sheetName val="2.재료비"/>
      <sheetName val="접속도로"/>
      <sheetName val="갑지(추정眨"/>
      <sheetName val="기본DATA"/>
      <sheetName val="가로᳂"/>
      <sheetName val="7월1帔⿪"/>
      <sheetName val="납부서"/>
      <sheetName val="APT"/>
      <sheetName val="0226"/>
      <sheetName val="가ᰀ፜"/>
      <sheetName val="준공갑지"/>
      <sheetName val="약품裂Ǚ"/>
      <sheetName val="기초수량산출서"/>
      <sheetName val="계측_x0000_ﴂ㣣"/>
      <sheetName val="단_x0000_囮䶵"/>
      <sheetName val="[수목일위.XLS]el\설계서\수목일위_XL_x0001_"/>
      <sheetName val="조경일԰"/>
      <sheetName val="미원천정비재료집계표"/>
      <sheetName val="권역안내판재료집계표"/>
      <sheetName val="마을쉼터조성재료집계표"/>
      <sheetName val="자재대(물량)"/>
      <sheetName val="부대공사재료집계표"/>
      <sheetName val="가爂案"/>
      <sheetName val="가爃案"/>
      <sheetName val="상선"/>
      <sheetName val="UTIMS분석DATA(리셋 등 제외)"/>
      <sheetName val="고장분류"/>
      <sheetName val=" 역별 발생건수"/>
      <sheetName val="배수ᰀ"/>
      <sheetName val="단가일尜"/>
      <sheetName val="건설기ᰀ"/>
      <sheetName val="D-철尜_x0013_層"/>
      <sheetName val="?䅅呒"/>
      <sheetName val="DB"/>
      <sheetName val="48일위(叠+听"/>
      <sheetName val="48일위(헾⽧_x0005_"/>
      <sheetName val="수량산출(APT)"/>
      <sheetName val="상부공철근︀ᇕ԰_x0000_缀_x0000__x0000_"/>
      <sheetName val="해평견ၷ"/>
      <sheetName val="해평견䁷"/>
      <sheetName val="해평견ⴀ"/>
      <sheetName val="1공구_단䈀챪ԯ_x0000_缀_x0000_"/>
      <sheetName val="설계서(동안동)"/>
      <sheetName val="산ꃇ䅙"/>
      <sheetName val="산㳇ᡙ"/>
      <sheetName val="H-PIÍ_x0000_炑쐜紹"/>
      <sheetName val="배헾⿠"/>
      <sheetName val="도로"/>
      <sheetName val="PROJECT BRIEF(EX.NEW)"/>
      <sheetName val="교통대책내역"/>
      <sheetName val="0.갑지"/>
      <sheetName val="8.현장관리비"/>
      <sheetName val="7.안전관리비"/>
      <sheetName val="96보완계획7.12"/>
      <sheetName val="분양가상한산출"/>
      <sheetName val="2.토목공사"/>
      <sheetName val="도급FORM"/>
      <sheetName val="POOM_MOTO"/>
      <sheetName val="POOM_MOTO2"/>
      <sheetName val="[수목일위.XLS]el\설계서\_x0000__x0000_Ā_x0000__x0005__x0000_翿_x0000_"/>
      <sheetName val="인수공규격"/>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사업분석-분䠀ⱒ䈀祪"/>
      <sheetName val="14.TV헾⽦"/>
      <sheetName val="[수목일위.XLS]el\설계서\수/_x0000_頀_x0004__x0000__x0000_⤀"/>
      <sheetName val="내역서1999.聈8헾"/>
      <sheetName val="7월1"/>
      <sheetName val="내역서1999._x0005__x0000_"/>
      <sheetName val="실행,원㔀቎԰_x0000_缀_x0000_"/>
      <sheetName val="8堀᎟鰀"/>
      <sheetName val="바挔_x0012_"/>
      <sheetName val="철근량산정및丵〒_x0005__x0000_"/>
      <sheetName val="철근량산정및傠_x0013_䌢〚_x0005_"/>
      <sheetName val="실행,원가 挔_x0012_矺め"/>
      <sheetName val="입력단가"/>
      <sheetName val="철근량산정및사용성검噀"/>
      <sheetName val="견䡰_x0015_"/>
      <sheetName val="[수목일위.XLS]el\설계서\수목닑⼢_x0005__x0000__x0000_"/>
      <sheetName val="램橂"/>
      <sheetName val="토︀ᇕ԰"/>
      <sheetName val="토᐀ባ切"/>
      <sheetName val="토⠀䊆氀"/>
      <sheetName val="토㠀ᎍ簀"/>
      <sheetName val="단㔀቎԰"/>
      <sheetName val="공사진䈀"/>
      <sheetName val="공사진︀"/>
      <sheetName val="날개벽(TYPE2)"/>
      <sheetName val="설֮ꨀ"/>
      <sheetName val="䈀ᅪ"/>
      <sheetName val="수량산출रʅ׃⿩"/>
      <sheetName val="도급예산0_x0000_G_x0000__x0000_"/>
      <sheetName val="도급예산︀跕ԯ_x0000_缀_x0000_"/>
      <sheetName val="도급예산0_x0000_堀6_x0000__x0000_"/>
      <sheetName val="도급예산/_x0000_䠀j_x0000__x0000_"/>
      <sheetName val="도급예산내역서총밅㉤"/>
      <sheetName val="함수"/>
      <sheetName val="비탈면보호공수량산출"/>
      <sheetName val="견적렀"/>
      <sheetName val="관련자ԯ_x0000_缀"/>
      <sheetName val="현장관리비刨_x0014_⍠⿛_x0005_"/>
      <sheetName val="현장관리비_x0005__x0000__x0000__x0000_"/>
      <sheetName val="BQ"/>
      <sheetName val="준공조서갑지"/>
      <sheetName val="D-철근_x0005__x0000_"/>
      <sheetName val="단위집계표"/>
      <sheetName val="16_설계서용지(丵〒"/>
      <sheetName val="Dsndata"/>
      <sheetName val="StrucData"/>
      <sheetName val="[수목일위.XLS][수목일위.XLS]el_______84"/>
      <sheetName val="[수목일위.XLS][수목일위.XLS]el_______85"/>
      <sheetName val="[수목일위.XLS][수목일위.XLS]el_______78"/>
      <sheetName val="[수목일위.XLS][수목일위.XLS]el_______79"/>
      <sheetName val="[수목일위.XLS][수목일위.XLS]el_______72"/>
      <sheetName val="[수목일위.XLS][수목일위.XLS]el_______73"/>
      <sheetName val="[수목일위.XLS][수목일위.XLS]el_______74"/>
      <sheetName val="[수목일위.XLS][수목일위.XLS]el_______75"/>
      <sheetName val="[수목일위.XLS][수목일위.XLS]el_______76"/>
      <sheetName val="[수목일위.XLS][수목일위.XLS]el_______77"/>
      <sheetName val="[수목일위.XLS][수목일위.XLS]el_______80"/>
      <sheetName val="[수목일위.XLS][수목일위.XLS]el_______81"/>
      <sheetName val="[수목일위.XLS][수목일위.XLS]el_______86"/>
      <sheetName val="[수목일위.XLS][수목일위.XLS]el_______87"/>
      <sheetName val="[수목일위.XLS][수목일위.XLS]el_______82"/>
      <sheetName val="[수목일위.XLS][수목일위.XLS]el_______83"/>
      <sheetName val="[수목일위.XLS][수목일위.XLS_x0000_]el______18"/>
      <sheetName val="[수목일위.XLS][수목일위.XLS_x0000_]el______19"/>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row r="659">
          <cell r="E659">
            <v>29933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수량산출서"/>
      <sheetName val="수량산출"/>
      <sheetName val="단위수량"/>
      <sheetName val="토공수량집계"/>
      <sheetName val="토공수량산출서"/>
      <sheetName val="토공단위"/>
      <sheetName val="삽도"/>
      <sheetName val="Sheet2"/>
      <sheetName val="조명시설"/>
      <sheetName val="H-PILE수량집계"/>
      <sheetName val="거래처목록"/>
      <sheetName val="관리코드"/>
      <sheetName val="원형1호맨홀토공수량"/>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내역서(갑지)"/>
      <sheetName val="건축집계"/>
      <sheetName val="원가내역서"/>
      <sheetName val="현장관리비(수도권)  "/>
      <sheetName val="현장관리비 "/>
      <sheetName val="표준품셈"/>
      <sheetName val="물량산출지침"/>
      <sheetName val="개요"/>
      <sheetName val="평가데이터"/>
      <sheetName val="#REF"/>
      <sheetName val="설계내역서"/>
      <sheetName val="database"/>
      <sheetName val="민감도"/>
      <sheetName val="2공구하도급내역서"/>
      <sheetName val="수주추정"/>
      <sheetName val="현장경비"/>
      <sheetName val="갑지"/>
      <sheetName val="변수값"/>
      <sheetName val="중기상차"/>
      <sheetName val="AS복구"/>
      <sheetName val="중기터파기"/>
      <sheetName val="수량산출"/>
      <sheetName val="DATE"/>
      <sheetName val="기초자료입력"/>
      <sheetName val="실행내역서"/>
      <sheetName val="조직"/>
      <sheetName val="03전반노무비"/>
      <sheetName val="전체"/>
      <sheetName val="요율"/>
      <sheetName val="자재대"/>
      <sheetName val="청천내"/>
      <sheetName val="시멘트"/>
      <sheetName val="21301동"/>
      <sheetName val="관로내역원"/>
      <sheetName val="Total"/>
      <sheetName val="표준"/>
      <sheetName val="데이타"/>
      <sheetName val="판매시설"/>
      <sheetName val="일위대가표"/>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소방감리비"/>
      <sheetName val="가설건물"/>
      <sheetName val="노임단가"/>
      <sheetName val="수량산출"/>
      <sheetName val="자재단가"/>
      <sheetName val="수량계산"/>
      <sheetName val="일위산출"/>
      <sheetName val="일위대가 "/>
      <sheetName val="공량산출서"/>
      <sheetName val="수량조서"/>
      <sheetName val="원가계산서"/>
      <sheetName val="관급자재"/>
      <sheetName val="중량집계"/>
      <sheetName val="운반비"/>
      <sheetName val="일위대가(무)"/>
      <sheetName val="수량조서(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B1" t="str">
            <v>일 위 대 가 산 출 기 초</v>
          </cell>
        </row>
        <row r="2">
          <cell r="B2" t="str">
            <v>호 표</v>
          </cell>
          <cell r="C2" t="str">
            <v>공  사  종  류</v>
          </cell>
          <cell r="D2" t="str">
            <v>규         격</v>
          </cell>
          <cell r="E2" t="str">
            <v>단 위</v>
          </cell>
          <cell r="F2" t="str">
            <v xml:space="preserve">                                   산             출                  근             거</v>
          </cell>
          <cell r="AI2" t="str">
            <v>기  사</v>
          </cell>
        </row>
        <row r="3">
          <cell r="A3" t="str">
            <v>1 통신외선공</v>
          </cell>
          <cell r="B3">
            <v>1</v>
          </cell>
          <cell r="C3" t="str">
            <v xml:space="preserve"> 지중도체 신설</v>
          </cell>
          <cell r="D3" t="str">
            <v xml:space="preserve"> 10Ω 이하</v>
          </cell>
          <cell r="E3" t="str">
            <v>식</v>
          </cell>
          <cell r="F3" t="str">
            <v xml:space="preserve"> 통신외선공</v>
          </cell>
          <cell r="G3" t="str">
            <v>:</v>
          </cell>
          <cell r="H3">
            <v>0.45</v>
          </cell>
          <cell r="I3" t="str">
            <v>+</v>
          </cell>
          <cell r="J3">
            <v>0.2</v>
          </cell>
          <cell r="L3" t="str">
            <v>×</v>
          </cell>
          <cell r="M3">
            <v>0.7</v>
          </cell>
          <cell r="O3" t="str">
            <v>×</v>
          </cell>
          <cell r="P3">
            <v>12</v>
          </cell>
          <cell r="X3" t="str">
            <v>=</v>
          </cell>
          <cell r="Y3">
            <v>2.13</v>
          </cell>
          <cell r="Z3">
            <v>2.7450000000000001</v>
          </cell>
          <cell r="AA3" t="str">
            <v>(접지봉 매설)</v>
          </cell>
          <cell r="AE3" t="str">
            <v>기본</v>
          </cell>
          <cell r="AI3" t="str">
            <v>통신 3-39</v>
          </cell>
          <cell r="AK3" t="str">
            <v xml:space="preserve"> 지중도체 신설 10Ω 이하</v>
          </cell>
          <cell r="AL3">
            <v>1</v>
          </cell>
          <cell r="AM3" t="str">
            <v xml:space="preserve"> 지중도체 신설</v>
          </cell>
          <cell r="AN3" t="str">
            <v xml:space="preserve"> 10Ω 이하</v>
          </cell>
          <cell r="AO3" t="str">
            <v>식</v>
          </cell>
        </row>
        <row r="4">
          <cell r="A4" t="str">
            <v/>
          </cell>
          <cell r="H4">
            <v>1.4999999999999999E-2</v>
          </cell>
          <cell r="I4" t="str">
            <v>×</v>
          </cell>
          <cell r="J4">
            <v>29</v>
          </cell>
          <cell r="L4" t="str">
            <v xml:space="preserve"> </v>
          </cell>
          <cell r="M4" t="str">
            <v xml:space="preserve"> </v>
          </cell>
          <cell r="N4" t="str">
            <v xml:space="preserve"> </v>
          </cell>
          <cell r="O4" t="str">
            <v xml:space="preserve"> </v>
          </cell>
          <cell r="P4" t="str">
            <v xml:space="preserve"> </v>
          </cell>
          <cell r="Q4" t="str">
            <v xml:space="preserve"> </v>
          </cell>
          <cell r="Y4">
            <v>0.435</v>
          </cell>
          <cell r="AA4" t="str">
            <v>(접지선 매설)</v>
          </cell>
          <cell r="AE4" t="str">
            <v>기본</v>
          </cell>
          <cell r="AK4" t="str">
            <v/>
          </cell>
          <cell r="AL4">
            <v>0</v>
          </cell>
          <cell r="AM4">
            <v>0</v>
          </cell>
          <cell r="AN4">
            <v>0</v>
          </cell>
          <cell r="AO4">
            <v>0</v>
          </cell>
        </row>
        <row r="5">
          <cell r="A5" t="str">
            <v/>
          </cell>
          <cell r="H5">
            <v>0.15</v>
          </cell>
          <cell r="I5" t="str">
            <v>+</v>
          </cell>
          <cell r="J5">
            <v>0.03</v>
          </cell>
          <cell r="L5" t="str">
            <v xml:space="preserve"> </v>
          </cell>
          <cell r="Y5">
            <v>0.18</v>
          </cell>
          <cell r="AA5" t="str">
            <v>(접속및 단자)</v>
          </cell>
          <cell r="AE5" t="str">
            <v>기본</v>
          </cell>
          <cell r="AK5" t="str">
            <v/>
          </cell>
          <cell r="AL5">
            <v>0</v>
          </cell>
          <cell r="AM5">
            <v>0</v>
          </cell>
          <cell r="AN5">
            <v>0</v>
          </cell>
          <cell r="AO5">
            <v>0</v>
          </cell>
        </row>
        <row r="6">
          <cell r="A6" t="str">
            <v>1 보통인부</v>
          </cell>
          <cell r="F6" t="str">
            <v xml:space="preserve"> 보통인부</v>
          </cell>
          <cell r="G6" t="str">
            <v>:</v>
          </cell>
          <cell r="H6">
            <v>0.23</v>
          </cell>
          <cell r="I6" t="str">
            <v>+</v>
          </cell>
          <cell r="J6">
            <v>0.1</v>
          </cell>
          <cell r="L6" t="str">
            <v>×</v>
          </cell>
          <cell r="M6">
            <v>0.7</v>
          </cell>
          <cell r="O6" t="str">
            <v>×</v>
          </cell>
          <cell r="P6">
            <v>12</v>
          </cell>
          <cell r="X6" t="str">
            <v>=</v>
          </cell>
          <cell r="Y6">
            <v>1.07</v>
          </cell>
          <cell r="Z6">
            <v>3.8100000000000005</v>
          </cell>
          <cell r="AA6" t="str">
            <v>(접지봉 매설)</v>
          </cell>
          <cell r="AE6" t="str">
            <v>기본</v>
          </cell>
          <cell r="AK6" t="str">
            <v/>
          </cell>
          <cell r="AL6">
            <v>0</v>
          </cell>
          <cell r="AM6">
            <v>0</v>
          </cell>
          <cell r="AN6">
            <v>0</v>
          </cell>
          <cell r="AO6">
            <v>0</v>
          </cell>
        </row>
        <row r="7">
          <cell r="A7" t="str">
            <v/>
          </cell>
          <cell r="H7">
            <v>0.26</v>
          </cell>
          <cell r="I7" t="str">
            <v>×</v>
          </cell>
          <cell r="J7">
            <v>0.26250000000000001</v>
          </cell>
          <cell r="L7" t="str">
            <v>㎥</v>
          </cell>
          <cell r="M7" t="str">
            <v>×</v>
          </cell>
          <cell r="N7">
            <v>29</v>
          </cell>
          <cell r="P7" t="str">
            <v xml:space="preserve"> </v>
          </cell>
          <cell r="Q7" t="str">
            <v xml:space="preserve"> </v>
          </cell>
          <cell r="Y7">
            <v>1.9790000000000001</v>
          </cell>
          <cell r="AA7" t="str">
            <v>(터파기)</v>
          </cell>
          <cell r="AE7" t="str">
            <v>기본</v>
          </cell>
          <cell r="AI7" t="str">
            <v>건설 3-1-나</v>
          </cell>
          <cell r="AK7" t="str">
            <v/>
          </cell>
          <cell r="AL7">
            <v>0</v>
          </cell>
          <cell r="AM7">
            <v>0</v>
          </cell>
          <cell r="AN7">
            <v>0</v>
          </cell>
          <cell r="AO7">
            <v>0</v>
          </cell>
        </row>
        <row r="8">
          <cell r="A8" t="str">
            <v/>
          </cell>
          <cell r="H8">
            <v>0.1</v>
          </cell>
          <cell r="I8" t="str">
            <v>×</v>
          </cell>
          <cell r="J8">
            <v>0.26250000000000001</v>
          </cell>
          <cell r="L8" t="str">
            <v>㎥</v>
          </cell>
          <cell r="M8" t="str">
            <v>×</v>
          </cell>
          <cell r="N8">
            <v>29</v>
          </cell>
          <cell r="P8" t="str">
            <v xml:space="preserve"> </v>
          </cell>
          <cell r="Q8" t="str">
            <v xml:space="preserve"> </v>
          </cell>
          <cell r="Y8">
            <v>0.76100000000000001</v>
          </cell>
          <cell r="AA8" t="str">
            <v>(다지기)</v>
          </cell>
          <cell r="AE8" t="str">
            <v>기본</v>
          </cell>
          <cell r="AK8" t="str">
            <v/>
          </cell>
          <cell r="AL8">
            <v>0</v>
          </cell>
          <cell r="AM8">
            <v>0</v>
          </cell>
          <cell r="AN8">
            <v>0</v>
          </cell>
          <cell r="AO8">
            <v>0</v>
          </cell>
        </row>
        <row r="9">
          <cell r="A9" t="str">
            <v>2 통신외선공</v>
          </cell>
          <cell r="B9">
            <v>2</v>
          </cell>
          <cell r="C9" t="str">
            <v xml:space="preserve"> 지중도체 신설</v>
          </cell>
          <cell r="D9" t="str">
            <v xml:space="preserve"> 20Ω 이하</v>
          </cell>
          <cell r="E9" t="str">
            <v>식</v>
          </cell>
          <cell r="F9" t="str">
            <v xml:space="preserve"> 통신외선공</v>
          </cell>
          <cell r="G9" t="str">
            <v>:</v>
          </cell>
          <cell r="H9">
            <v>0.45</v>
          </cell>
          <cell r="I9" t="str">
            <v>+</v>
          </cell>
          <cell r="J9">
            <v>0.2</v>
          </cell>
          <cell r="L9" t="str">
            <v>×</v>
          </cell>
          <cell r="M9">
            <v>0.7</v>
          </cell>
          <cell r="O9" t="str">
            <v>×</v>
          </cell>
          <cell r="P9">
            <v>9</v>
          </cell>
          <cell r="X9" t="str">
            <v>=</v>
          </cell>
          <cell r="Y9">
            <v>1.71</v>
          </cell>
          <cell r="Z9">
            <v>2.3250000000000002</v>
          </cell>
          <cell r="AA9" t="str">
            <v>(접지봉 매설)</v>
          </cell>
          <cell r="AE9" t="str">
            <v>기본</v>
          </cell>
          <cell r="AI9" t="str">
            <v>통신 3-39</v>
          </cell>
          <cell r="AK9" t="str">
            <v xml:space="preserve"> 지중도체 신설 20Ω 이하</v>
          </cell>
          <cell r="AL9">
            <v>2</v>
          </cell>
          <cell r="AM9" t="str">
            <v xml:space="preserve"> 지중도체 신설</v>
          </cell>
          <cell r="AN9" t="str">
            <v xml:space="preserve"> 20Ω 이하</v>
          </cell>
          <cell r="AO9" t="str">
            <v>식</v>
          </cell>
        </row>
        <row r="10">
          <cell r="A10" t="str">
            <v/>
          </cell>
          <cell r="H10">
            <v>1.4999999999999999E-2</v>
          </cell>
          <cell r="I10" t="str">
            <v>×</v>
          </cell>
          <cell r="J10">
            <v>29</v>
          </cell>
          <cell r="L10" t="str">
            <v xml:space="preserve"> </v>
          </cell>
          <cell r="M10" t="str">
            <v xml:space="preserve"> </v>
          </cell>
          <cell r="N10" t="str">
            <v xml:space="preserve"> </v>
          </cell>
          <cell r="O10" t="str">
            <v xml:space="preserve"> </v>
          </cell>
          <cell r="P10" t="str">
            <v xml:space="preserve"> </v>
          </cell>
          <cell r="Q10" t="str">
            <v xml:space="preserve"> </v>
          </cell>
          <cell r="Y10">
            <v>0.435</v>
          </cell>
          <cell r="AA10" t="str">
            <v>(접지선 매설)</v>
          </cell>
          <cell r="AE10" t="str">
            <v>기본</v>
          </cell>
          <cell r="AK10" t="str">
            <v/>
          </cell>
          <cell r="AL10">
            <v>0</v>
          </cell>
          <cell r="AM10">
            <v>0</v>
          </cell>
          <cell r="AN10">
            <v>0</v>
          </cell>
          <cell r="AO10">
            <v>0</v>
          </cell>
        </row>
        <row r="11">
          <cell r="A11" t="str">
            <v/>
          </cell>
          <cell r="H11">
            <v>0.15</v>
          </cell>
          <cell r="I11" t="str">
            <v>+</v>
          </cell>
          <cell r="J11">
            <v>0.03</v>
          </cell>
          <cell r="L11" t="str">
            <v xml:space="preserve"> </v>
          </cell>
          <cell r="Y11">
            <v>0.18</v>
          </cell>
          <cell r="AA11" t="str">
            <v>(접속및 단자)</v>
          </cell>
          <cell r="AE11" t="str">
            <v>기본</v>
          </cell>
          <cell r="AK11" t="str">
            <v/>
          </cell>
          <cell r="AL11">
            <v>0</v>
          </cell>
          <cell r="AM11">
            <v>0</v>
          </cell>
          <cell r="AN11">
            <v>0</v>
          </cell>
          <cell r="AO11">
            <v>0</v>
          </cell>
        </row>
        <row r="12">
          <cell r="A12" t="str">
            <v>2 보통인부</v>
          </cell>
          <cell r="F12" t="str">
            <v xml:space="preserve"> 보통인부</v>
          </cell>
          <cell r="G12" t="str">
            <v>:</v>
          </cell>
          <cell r="H12">
            <v>0.23</v>
          </cell>
          <cell r="I12" t="str">
            <v>+</v>
          </cell>
          <cell r="J12">
            <v>0.1</v>
          </cell>
          <cell r="L12" t="str">
            <v>×</v>
          </cell>
          <cell r="M12">
            <v>0.7</v>
          </cell>
          <cell r="O12" t="str">
            <v>×</v>
          </cell>
          <cell r="P12">
            <v>9</v>
          </cell>
          <cell r="X12" t="str">
            <v>=</v>
          </cell>
          <cell r="Y12">
            <v>0.86</v>
          </cell>
          <cell r="Z12">
            <v>3.6</v>
          </cell>
          <cell r="AA12" t="str">
            <v>(접지봉 매설)</v>
          </cell>
          <cell r="AE12" t="str">
            <v>기본</v>
          </cell>
          <cell r="AK12" t="str">
            <v/>
          </cell>
          <cell r="AL12">
            <v>0</v>
          </cell>
          <cell r="AM12">
            <v>0</v>
          </cell>
          <cell r="AN12">
            <v>0</v>
          </cell>
          <cell r="AO12">
            <v>0</v>
          </cell>
        </row>
        <row r="13">
          <cell r="A13" t="str">
            <v/>
          </cell>
          <cell r="H13">
            <v>0.26</v>
          </cell>
          <cell r="I13" t="str">
            <v>×</v>
          </cell>
          <cell r="J13">
            <v>0.26250000000000001</v>
          </cell>
          <cell r="L13" t="str">
            <v>㎥</v>
          </cell>
          <cell r="M13" t="str">
            <v>×</v>
          </cell>
          <cell r="N13">
            <v>29</v>
          </cell>
          <cell r="P13" t="str">
            <v xml:space="preserve"> </v>
          </cell>
          <cell r="Q13" t="str">
            <v xml:space="preserve"> </v>
          </cell>
          <cell r="Y13">
            <v>1.9790000000000001</v>
          </cell>
          <cell r="AA13" t="str">
            <v>(터파기)</v>
          </cell>
          <cell r="AE13" t="str">
            <v>기본</v>
          </cell>
          <cell r="AI13" t="str">
            <v>건설 3-1-나</v>
          </cell>
          <cell r="AK13" t="str">
            <v/>
          </cell>
          <cell r="AL13">
            <v>0</v>
          </cell>
          <cell r="AM13">
            <v>0</v>
          </cell>
          <cell r="AN13">
            <v>0</v>
          </cell>
          <cell r="AO13">
            <v>0</v>
          </cell>
        </row>
        <row r="14">
          <cell r="A14" t="str">
            <v/>
          </cell>
          <cell r="H14">
            <v>0.1</v>
          </cell>
          <cell r="I14" t="str">
            <v>×</v>
          </cell>
          <cell r="J14">
            <v>0.26250000000000001</v>
          </cell>
          <cell r="L14" t="str">
            <v>㎥</v>
          </cell>
          <cell r="M14" t="str">
            <v>×</v>
          </cell>
          <cell r="N14">
            <v>29</v>
          </cell>
          <cell r="P14" t="str">
            <v xml:space="preserve"> </v>
          </cell>
          <cell r="Q14" t="str">
            <v xml:space="preserve"> </v>
          </cell>
          <cell r="Y14">
            <v>0.76100000000000001</v>
          </cell>
          <cell r="AA14" t="str">
            <v>(다지기)</v>
          </cell>
          <cell r="AE14" t="str">
            <v>기본</v>
          </cell>
          <cell r="AK14" t="str">
            <v/>
          </cell>
          <cell r="AL14">
            <v>0</v>
          </cell>
          <cell r="AM14">
            <v>0</v>
          </cell>
          <cell r="AN14">
            <v>0</v>
          </cell>
          <cell r="AO14">
            <v>0</v>
          </cell>
        </row>
        <row r="15">
          <cell r="A15" t="str">
            <v>3 통신외선공</v>
          </cell>
          <cell r="B15">
            <v>3</v>
          </cell>
          <cell r="C15" t="str">
            <v xml:space="preserve"> 지중도체 신설</v>
          </cell>
          <cell r="D15" t="str">
            <v xml:space="preserve"> 50Ω 이하</v>
          </cell>
          <cell r="E15" t="str">
            <v>식</v>
          </cell>
          <cell r="F15" t="str">
            <v xml:space="preserve"> 통신외선공</v>
          </cell>
          <cell r="G15" t="str">
            <v>:</v>
          </cell>
          <cell r="H15">
            <v>0.3</v>
          </cell>
          <cell r="I15" t="str">
            <v xml:space="preserve"> </v>
          </cell>
          <cell r="J15" t="str">
            <v xml:space="preserve"> </v>
          </cell>
          <cell r="K15" t="str">
            <v xml:space="preserve"> </v>
          </cell>
          <cell r="L15" t="str">
            <v xml:space="preserve"> </v>
          </cell>
          <cell r="M15" t="str">
            <v xml:space="preserve"> </v>
          </cell>
          <cell r="N15" t="str">
            <v xml:space="preserve"> </v>
          </cell>
          <cell r="O15" t="str">
            <v xml:space="preserve"> </v>
          </cell>
          <cell r="P15" t="str">
            <v xml:space="preserve"> </v>
          </cell>
          <cell r="Q15" t="str">
            <v xml:space="preserve"> </v>
          </cell>
          <cell r="X15" t="str">
            <v>=</v>
          </cell>
          <cell r="Y15">
            <v>0.3</v>
          </cell>
          <cell r="Z15">
            <v>0.52499999999999991</v>
          </cell>
          <cell r="AA15" t="str">
            <v>(접지봉 매설)</v>
          </cell>
          <cell r="AE15" t="str">
            <v>기본</v>
          </cell>
          <cell r="AI15" t="str">
            <v>통신 3-39</v>
          </cell>
          <cell r="AK15" t="str">
            <v xml:space="preserve"> 지중도체 신설 50Ω 이하</v>
          </cell>
          <cell r="AL15">
            <v>3</v>
          </cell>
          <cell r="AM15" t="str">
            <v xml:space="preserve"> 지중도체 신설</v>
          </cell>
          <cell r="AN15" t="str">
            <v xml:space="preserve"> 50Ω 이하</v>
          </cell>
          <cell r="AO15" t="str">
            <v>식</v>
          </cell>
        </row>
        <row r="16">
          <cell r="A16" t="str">
            <v/>
          </cell>
          <cell r="H16">
            <v>1.4999999999999999E-2</v>
          </cell>
          <cell r="I16" t="str">
            <v>×</v>
          </cell>
          <cell r="J16">
            <v>3</v>
          </cell>
          <cell r="L16" t="str">
            <v xml:space="preserve"> </v>
          </cell>
          <cell r="M16" t="str">
            <v xml:space="preserve"> </v>
          </cell>
          <cell r="N16" t="str">
            <v xml:space="preserve"> </v>
          </cell>
          <cell r="O16" t="str">
            <v xml:space="preserve"> </v>
          </cell>
          <cell r="P16" t="str">
            <v xml:space="preserve"> </v>
          </cell>
          <cell r="Q16" t="str">
            <v xml:space="preserve"> </v>
          </cell>
          <cell r="Y16">
            <v>4.4999999999999998E-2</v>
          </cell>
          <cell r="AA16" t="str">
            <v>(접지선 매설)</v>
          </cell>
          <cell r="AE16" t="str">
            <v>기본</v>
          </cell>
          <cell r="AK16" t="str">
            <v/>
          </cell>
          <cell r="AL16">
            <v>0</v>
          </cell>
          <cell r="AM16">
            <v>0</v>
          </cell>
          <cell r="AN16">
            <v>0</v>
          </cell>
          <cell r="AO16">
            <v>0</v>
          </cell>
        </row>
        <row r="17">
          <cell r="A17" t="str">
            <v/>
          </cell>
          <cell r="H17">
            <v>0.15</v>
          </cell>
          <cell r="I17" t="str">
            <v>+</v>
          </cell>
          <cell r="J17">
            <v>0.03</v>
          </cell>
          <cell r="L17" t="str">
            <v xml:space="preserve"> </v>
          </cell>
          <cell r="Y17">
            <v>0.18</v>
          </cell>
          <cell r="AA17" t="str">
            <v>(접속및 단자)</v>
          </cell>
          <cell r="AE17" t="str">
            <v>기본</v>
          </cell>
          <cell r="AK17" t="str">
            <v/>
          </cell>
          <cell r="AL17">
            <v>0</v>
          </cell>
          <cell r="AM17">
            <v>0</v>
          </cell>
          <cell r="AN17">
            <v>0</v>
          </cell>
          <cell r="AO17">
            <v>0</v>
          </cell>
        </row>
        <row r="18">
          <cell r="A18" t="str">
            <v>3 보통인부</v>
          </cell>
          <cell r="F18" t="str">
            <v xml:space="preserve"> 보통인부</v>
          </cell>
          <cell r="G18" t="str">
            <v>:</v>
          </cell>
          <cell r="H18">
            <v>0.15</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X18" t="str">
            <v>=</v>
          </cell>
          <cell r="Y18">
            <v>0.15</v>
          </cell>
          <cell r="Z18">
            <v>0.432</v>
          </cell>
          <cell r="AA18" t="str">
            <v>(접지봉 매설)</v>
          </cell>
          <cell r="AE18" t="str">
            <v>기본</v>
          </cell>
          <cell r="AK18" t="str">
            <v/>
          </cell>
          <cell r="AL18">
            <v>0</v>
          </cell>
          <cell r="AM18">
            <v>0</v>
          </cell>
          <cell r="AN18">
            <v>0</v>
          </cell>
          <cell r="AO18">
            <v>0</v>
          </cell>
        </row>
        <row r="19">
          <cell r="A19" t="str">
            <v/>
          </cell>
          <cell r="H19">
            <v>0.26</v>
          </cell>
          <cell r="I19" t="str">
            <v>×</v>
          </cell>
          <cell r="J19">
            <v>0.26250000000000001</v>
          </cell>
          <cell r="L19" t="str">
            <v>㎥</v>
          </cell>
          <cell r="M19" t="str">
            <v>×</v>
          </cell>
          <cell r="N19">
            <v>3</v>
          </cell>
          <cell r="P19" t="str">
            <v xml:space="preserve"> </v>
          </cell>
          <cell r="Q19" t="str">
            <v xml:space="preserve"> </v>
          </cell>
          <cell r="Y19">
            <v>0.20399999999999999</v>
          </cell>
          <cell r="AA19" t="str">
            <v>(터파기)</v>
          </cell>
          <cell r="AE19" t="str">
            <v>기본</v>
          </cell>
          <cell r="AI19" t="str">
            <v>건설 3-1-나</v>
          </cell>
          <cell r="AK19" t="str">
            <v/>
          </cell>
          <cell r="AL19">
            <v>0</v>
          </cell>
          <cell r="AM19">
            <v>0</v>
          </cell>
          <cell r="AN19">
            <v>0</v>
          </cell>
          <cell r="AO19">
            <v>0</v>
          </cell>
        </row>
        <row r="20">
          <cell r="A20" t="str">
            <v/>
          </cell>
          <cell r="H20">
            <v>0.1</v>
          </cell>
          <cell r="I20" t="str">
            <v>×</v>
          </cell>
          <cell r="J20">
            <v>0.26250000000000001</v>
          </cell>
          <cell r="L20" t="str">
            <v>㎥</v>
          </cell>
          <cell r="M20" t="str">
            <v>×</v>
          </cell>
          <cell r="N20">
            <v>3</v>
          </cell>
          <cell r="P20" t="str">
            <v xml:space="preserve"> </v>
          </cell>
          <cell r="Q20" t="str">
            <v xml:space="preserve"> </v>
          </cell>
          <cell r="Y20">
            <v>7.8E-2</v>
          </cell>
          <cell r="AA20" t="str">
            <v>(다지기)</v>
          </cell>
          <cell r="AE20" t="str">
            <v>기본</v>
          </cell>
          <cell r="AK20" t="str">
            <v/>
          </cell>
          <cell r="AL20">
            <v>0</v>
          </cell>
          <cell r="AM20">
            <v>0</v>
          </cell>
          <cell r="AN20">
            <v>0</v>
          </cell>
          <cell r="AO20">
            <v>0</v>
          </cell>
        </row>
        <row r="21">
          <cell r="A21" t="str">
            <v>4 콘크리트공</v>
          </cell>
          <cell r="B21">
            <v>4</v>
          </cell>
          <cell r="C21" t="str">
            <v xml:space="preserve"> 핸드홀 신설</v>
          </cell>
          <cell r="D21" t="str">
            <v xml:space="preserve"> 1호</v>
          </cell>
          <cell r="E21" t="str">
            <v>기</v>
          </cell>
          <cell r="F21" t="str">
            <v xml:space="preserve"> 콘크리트공</v>
          </cell>
          <cell r="G21" t="str">
            <v>:</v>
          </cell>
          <cell r="H21">
            <v>2.835</v>
          </cell>
          <cell r="I21" t="str">
            <v>(콘크리트)</v>
          </cell>
          <cell r="X21" t="str">
            <v>=</v>
          </cell>
          <cell r="Y21">
            <v>2.835</v>
          </cell>
          <cell r="Z21">
            <v>2.835</v>
          </cell>
          <cell r="AE21" t="str">
            <v>기본</v>
          </cell>
          <cell r="AI21" t="str">
            <v>건설 6-1</v>
          </cell>
          <cell r="AK21" t="str">
            <v xml:space="preserve"> 핸드홀 신설 1호</v>
          </cell>
          <cell r="AL21">
            <v>4</v>
          </cell>
          <cell r="AM21" t="str">
            <v xml:space="preserve"> 핸드홀 신설</v>
          </cell>
          <cell r="AN21" t="str">
            <v xml:space="preserve"> 1호</v>
          </cell>
          <cell r="AO21" t="str">
            <v>기</v>
          </cell>
        </row>
        <row r="22">
          <cell r="A22" t="str">
            <v>4 형틀목공</v>
          </cell>
          <cell r="F22" t="str">
            <v xml:space="preserve"> 형틀목공</v>
          </cell>
          <cell r="G22" t="str">
            <v>:</v>
          </cell>
          <cell r="H22">
            <v>2.9039999999999999</v>
          </cell>
          <cell r="I22" t="str">
            <v>(거푸집)</v>
          </cell>
          <cell r="X22" t="str">
            <v>=</v>
          </cell>
          <cell r="Y22">
            <v>2.9039999999999999</v>
          </cell>
          <cell r="Z22">
            <v>2.9039999999999999</v>
          </cell>
          <cell r="AE22" t="str">
            <v>기본</v>
          </cell>
          <cell r="AI22" t="str">
            <v>건설 6-3</v>
          </cell>
          <cell r="AK22" t="str">
            <v/>
          </cell>
          <cell r="AL22">
            <v>0</v>
          </cell>
          <cell r="AM22">
            <v>0</v>
          </cell>
          <cell r="AN22">
            <v>0</v>
          </cell>
          <cell r="AO22">
            <v>0</v>
          </cell>
        </row>
        <row r="23">
          <cell r="A23" t="str">
            <v>4 철근공</v>
          </cell>
          <cell r="F23" t="str">
            <v xml:space="preserve"> 철근공</v>
          </cell>
          <cell r="G23" t="str">
            <v>:</v>
          </cell>
          <cell r="H23">
            <v>0.57199999999999995</v>
          </cell>
          <cell r="I23" t="str">
            <v>(철근가공 및 조립)</v>
          </cell>
          <cell r="X23" t="str">
            <v>=</v>
          </cell>
          <cell r="Y23">
            <v>0.57199999999999995</v>
          </cell>
          <cell r="Z23">
            <v>0.57199999999999995</v>
          </cell>
          <cell r="AE23" t="str">
            <v>기본</v>
          </cell>
          <cell r="AI23" t="str">
            <v>건설 6-2-1</v>
          </cell>
          <cell r="AK23" t="str">
            <v/>
          </cell>
          <cell r="AL23">
            <v>0</v>
          </cell>
          <cell r="AM23">
            <v>0</v>
          </cell>
          <cell r="AN23">
            <v>0</v>
          </cell>
          <cell r="AO23">
            <v>0</v>
          </cell>
        </row>
        <row r="24">
          <cell r="A24" t="str">
            <v>4 미장공</v>
          </cell>
          <cell r="F24" t="str">
            <v xml:space="preserve"> 미장공</v>
          </cell>
          <cell r="G24" t="str">
            <v>:</v>
          </cell>
          <cell r="H24">
            <v>0.6</v>
          </cell>
          <cell r="I24" t="str">
            <v>(인공철개 설치)</v>
          </cell>
          <cell r="X24" t="str">
            <v>=</v>
          </cell>
          <cell r="Y24">
            <v>0.6</v>
          </cell>
          <cell r="Z24">
            <v>0.6</v>
          </cell>
          <cell r="AE24" t="str">
            <v>기본</v>
          </cell>
          <cell r="AI24" t="str">
            <v>통신 3-35</v>
          </cell>
          <cell r="AK24" t="str">
            <v/>
          </cell>
          <cell r="AL24">
            <v>0</v>
          </cell>
          <cell r="AM24">
            <v>0</v>
          </cell>
          <cell r="AN24">
            <v>0</v>
          </cell>
          <cell r="AO24">
            <v>0</v>
          </cell>
        </row>
        <row r="25">
          <cell r="A25" t="str">
            <v>4 철공</v>
          </cell>
          <cell r="F25" t="str">
            <v xml:space="preserve"> 철공</v>
          </cell>
          <cell r="G25" t="str">
            <v>:</v>
          </cell>
          <cell r="H25">
            <v>0.06</v>
          </cell>
          <cell r="I25" t="str">
            <v>(케이블지지철물 설치)</v>
          </cell>
          <cell r="X25" t="str">
            <v>=</v>
          </cell>
          <cell r="Y25">
            <v>0.06</v>
          </cell>
          <cell r="Z25">
            <v>0.06</v>
          </cell>
          <cell r="AE25" t="str">
            <v>기본</v>
          </cell>
          <cell r="AI25" t="str">
            <v>통신 3-48</v>
          </cell>
          <cell r="AK25" t="str">
            <v/>
          </cell>
          <cell r="AL25">
            <v>0</v>
          </cell>
          <cell r="AM25">
            <v>0</v>
          </cell>
          <cell r="AN25">
            <v>0</v>
          </cell>
          <cell r="AO25">
            <v>0</v>
          </cell>
        </row>
        <row r="26">
          <cell r="A26" t="str">
            <v>4 보통인부</v>
          </cell>
          <cell r="F26" t="str">
            <v xml:space="preserve"> 보통인부</v>
          </cell>
          <cell r="G26" t="str">
            <v>:</v>
          </cell>
          <cell r="H26">
            <v>2.42</v>
          </cell>
          <cell r="I26" t="str">
            <v>(거푸집)</v>
          </cell>
          <cell r="X26" t="str">
            <v>=</v>
          </cell>
          <cell r="Y26">
            <v>2.42</v>
          </cell>
          <cell r="Z26">
            <v>14.926000000000004</v>
          </cell>
          <cell r="AE26" t="str">
            <v>기본</v>
          </cell>
          <cell r="AI26" t="str">
            <v>건설 6-3</v>
          </cell>
          <cell r="AK26" t="str">
            <v/>
          </cell>
          <cell r="AL26">
            <v>0</v>
          </cell>
          <cell r="AM26">
            <v>0</v>
          </cell>
          <cell r="AN26">
            <v>0</v>
          </cell>
          <cell r="AO26">
            <v>0</v>
          </cell>
        </row>
        <row r="27">
          <cell r="H27">
            <v>3.15</v>
          </cell>
          <cell r="I27" t="str">
            <v>(콘크리트)</v>
          </cell>
          <cell r="Y27">
            <v>3.15</v>
          </cell>
          <cell r="AI27" t="str">
            <v>건설 6-1</v>
          </cell>
          <cell r="AK27" t="str">
            <v/>
          </cell>
          <cell r="AL27">
            <v>0</v>
          </cell>
          <cell r="AM27">
            <v>0</v>
          </cell>
          <cell r="AN27">
            <v>0</v>
          </cell>
          <cell r="AO27">
            <v>0</v>
          </cell>
        </row>
        <row r="28">
          <cell r="H28">
            <v>0.315</v>
          </cell>
          <cell r="I28" t="str">
            <v>(철근가공 및 조립)</v>
          </cell>
          <cell r="Y28">
            <v>0.315</v>
          </cell>
          <cell r="AI28" t="str">
            <v>건설 6-2-1</v>
          </cell>
          <cell r="AK28" t="str">
            <v/>
          </cell>
          <cell r="AL28">
            <v>0</v>
          </cell>
          <cell r="AM28">
            <v>0</v>
          </cell>
          <cell r="AN28">
            <v>0</v>
          </cell>
          <cell r="AO28">
            <v>0</v>
          </cell>
        </row>
        <row r="29">
          <cell r="H29">
            <v>0.17899999999999999</v>
          </cell>
          <cell r="I29" t="str">
            <v>(모르터)</v>
          </cell>
          <cell r="Y29">
            <v>0.17899999999999999</v>
          </cell>
          <cell r="AI29" t="str">
            <v>건설 6-1-2</v>
          </cell>
          <cell r="AK29" t="str">
            <v/>
          </cell>
          <cell r="AL29">
            <v>0</v>
          </cell>
          <cell r="AM29">
            <v>0</v>
          </cell>
          <cell r="AN29">
            <v>0</v>
          </cell>
          <cell r="AO29">
            <v>0</v>
          </cell>
        </row>
        <row r="30">
          <cell r="H30">
            <v>0.3</v>
          </cell>
          <cell r="I30" t="str">
            <v>(인공철개 설치)</v>
          </cell>
          <cell r="Y30">
            <v>0.3</v>
          </cell>
          <cell r="AI30" t="str">
            <v>통신 3-35</v>
          </cell>
          <cell r="AK30" t="str">
            <v/>
          </cell>
          <cell r="AL30">
            <v>0</v>
          </cell>
          <cell r="AM30">
            <v>0</v>
          </cell>
          <cell r="AN30">
            <v>0</v>
          </cell>
          <cell r="AO30">
            <v>0</v>
          </cell>
        </row>
        <row r="31">
          <cell r="H31">
            <v>9.3650000000000002</v>
          </cell>
          <cell r="I31" t="str">
            <v>×</v>
          </cell>
          <cell r="J31">
            <v>0.26</v>
          </cell>
          <cell r="K31" t="str">
            <v>(터파기 0~1m)</v>
          </cell>
          <cell r="Y31">
            <v>2.4340000000000002</v>
          </cell>
          <cell r="AI31" t="str">
            <v>건설 3-1</v>
          </cell>
          <cell r="AK31" t="str">
            <v/>
          </cell>
          <cell r="AL31">
            <v>0</v>
          </cell>
          <cell r="AM31">
            <v>0</v>
          </cell>
          <cell r="AN31">
            <v>0</v>
          </cell>
          <cell r="AO31">
            <v>0</v>
          </cell>
        </row>
        <row r="32">
          <cell r="H32">
            <v>6.01</v>
          </cell>
          <cell r="I32" t="str">
            <v>×</v>
          </cell>
          <cell r="J32">
            <v>0.35</v>
          </cell>
          <cell r="K32" t="str">
            <v>(터파기 1~2m)</v>
          </cell>
          <cell r="Y32">
            <v>2.1030000000000002</v>
          </cell>
          <cell r="AI32" t="str">
            <v>건설 3-1</v>
          </cell>
          <cell r="AK32" t="str">
            <v/>
          </cell>
          <cell r="AL32">
            <v>0</v>
          </cell>
          <cell r="AM32">
            <v>0</v>
          </cell>
          <cell r="AN32">
            <v>0</v>
          </cell>
          <cell r="AO32">
            <v>0</v>
          </cell>
        </row>
        <row r="33">
          <cell r="H33">
            <v>0.69799999999999995</v>
          </cell>
          <cell r="I33" t="str">
            <v>×</v>
          </cell>
          <cell r="J33">
            <v>0.44</v>
          </cell>
          <cell r="K33" t="str">
            <v>(터파기 2~3m)</v>
          </cell>
          <cell r="Y33">
            <v>0.307</v>
          </cell>
          <cell r="AI33" t="str">
            <v>건설 3-1</v>
          </cell>
          <cell r="AK33" t="str">
            <v/>
          </cell>
          <cell r="AL33">
            <v>0</v>
          </cell>
          <cell r="AM33">
            <v>0</v>
          </cell>
          <cell r="AN33">
            <v>0</v>
          </cell>
          <cell r="AO33">
            <v>0</v>
          </cell>
        </row>
        <row r="34">
          <cell r="H34" t="str">
            <v>(16.073-0.832-6.048-0.299)</v>
          </cell>
          <cell r="M34" t="str">
            <v>×</v>
          </cell>
          <cell r="N34">
            <v>0.21</v>
          </cell>
          <cell r="O34" t="str">
            <v>(되메우기,다지기)</v>
          </cell>
          <cell r="Y34">
            <v>1.867</v>
          </cell>
          <cell r="AI34" t="str">
            <v>건설 3-1,3-2</v>
          </cell>
          <cell r="AK34" t="str">
            <v/>
          </cell>
          <cell r="AL34">
            <v>0</v>
          </cell>
          <cell r="AM34">
            <v>0</v>
          </cell>
          <cell r="AN34">
            <v>0</v>
          </cell>
          <cell r="AO34">
            <v>0</v>
          </cell>
        </row>
        <row r="35">
          <cell r="H35" t="str">
            <v>(0.832+6.048+0.299)</v>
          </cell>
          <cell r="M35" t="str">
            <v>×</v>
          </cell>
          <cell r="N35">
            <v>0.2</v>
          </cell>
          <cell r="O35" t="str">
            <v>(잔토처리)</v>
          </cell>
          <cell r="Y35">
            <v>1.4350000000000001</v>
          </cell>
          <cell r="AI35" t="str">
            <v>건설 3-1</v>
          </cell>
          <cell r="AK35" t="str">
            <v/>
          </cell>
          <cell r="AL35">
            <v>0</v>
          </cell>
          <cell r="AM35">
            <v>0</v>
          </cell>
          <cell r="AN35">
            <v>0</v>
          </cell>
          <cell r="AO35">
            <v>0</v>
          </cell>
        </row>
        <row r="36">
          <cell r="H36">
            <v>0.83199999999999996</v>
          </cell>
          <cell r="I36" t="str">
            <v>×</v>
          </cell>
          <cell r="J36">
            <v>0.5</v>
          </cell>
          <cell r="K36" t="str">
            <v>(막동기초다짐)</v>
          </cell>
          <cell r="Y36">
            <v>0.41599999999999998</v>
          </cell>
          <cell r="AI36" t="str">
            <v>건설 5-1</v>
          </cell>
          <cell r="AK36" t="str">
            <v/>
          </cell>
          <cell r="AL36">
            <v>0</v>
          </cell>
          <cell r="AM36">
            <v>0</v>
          </cell>
          <cell r="AN36">
            <v>0</v>
          </cell>
          <cell r="AO36">
            <v>0</v>
          </cell>
        </row>
        <row r="37">
          <cell r="A37" t="str">
            <v>5 배관공</v>
          </cell>
          <cell r="B37">
            <v>5</v>
          </cell>
          <cell r="C37" t="str">
            <v xml:space="preserve"> 철관주 신설</v>
          </cell>
          <cell r="D37" t="str">
            <v xml:space="preserve"> 6m</v>
          </cell>
          <cell r="E37" t="str">
            <v>SET</v>
          </cell>
          <cell r="F37" t="str">
            <v xml:space="preserve"> 배관공</v>
          </cell>
          <cell r="G37" t="str">
            <v>:</v>
          </cell>
          <cell r="H37">
            <v>2.5710000000000002</v>
          </cell>
          <cell r="I37" t="str">
            <v xml:space="preserve"> </v>
          </cell>
          <cell r="X37" t="str">
            <v>=</v>
          </cell>
          <cell r="Y37">
            <v>2.5710000000000002</v>
          </cell>
          <cell r="Z37">
            <v>2.5710000000000002</v>
          </cell>
          <cell r="AE37" t="str">
            <v>기본</v>
          </cell>
          <cell r="AK37" t="str">
            <v xml:space="preserve"> 철관주 신설 6m</v>
          </cell>
          <cell r="AL37">
            <v>5</v>
          </cell>
          <cell r="AM37" t="str">
            <v xml:space="preserve"> 철관주 신설</v>
          </cell>
          <cell r="AN37" t="str">
            <v xml:space="preserve"> 6m</v>
          </cell>
          <cell r="AO37" t="str">
            <v>SET</v>
          </cell>
        </row>
        <row r="38">
          <cell r="A38" t="str">
            <v>5 통신내선공</v>
          </cell>
          <cell r="F38" t="str">
            <v xml:space="preserve"> 통신내선공</v>
          </cell>
          <cell r="G38" t="str">
            <v>:</v>
          </cell>
          <cell r="H38">
            <v>0.70099999999999996</v>
          </cell>
          <cell r="I38" t="str">
            <v xml:space="preserve"> </v>
          </cell>
          <cell r="X38" t="str">
            <v>=</v>
          </cell>
          <cell r="Y38">
            <v>0.70099999999999996</v>
          </cell>
          <cell r="Z38">
            <v>0.70099999999999996</v>
          </cell>
          <cell r="AE38" t="str">
            <v>기본</v>
          </cell>
          <cell r="AK38" t="str">
            <v/>
          </cell>
          <cell r="AL38">
            <v>0</v>
          </cell>
          <cell r="AM38">
            <v>0</v>
          </cell>
          <cell r="AN38">
            <v>0</v>
          </cell>
          <cell r="AO38">
            <v>0</v>
          </cell>
        </row>
        <row r="39">
          <cell r="A39" t="str">
            <v>5 통신케이블공</v>
          </cell>
          <cell r="F39" t="str">
            <v xml:space="preserve"> 통신케이블공</v>
          </cell>
          <cell r="G39" t="str">
            <v>:</v>
          </cell>
          <cell r="H39">
            <v>0.35199999999999998</v>
          </cell>
          <cell r="I39" t="str">
            <v xml:space="preserve"> </v>
          </cell>
          <cell r="X39" t="str">
            <v>=</v>
          </cell>
          <cell r="Y39">
            <v>0.35199999999999998</v>
          </cell>
          <cell r="Z39">
            <v>0.35199999999999998</v>
          </cell>
          <cell r="AE39" t="str">
            <v>기본</v>
          </cell>
          <cell r="AK39" t="str">
            <v/>
          </cell>
          <cell r="AL39">
            <v>0</v>
          </cell>
          <cell r="AM39">
            <v>0</v>
          </cell>
          <cell r="AN39">
            <v>0</v>
          </cell>
          <cell r="AO39">
            <v>0</v>
          </cell>
        </row>
        <row r="40">
          <cell r="A40" t="str">
            <v>5 보통인부</v>
          </cell>
          <cell r="F40" t="str">
            <v xml:space="preserve"> 보통인부</v>
          </cell>
          <cell r="G40" t="str">
            <v>:</v>
          </cell>
          <cell r="H40">
            <v>0.63900000000000001</v>
          </cell>
          <cell r="I40" t="str">
            <v xml:space="preserve"> </v>
          </cell>
          <cell r="K40" t="str">
            <v xml:space="preserve"> </v>
          </cell>
          <cell r="L40" t="str">
            <v xml:space="preserve"> </v>
          </cell>
          <cell r="M40" t="str">
            <v xml:space="preserve"> </v>
          </cell>
          <cell r="O40" t="str">
            <v xml:space="preserve"> </v>
          </cell>
          <cell r="P40" t="str">
            <v xml:space="preserve"> </v>
          </cell>
          <cell r="Q40" t="str">
            <v xml:space="preserve"> </v>
          </cell>
          <cell r="X40" t="str">
            <v>=</v>
          </cell>
          <cell r="Y40">
            <v>0.63900000000000001</v>
          </cell>
          <cell r="Z40">
            <v>0.63900000000000001</v>
          </cell>
          <cell r="AE40" t="str">
            <v>기본</v>
          </cell>
          <cell r="AK40" t="str">
            <v/>
          </cell>
          <cell r="AL40">
            <v>0</v>
          </cell>
          <cell r="AM40">
            <v>0</v>
          </cell>
          <cell r="AN40">
            <v>0</v>
          </cell>
          <cell r="AO40">
            <v>0</v>
          </cell>
        </row>
        <row r="41">
          <cell r="A41" t="str">
            <v>6 통신내선공</v>
          </cell>
          <cell r="B41">
            <v>6</v>
          </cell>
          <cell r="C41" t="str">
            <v xml:space="preserve"> 전화기 설치</v>
          </cell>
          <cell r="D41" t="str">
            <v xml:space="preserve"> MFC</v>
          </cell>
          <cell r="E41" t="str">
            <v>대</v>
          </cell>
          <cell r="F41" t="str">
            <v xml:space="preserve"> 통신내선공</v>
          </cell>
          <cell r="G41" t="str">
            <v>:</v>
          </cell>
          <cell r="H41">
            <v>0.09</v>
          </cell>
          <cell r="I41" t="str">
            <v>×</v>
          </cell>
          <cell r="J41">
            <v>0.7</v>
          </cell>
          <cell r="K41" t="str">
            <v>(콘센드미포함)</v>
          </cell>
          <cell r="X41" t="str">
            <v>=</v>
          </cell>
          <cell r="Y41">
            <v>6.3E-2</v>
          </cell>
          <cell r="Z41">
            <v>6.3E-2</v>
          </cell>
          <cell r="AE41" t="str">
            <v>기본</v>
          </cell>
          <cell r="AI41" t="str">
            <v>통신 3-29</v>
          </cell>
          <cell r="AK41" t="str">
            <v xml:space="preserve"> 전화기 설치 MFC</v>
          </cell>
          <cell r="AL41">
            <v>6</v>
          </cell>
          <cell r="AM41" t="str">
            <v xml:space="preserve"> 전화기 설치</v>
          </cell>
          <cell r="AN41" t="str">
            <v xml:space="preserve"> MFC</v>
          </cell>
          <cell r="AO41" t="str">
            <v>대</v>
          </cell>
        </row>
        <row r="42">
          <cell r="A42" t="str">
            <v>7 통신설비공</v>
          </cell>
          <cell r="B42">
            <v>7</v>
          </cell>
          <cell r="C42" t="str">
            <v xml:space="preserve"> KEY PHONE 설치</v>
          </cell>
          <cell r="D42" t="str">
            <v xml:space="preserve"> 주장치(40P+80P)</v>
          </cell>
          <cell r="E42" t="str">
            <v>대</v>
          </cell>
          <cell r="F42" t="str">
            <v xml:space="preserve"> 통신설비공</v>
          </cell>
          <cell r="G42" t="str">
            <v>:</v>
          </cell>
          <cell r="H42">
            <v>2</v>
          </cell>
          <cell r="X42" t="str">
            <v>=</v>
          </cell>
          <cell r="Y42">
            <v>2</v>
          </cell>
          <cell r="Z42">
            <v>2</v>
          </cell>
          <cell r="AE42" t="str">
            <v>기본</v>
          </cell>
          <cell r="AI42" t="str">
            <v xml:space="preserve"> 통신 3-29</v>
          </cell>
          <cell r="AK42" t="str">
            <v xml:space="preserve"> KEY PHONE 설치 주장치(40P+80P)</v>
          </cell>
          <cell r="AL42">
            <v>7</v>
          </cell>
          <cell r="AM42" t="str">
            <v xml:space="preserve"> KEY PHONE 설치</v>
          </cell>
          <cell r="AN42" t="str">
            <v xml:space="preserve"> 주장치(40P+80P)</v>
          </cell>
          <cell r="AO42" t="str">
            <v>대</v>
          </cell>
        </row>
        <row r="43">
          <cell r="A43" t="str">
            <v>7 통신내선공</v>
          </cell>
          <cell r="F43" t="str">
            <v xml:space="preserve"> 통신내선공</v>
          </cell>
          <cell r="G43" t="str">
            <v>:</v>
          </cell>
          <cell r="H43">
            <v>1</v>
          </cell>
          <cell r="X43" t="str">
            <v>=</v>
          </cell>
          <cell r="Y43">
            <v>1</v>
          </cell>
          <cell r="Z43">
            <v>1</v>
          </cell>
          <cell r="AE43" t="str">
            <v>기본</v>
          </cell>
          <cell r="AK43" t="str">
            <v/>
          </cell>
          <cell r="AL43">
            <v>0</v>
          </cell>
          <cell r="AM43">
            <v>0</v>
          </cell>
          <cell r="AN43">
            <v>0</v>
          </cell>
          <cell r="AO43">
            <v>0</v>
          </cell>
        </row>
        <row r="44">
          <cell r="A44" t="str">
            <v>8 통신내선공</v>
          </cell>
          <cell r="B44">
            <v>8</v>
          </cell>
          <cell r="C44" t="str">
            <v xml:space="preserve"> KEY PHONE 설치</v>
          </cell>
          <cell r="D44" t="str">
            <v xml:space="preserve"> 자장치</v>
          </cell>
          <cell r="E44" t="str">
            <v>대</v>
          </cell>
          <cell r="F44" t="str">
            <v xml:space="preserve"> 통신내선공</v>
          </cell>
          <cell r="G44" t="str">
            <v>:</v>
          </cell>
          <cell r="H44">
            <v>0.5</v>
          </cell>
          <cell r="X44" t="str">
            <v>=</v>
          </cell>
          <cell r="Y44">
            <v>0.5</v>
          </cell>
          <cell r="Z44">
            <v>0.5</v>
          </cell>
          <cell r="AE44" t="str">
            <v>기본</v>
          </cell>
          <cell r="AI44" t="str">
            <v>통신 3-29</v>
          </cell>
          <cell r="AK44" t="str">
            <v xml:space="preserve"> KEY PHONE 설치 자장치</v>
          </cell>
          <cell r="AL44">
            <v>8</v>
          </cell>
          <cell r="AM44" t="str">
            <v xml:space="preserve"> KEY PHONE 설치</v>
          </cell>
          <cell r="AN44" t="str">
            <v xml:space="preserve"> 자장치</v>
          </cell>
          <cell r="AO44" t="str">
            <v>대</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방법"/>
      <sheetName val="아파트"/>
      <sheetName val="상가(저압수전)"/>
      <sheetName val="기초입력 DATA"/>
      <sheetName val="설계예산서"/>
      <sheetName val="예산내역서"/>
      <sheetName val="인건비 "/>
    </sheetNames>
    <sheetDataSet>
      <sheetData sheetId="0"/>
      <sheetData sheetId="1"/>
      <sheetData sheetId="2"/>
      <sheetData sheetId="3">
        <row r="46">
          <cell r="E46">
            <v>5170</v>
          </cell>
          <cell r="L46">
            <v>4.5909999999999999E-2</v>
          </cell>
        </row>
        <row r="47">
          <cell r="E47">
            <v>6130</v>
          </cell>
          <cell r="L47">
            <v>2.5</v>
          </cell>
        </row>
      </sheetData>
      <sheetData sheetId="4" refreshError="1"/>
      <sheetData sheetId="5" refreshError="1"/>
      <sheetData sheetId="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스모공장 (어음)"/>
      <sheetName val="코스모공장 (현금)"/>
      <sheetName val="공사원가계산서"/>
      <sheetName val="공사분석"/>
      <sheetName val="Module1"/>
      <sheetName val="기계경비(시간당)"/>
      <sheetName val="램머"/>
      <sheetName val="직재"/>
      <sheetName val="설계내역서"/>
      <sheetName val="데이타"/>
    </sheetNames>
    <sheetDataSet>
      <sheetData sheetId="0">
        <row r="81">
          <cell r="A81" t="str">
            <v>A.공장동 건축공사</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756)"/>
      <sheetName val="내역서(756)"/>
      <sheetName val="견적서 (2)"/>
      <sheetName val="Module1"/>
      <sheetName val="코스모공장 (어음)"/>
      <sheetName val="기계경비(시간당)"/>
      <sheetName val="램머"/>
      <sheetName val="직재"/>
      <sheetName val="설계내역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산출표지"/>
      <sheetName val="설계산출기초"/>
      <sheetName val="공사원가계산서"/>
      <sheetName val="도급예산내역서봉투"/>
      <sheetName val="도급예산내역서총괄표"/>
      <sheetName val="운반비산출"/>
      <sheetName val="을부담운반비"/>
      <sheetName val="laroux"/>
      <sheetName val="숫자"/>
      <sheetName val="전압강하율"/>
      <sheetName val="개소별명세표 (2)"/>
      <sheetName val="인공"/>
      <sheetName val="도면치수"/>
      <sheetName val="마지막일위대가표"/>
      <sheetName val="도급예산내역서"/>
      <sheetName val="도급예산내역서표지"/>
      <sheetName val="전선가설"/>
      <sheetName val="전선철거"/>
      <sheetName val="가공지선신설"/>
      <sheetName val="가공지선철거"/>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기초입력 DATA"/>
      <sheetName val="주포터널"/>
      <sheetName val="철거산출근거"/>
      <sheetName val="청천내"/>
      <sheetName val="확약서"/>
      <sheetName val="중강당 내역"/>
      <sheetName val="총괄표"/>
      <sheetName val="설계명세서"/>
      <sheetName val="노임"/>
      <sheetName val="기본단가표"/>
      <sheetName val="원가계산서 "/>
    </sheetNames>
    <sheetDataSet>
      <sheetData sheetId="0" refreshError="1">
        <row r="1">
          <cell r="B1" t="str">
            <v>제전    제  7  호</v>
          </cell>
        </row>
        <row r="8">
          <cell r="B8" t="str">
            <v>1998.  5.  26.</v>
          </cell>
        </row>
      </sheetData>
      <sheetData sheetId="1" refreshError="1"/>
      <sheetData sheetId="2" refreshError="1">
        <row r="6">
          <cell r="C6">
            <v>11018395</v>
          </cell>
        </row>
        <row r="9">
          <cell r="C9">
            <v>19831363.620000001</v>
          </cell>
        </row>
        <row r="22">
          <cell r="C22">
            <v>2555056</v>
          </cell>
        </row>
      </sheetData>
      <sheetData sheetId="3" refreshError="1">
        <row r="5">
          <cell r="C5" t="str">
            <v>주포터널외 3개소 전력설비 보수공사</v>
          </cell>
        </row>
      </sheetData>
      <sheetData sheetId="4"/>
      <sheetData sheetId="5" refreshError="1">
        <row r="25">
          <cell r="E25">
            <v>1.6160000000000001</v>
          </cell>
        </row>
      </sheetData>
      <sheetData sheetId="6" refreshError="1">
        <row r="1">
          <cell r="D1">
            <v>2</v>
          </cell>
        </row>
        <row r="2">
          <cell r="D2">
            <v>130</v>
          </cell>
        </row>
        <row r="3">
          <cell r="D3">
            <v>50</v>
          </cell>
        </row>
        <row r="4">
          <cell r="D4">
            <v>112500</v>
          </cell>
        </row>
        <row r="5">
          <cell r="D5" t="str">
            <v>서울  -  봉양간  :</v>
          </cell>
        </row>
      </sheetData>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차액보증"/>
      <sheetName val="1차 내역서"/>
      <sheetName val="일위대가목록"/>
      <sheetName val="을"/>
      <sheetName val="한강운반비"/>
      <sheetName val="공통(20-91)"/>
      <sheetName val="사당"/>
      <sheetName val="토목공사일반"/>
      <sheetName val="부대공"/>
      <sheetName val="포장공"/>
      <sheetName val="토공"/>
      <sheetName val="입찰안"/>
      <sheetName val="백암비스타내역"/>
      <sheetName val="현장"/>
      <sheetName val="2공구산출내역"/>
      <sheetName val="내역서2안"/>
      <sheetName val="품셈TABLE"/>
      <sheetName val="JUCK"/>
      <sheetName val="노무"/>
      <sheetName val="물가"/>
      <sheetName val="원가 (2)"/>
      <sheetName val="직재"/>
      <sheetName val="#REF"/>
      <sheetName val="6PILE  (돌출)"/>
      <sheetName val="일위대가(4층원격)"/>
      <sheetName val="철거산출근거"/>
      <sheetName val="견적서"/>
      <sheetName val="J直材4"/>
      <sheetName val="계양가시설"/>
      <sheetName val="단가조사"/>
      <sheetName val="추가대화"/>
      <sheetName val="기초내역서"/>
      <sheetName val="수량산출"/>
      <sheetName val="대가목록표"/>
      <sheetName val="98지급계획"/>
      <sheetName val="공통가설"/>
      <sheetName val="금액내역서"/>
      <sheetName val="DATE"/>
      <sheetName val="산출근거"/>
      <sheetName val="교통대책내역"/>
      <sheetName val="설계서(표지)"/>
      <sheetName val="원가계산서"/>
      <sheetName val="평가데이터"/>
      <sheetName val="인건-측정"/>
      <sheetName val="부재리스트"/>
      <sheetName val="파일의이용"/>
      <sheetName val="소방사항"/>
      <sheetName val="BID"/>
      <sheetName val="내역서(설비+소방)"/>
      <sheetName val="실행내역"/>
      <sheetName val="전체"/>
      <sheetName val="골조시행"/>
      <sheetName val="첨부1"/>
      <sheetName val="감가상각"/>
      <sheetName val="Sheet4"/>
      <sheetName val="설계내역서"/>
      <sheetName val="Sheet5"/>
      <sheetName val="데이타"/>
      <sheetName val="공사현황"/>
      <sheetName val="중기조종사 단위단가"/>
      <sheetName val="자재단가리스트"/>
      <sheetName val="패널"/>
      <sheetName val="요율"/>
      <sheetName val="현장경비"/>
      <sheetName val="사급자재(1단계)"/>
      <sheetName val="2공구하도급내역서"/>
      <sheetName val="자  재"/>
      <sheetName val="건축외주"/>
      <sheetName val="공사개요"/>
      <sheetName val="LP-S"/>
      <sheetName val="2000.11월설계내역"/>
      <sheetName val="원가계산서 "/>
      <sheetName val="관급자재"/>
      <sheetName val="갑지(추정)"/>
      <sheetName val="초기화면"/>
      <sheetName val="날개벽"/>
      <sheetName val="대상공사(조달청)"/>
      <sheetName val="자료(통합)"/>
      <sheetName val="N賃率-職"/>
      <sheetName val="TANK견적대지"/>
      <sheetName val="도급FORM"/>
      <sheetName val="아파트 내역"/>
      <sheetName val="공사예산하조서(O.K)"/>
      <sheetName val="노무비"/>
      <sheetName val="기계경비(시간당)"/>
      <sheetName val="램머"/>
      <sheetName val="설계명세서 (장비)"/>
      <sheetName val="시설장비부하계산서"/>
      <sheetName val="CT "/>
      <sheetName val="일위"/>
      <sheetName val="기본일위"/>
      <sheetName val="별표"/>
      <sheetName val="KIM"/>
      <sheetName val="인테리어내역"/>
      <sheetName val="내역서총집계표"/>
      <sheetName val="건축원가"/>
      <sheetName val="NEGO"/>
      <sheetName val="BCK3672"/>
      <sheetName val="토목"/>
      <sheetName val="홍보비디오"/>
      <sheetName val="Book4"/>
      <sheetName val=" HIT-&gt;HMC 견적(3900)"/>
      <sheetName val="I一般比"/>
      <sheetName val="설직재-1"/>
      <sheetName val="2F 회의실견적(5_14 일대)"/>
      <sheetName val="工완성공사율"/>
      <sheetName val="2006년일위대가"/>
      <sheetName val="토사(PE)"/>
      <sheetName val="Total"/>
      <sheetName val="ELECTRIC"/>
      <sheetName val="실행"/>
      <sheetName val="104동"/>
      <sheetName val="20관리비율"/>
      <sheetName val="단가기준"/>
      <sheetName val="저"/>
      <sheetName val="설계명세서"/>
      <sheetName val="자료입력"/>
      <sheetName val="간접"/>
      <sheetName val="개요"/>
      <sheetName val="명세서"/>
      <sheetName val="직접경비"/>
      <sheetName val="직접인건비"/>
      <sheetName val="청천내"/>
      <sheetName val="내역서적용수량"/>
      <sheetName val="기둥(원형)"/>
      <sheetName val="기초공"/>
      <sheetName val="1.설계기준"/>
      <sheetName val="99노임기준"/>
      <sheetName val="건축공사 분괴표원본데이터(공통+건축)"/>
      <sheetName val="구천"/>
      <sheetName val="연결관암거"/>
      <sheetName val="70%"/>
      <sheetName val="일위대가표"/>
      <sheetName val="제품별단가"/>
      <sheetName val="제품별절단길이-0628"/>
      <sheetName val="동수"/>
      <sheetName val="계수시트"/>
      <sheetName val="A LINE"/>
      <sheetName val="준검 내역서"/>
      <sheetName val="연습"/>
      <sheetName val="주소"/>
      <sheetName val="원가_(2)"/>
      <sheetName val="1차_내역서"/>
      <sheetName val="6PILE__(돌출)"/>
      <sheetName val="평내중"/>
      <sheetName val="총괄내역"/>
      <sheetName val="외삼초"/>
      <sheetName val="서울대규장각(가시설흙막이)"/>
      <sheetName val="일위목록-기"/>
      <sheetName val="전선 및 전선관"/>
      <sheetName val="증감대비"/>
      <sheetName val="내역서1999.8최종"/>
      <sheetName val="단가 (2)"/>
      <sheetName val="2003 일위대가"/>
      <sheetName val="사업부배부A"/>
      <sheetName val="건축내역(진해석동)"/>
      <sheetName val="누계12"/>
      <sheetName val="16-1"/>
      <sheetName val="자판실행"/>
      <sheetName val="예산명세서"/>
      <sheetName val="99총공사내역서"/>
      <sheetName val="이름정의"/>
      <sheetName val="설계명세서(a"/>
      <sheetName val="갑지"/>
      <sheetName val="DATA"/>
      <sheetName val="도급견적가"/>
      <sheetName val="변수값"/>
      <sheetName val="중기상차"/>
      <sheetName val="AS복구"/>
      <sheetName val="중기터파기"/>
      <sheetName val="단가및재료비"/>
      <sheetName val="COST"/>
      <sheetName val="단가 "/>
      <sheetName val="수목표준대가"/>
      <sheetName val="수목데이타 "/>
      <sheetName val="전체도급"/>
      <sheetName val="직접수량"/>
      <sheetName val="구조대가"/>
      <sheetName val="포설대가1"/>
      <sheetName val="부대대가"/>
      <sheetName val="6호기"/>
      <sheetName val="총괄내역서"/>
      <sheetName val="pier(각형)"/>
      <sheetName val="총괄표"/>
      <sheetName val="공구"/>
      <sheetName val="실행철강하도"/>
      <sheetName val="말뚝물량"/>
      <sheetName val="급수 (LPM)"/>
      <sheetName val="국별인원"/>
      <sheetName val="현금"/>
      <sheetName val="CP-E2 (품셈표)"/>
      <sheetName val="A-4"/>
      <sheetName val="공통가설공사"/>
      <sheetName val="MIJIBI"/>
      <sheetName val="프랜트면허"/>
      <sheetName val="재공품기초자료"/>
      <sheetName val="제직재"/>
      <sheetName val="중강당 내역"/>
      <sheetName val="공통비(전체)"/>
      <sheetName val="공사내역"/>
      <sheetName val="일용직내역"/>
      <sheetName val="합천내역"/>
      <sheetName val="전차선로 물량표"/>
      <sheetName val="工관리비율"/>
      <sheetName val="정부노임단가"/>
      <sheetName val="입력"/>
      <sheetName val="재료비"/>
      <sheetName val="공통(Ȳ_x0000__xd800_䧶_x0000__x0000_"/>
      <sheetName val="FB25JN"/>
      <sheetName val="인사자료총집계"/>
      <sheetName val="주식"/>
      <sheetName val="공사기본내용입력"/>
      <sheetName val="실행내역서"/>
      <sheetName val="전기혼잡제경비(45)"/>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시설물기초"/>
      <sheetName val="부대내역"/>
      <sheetName val="자재표"/>
      <sheetName val="노임이"/>
      <sheetName val="유림골조"/>
      <sheetName val="비교1"/>
      <sheetName val="TRU"/>
      <sheetName val="단"/>
      <sheetName val="토적표"/>
      <sheetName val="원가계산"/>
      <sheetName val="원가계산 (2)"/>
      <sheetName val="내   역"/>
      <sheetName val="PAC"/>
      <sheetName val="기본자료"/>
      <sheetName val="납부서"/>
      <sheetName val="외주비"/>
      <sheetName val="소각장스케줄"/>
      <sheetName val="구리토평1전기"/>
      <sheetName val="덕전리"/>
      <sheetName val="fursys"/>
      <sheetName val="동원인원"/>
      <sheetName val="유기공정"/>
      <sheetName val="1차설계변경내역"/>
      <sheetName val="단중표"/>
      <sheetName val="Tool"/>
      <sheetName val="신규DEP"/>
      <sheetName val="가로등내역서"/>
      <sheetName val="전기변내역"/>
      <sheetName val="공통(Ȳ"/>
      <sheetName val="SW개발대상목록(기능점수)"/>
      <sheetName val="지하"/>
      <sheetName val="1000 DB구축 부표"/>
      <sheetName val="설계서"/>
      <sheetName val="경영"/>
      <sheetName val="98년"/>
      <sheetName val="실적"/>
      <sheetName val="일위_파일"/>
      <sheetName val="토공사(흙막이)"/>
      <sheetName val="제-노임"/>
      <sheetName val="기초자료입력"/>
      <sheetName val="1안"/>
      <sheetName val="중기조종사_단위단가"/>
      <sheetName val="아파트_내역"/>
      <sheetName val="식재일위대가"/>
      <sheetName val="기초일위대가"/>
      <sheetName val="단가대비표"/>
      <sheetName val="기초단가"/>
      <sheetName val="CODE(2)"/>
      <sheetName val="소방"/>
      <sheetName val="원가+내역"/>
      <sheetName val="소비자가"/>
      <sheetName val="식재인부"/>
      <sheetName val="INPUT"/>
      <sheetName val="2)관접합"/>
      <sheetName val="중기사용료산출근거"/>
      <sheetName val="단가산출2"/>
      <sheetName val="단가 및 재료비"/>
      <sheetName val="일반공사"/>
      <sheetName val="실행대비"/>
      <sheetName val="3.공통공사대비"/>
      <sheetName val="입찰"/>
      <sheetName val="현경"/>
      <sheetName val="설계변경총괄표(계산식)"/>
      <sheetName val="대비표(토공1안)"/>
      <sheetName val="Sheet6"/>
      <sheetName val="설계"/>
      <sheetName val="시중노임단가"/>
      <sheetName val="총물량"/>
      <sheetName val="용수간선"/>
      <sheetName val="표지"/>
      <sheetName val="설명서 "/>
      <sheetName val="해평견적"/>
      <sheetName val="견적"/>
      <sheetName val="건축내역"/>
      <sheetName val="SUMMARY"/>
      <sheetName val="PAINT"/>
      <sheetName val="03전반노무비"/>
      <sheetName val="도봉2지구"/>
      <sheetName val="증감내역서"/>
      <sheetName val="FOB발"/>
      <sheetName val="전기"/>
      <sheetName val="98NS-N"/>
      <sheetName val="공수"/>
      <sheetName val="산근"/>
      <sheetName val="일위대가 "/>
      <sheetName val="산출내역(K2)"/>
      <sheetName val="기본단가표"/>
      <sheetName val="설계내역"/>
      <sheetName val="산출내역서집계표"/>
      <sheetName val="기초입력 DATA"/>
      <sheetName val="단가산출서 (2)"/>
      <sheetName val="Base"/>
      <sheetName val="Baby일위대가"/>
      <sheetName val="유림콘도"/>
      <sheetName val="일위(설)"/>
      <sheetName val="일위대가표(유단가)"/>
      <sheetName val="견적대비"/>
      <sheetName val="시설일위"/>
      <sheetName val="기초일위"/>
      <sheetName val="조명일위"/>
      <sheetName val="L_RPTB02_01"/>
      <sheetName val="목록"/>
      <sheetName val="Sheet1 (2)"/>
      <sheetName val="5사남"/>
      <sheetName val="현장관리"/>
      <sheetName val="터파기및재료"/>
      <sheetName val="교각계산"/>
      <sheetName val="유수전환공사"/>
      <sheetName val="간접비계산"/>
      <sheetName val="입력데이타"/>
      <sheetName val="대가단최종"/>
      <sheetName val="산출내역서"/>
      <sheetName val="1"/>
      <sheetName val="2"/>
      <sheetName val="3"/>
      <sheetName val="4"/>
      <sheetName val="5"/>
      <sheetName val="6"/>
      <sheetName val="운동장 (2)"/>
      <sheetName val="1회 기성내역서"/>
      <sheetName val="참조"/>
      <sheetName val="단청공사"/>
      <sheetName val="원가서"/>
      <sheetName val="1456"/>
      <sheetName val="우수받이"/>
      <sheetName val="2000년1차"/>
      <sheetName val="세금자료"/>
      <sheetName val="기초목"/>
      <sheetName val="예산총괄"/>
      <sheetName val="업무"/>
      <sheetName val="설계예산서"/>
      <sheetName val="출자한도"/>
      <sheetName val="열린교실"/>
      <sheetName val="집수정단위수량 "/>
      <sheetName val="간지"/>
      <sheetName val="용수량(생활용수)"/>
      <sheetName val="분양가"/>
      <sheetName val="2.대외공문"/>
      <sheetName val="업체별기성내역"/>
      <sheetName val="10월"/>
      <sheetName val="노임단가 (2)"/>
      <sheetName val="TEL"/>
      <sheetName val="부대대비"/>
      <sheetName val="냉연집계"/>
      <sheetName val="코드표"/>
      <sheetName val="단가산출"/>
      <sheetName val="공량산출서"/>
      <sheetName val="data table"/>
      <sheetName val="한일양산"/>
      <sheetName val="빙축열"/>
      <sheetName val="2003상반기노임기준"/>
      <sheetName val="PI"/>
      <sheetName val="손익분석"/>
      <sheetName val="단가일람"/>
      <sheetName val="특수선일위대가"/>
      <sheetName val="JUCKEYK"/>
      <sheetName val="1TYPE"/>
      <sheetName val="값"/>
      <sheetName val="A 견적"/>
      <sheetName val="시트"/>
      <sheetName val="자재대"/>
      <sheetName val="정산서 "/>
      <sheetName val="외주"/>
      <sheetName val="연구동"/>
      <sheetName val="본체"/>
      <sheetName val="기타 정보통신공사"/>
      <sheetName val="공사명입력"/>
      <sheetName val="근로자자료입력"/>
      <sheetName val="참고자료"/>
      <sheetName val="운반비"/>
      <sheetName val="시설물일위"/>
      <sheetName val="현장관리비"/>
      <sheetName val="부대공Ⅱ"/>
      <sheetName val="부안일위"/>
      <sheetName val="노무비단가"/>
      <sheetName val="단가(자재)"/>
      <sheetName val="단가(노임)"/>
      <sheetName val="기초목록"/>
      <sheetName val="08-공사비총괄표"/>
      <sheetName val="17-횡단측량야장"/>
      <sheetName val="실행예산"/>
      <sheetName val="자료"/>
      <sheetName val="토목검측서"/>
      <sheetName val="Macro1"/>
      <sheetName val="Y-WORK"/>
      <sheetName val="ABUT수량-A1"/>
      <sheetName val="물가자료"/>
      <sheetName val="심사물량"/>
      <sheetName val="setup"/>
      <sheetName val="가격"/>
      <sheetName val="1.1서버도입"/>
      <sheetName val="대치판정"/>
      <sheetName val="부하계산서"/>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관접합및부설"/>
      <sheetName val="호표"/>
      <sheetName val="도로정위치부표"/>
      <sheetName val="도로조사부표"/>
      <sheetName val="대표자"/>
      <sheetName val="현장경상비"/>
      <sheetName val="6-1. 관개량조서"/>
      <sheetName val="사통"/>
      <sheetName val="관급자재대"/>
      <sheetName val="01-적용기준"/>
      <sheetName val="조건표"/>
      <sheetName val="공사내역서"/>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구간별현황"/>
      <sheetName val="기성청구서"/>
      <sheetName val="b_balju"/>
      <sheetName val="Customer Databas"/>
      <sheetName val="지질조사분석"/>
      <sheetName val="토목공사"/>
      <sheetName val="wall"/>
      <sheetName val="단가산출목록표"/>
      <sheetName val="구분"/>
      <sheetName val="60명당사(총괄)"/>
      <sheetName val="시화점실행"/>
      <sheetName val="스텐문틀설치"/>
      <sheetName val="샌딩 에폭시 도장"/>
      <sheetName val="RE9604"/>
      <sheetName val="대비2"/>
      <sheetName val="약품공급2"/>
      <sheetName val="001"/>
      <sheetName val="견적내역"/>
      <sheetName val="AIR SHOWER(3인용)"/>
      <sheetName val="PSCbeam설계"/>
      <sheetName val="명세"/>
      <sheetName val="총차분(토목)"/>
      <sheetName val="0312실기성"/>
      <sheetName val="200"/>
      <sheetName val="BOX전기내역"/>
      <sheetName val="공통(Ȳ?_xd800_䧶??"/>
      <sheetName val="3BL공동구 수량"/>
      <sheetName val="덤프트럭계수"/>
      <sheetName val="음성방향"/>
      <sheetName val="분전함신설"/>
      <sheetName val="접지1종"/>
      <sheetName val="용역비내역-진짜"/>
      <sheetName val="감리원배치기준"/>
      <sheetName val="책임감리공제요율"/>
      <sheetName val="등급별 배치기준"/>
      <sheetName val="건축설계 대가요율"/>
      <sheetName val="경율산정"/>
      <sheetName val="을지"/>
      <sheetName val="Total 단위경유량집계"/>
      <sheetName val="교대(A1-A2)"/>
      <sheetName val="데리네이타현황"/>
      <sheetName val="실행견적"/>
      <sheetName val="DATA1"/>
      <sheetName val="설비(제출)"/>
      <sheetName val="산식3"/>
      <sheetName val="직접경비산출근거"/>
      <sheetName val="수금예정"/>
      <sheetName val="Mc1"/>
      <sheetName val="돈암사업"/>
      <sheetName val="산출금액내역"/>
      <sheetName val="시멘트"/>
      <sheetName val="범례표"/>
      <sheetName val="실행보고서갑지"/>
      <sheetName val="유지관리비등"/>
      <sheetName val="Sens&amp;Anal"/>
      <sheetName val="IS&lt;양식27&gt;"/>
      <sheetName val="총투자비산정"/>
      <sheetName val="말뚝지지력산정"/>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설계명세서(종합)"/>
      <sheetName val="소요자재"/>
      <sheetName val="노무산출서"/>
      <sheetName val="기본사항"/>
      <sheetName val="자재단가"/>
      <sheetName val="자동차폐수처리장"/>
      <sheetName val="시중노임(공사)"/>
      <sheetName val="배관BM(일반)"/>
      <sheetName val="APT"/>
      <sheetName val="단가조사(기계)"/>
      <sheetName val="공통(Ȳ_x0000_�䧶_x0000__x0000_"/>
      <sheetName val="공통(Ȳ?�䧶??"/>
      <sheetName val="BOX전기_x0010__x0000_"/>
      <sheetName val="BOX전기_x0010_?"/>
      <sheetName val="5-2.수량산출(A4)"/>
      <sheetName val="6-1.노임단가"/>
      <sheetName val="6-1.단가비교표"/>
      <sheetName val="식재"/>
      <sheetName val="시설물"/>
      <sheetName val="식재출력용"/>
      <sheetName val="유지관리"/>
      <sheetName val="공비대비"/>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단가표"/>
      <sheetName val="견적내역서"/>
      <sheetName val="물가대비표"/>
      <sheetName val="database"/>
      <sheetName val="변수"/>
      <sheetName val="조경"/>
      <sheetName val="기본자료입력"/>
      <sheetName val="기준정보3"/>
      <sheetName val="3-도움말"/>
      <sheetName val="참고"/>
      <sheetName val="원가계산서_1"/>
      <sheetName val="단가_1"/>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건축공사_분괴표원본데이터(공통+건축)"/>
      <sheetName val="기존단가_(2)"/>
      <sheetName val="전선_및_전선관"/>
      <sheetName val="6_일위목록"/>
      <sheetName val="원가계산_(2)"/>
      <sheetName val="내___역"/>
      <sheetName val="1000_DB구축_부표"/>
      <sheetName val="1-최종안"/>
      <sheetName val="사업분석-분양가결정"/>
      <sheetName val="회계코드"/>
      <sheetName val="총무부"/>
      <sheetName val="정산"/>
      <sheetName val="청구분"/>
      <sheetName val="경리부"/>
      <sheetName val="백룡교차로"/>
      <sheetName val="산정교차로"/>
      <sheetName val="신영교차로"/>
      <sheetName val="인건비"/>
      <sheetName val="투입비"/>
      <sheetName val="퍼스트"/>
      <sheetName val="자재일람"/>
      <sheetName val="공사비"/>
      <sheetName val="CHECK LIST"/>
      <sheetName val="인원계획-미화"/>
      <sheetName val="조명시설"/>
      <sheetName val="수주추정"/>
      <sheetName val="잡비근거"/>
      <sheetName val="VII-2현장경비"/>
      <sheetName val="경율산정.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항타"/>
      <sheetName val="내역서(교량)전체"/>
      <sheetName val="내역서(교량)전체 (2)"/>
      <sheetName val="내역서(교량)전체 (3)"/>
      <sheetName val="내역서(교량)구조물"/>
      <sheetName val="내역서(교량)전체 (4)"/>
      <sheetName val="설계명세서"/>
      <sheetName val="코스모공장 (어음)"/>
      <sheetName val="구역화물"/>
      <sheetName val="단위목록"/>
      <sheetName val="시험비"/>
      <sheetName val="일위대가목록"/>
      <sheetName val="자재단가"/>
      <sheetName val="소방"/>
      <sheetName val="인건비 "/>
      <sheetName val="갑지"/>
      <sheetName val="수량산출서(전기)"/>
      <sheetName val="교량별수량"/>
      <sheetName val="Sheet1"/>
      <sheetName val="연결임시"/>
      <sheetName val="Y-WORK"/>
      <sheetName val="노임단가"/>
      <sheetName val="견"/>
      <sheetName val="효성CB 1P기초"/>
      <sheetName val="기계경비(시간당)"/>
      <sheetName val="램머"/>
      <sheetName val="직재"/>
    </sheetNames>
    <sheetDataSet>
      <sheetData sheetId="0"/>
      <sheetData sheetId="1">
        <row r="3">
          <cell r="A3" t="str">
            <v>명          칭</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총괄내역"/>
      <sheetName val="퇴직공제부금비"/>
      <sheetName val="내역 "/>
      <sheetName val="일위대가"/>
      <sheetName val="단가 "/>
      <sheetName val="사무보조원"/>
      <sheetName val="중기"/>
      <sheetName val="지급자재"/>
      <sheetName val="가로등수량집계"/>
      <sheetName val="전선 및 전선관(가로등)"/>
      <sheetName val="압착단자(가로등)"/>
      <sheetName val="부대공사집계(가로등)"/>
      <sheetName val="관로터파기(가로등)"/>
      <sheetName val="전선관(신호등)"/>
      <sheetName val="관로터파기(신호등)"/>
      <sheetName val="가로등기초"/>
      <sheetName val="보안등주(기초)"/>
      <sheetName val="점멸기기초(보도,가로등)"/>
      <sheetName val="관로(차도,가로등,중2)"/>
      <sheetName val="관로(차도,가로등,중3)"/>
      <sheetName val="관로(보도,가로등)"/>
      <sheetName val="공원등수량집계"/>
      <sheetName val="압착단자(공원등)"/>
      <sheetName val="전선 및 전선관(공원등)"/>
      <sheetName val="부대공사집계(공원등)"/>
      <sheetName val="관로터파기(공원등)"/>
      <sheetName val="관로(공원녹지)"/>
      <sheetName val="공원등기초"/>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ow r="2">
          <cell r="A2" t="str">
            <v>플랜트전공</v>
          </cell>
          <cell r="B2">
            <v>80465</v>
          </cell>
        </row>
        <row r="3">
          <cell r="A3" t="str">
            <v>목도공</v>
          </cell>
          <cell r="B3">
            <v>75609</v>
          </cell>
        </row>
        <row r="4">
          <cell r="A4" t="str">
            <v>비계공</v>
          </cell>
          <cell r="B4">
            <v>97360</v>
          </cell>
        </row>
        <row r="5">
          <cell r="A5" t="str">
            <v>특별인부</v>
          </cell>
          <cell r="B5">
            <v>66051</v>
          </cell>
        </row>
        <row r="6">
          <cell r="A6" t="str">
            <v>철공</v>
          </cell>
          <cell r="B6">
            <v>90908</v>
          </cell>
        </row>
        <row r="7">
          <cell r="A7" t="str">
            <v>용접공(일반)</v>
          </cell>
          <cell r="B7">
            <v>82409</v>
          </cell>
        </row>
        <row r="8">
          <cell r="A8" t="str">
            <v>도장공</v>
          </cell>
          <cell r="B8">
            <v>82782</v>
          </cell>
        </row>
        <row r="9">
          <cell r="A9" t="str">
            <v>철근공</v>
          </cell>
          <cell r="B9">
            <v>93842</v>
          </cell>
        </row>
        <row r="10">
          <cell r="A10" t="str">
            <v>기계공</v>
          </cell>
          <cell r="B10">
            <v>62214</v>
          </cell>
        </row>
        <row r="11">
          <cell r="A11" t="str">
            <v>보통인부</v>
          </cell>
          <cell r="B11">
            <v>52374</v>
          </cell>
        </row>
        <row r="12">
          <cell r="A12" t="str">
            <v>내선전공</v>
          </cell>
          <cell r="B12">
            <v>77372</v>
          </cell>
        </row>
        <row r="13">
          <cell r="A13" t="str">
            <v>배전전공</v>
          </cell>
          <cell r="B13">
            <v>176342</v>
          </cell>
        </row>
        <row r="14">
          <cell r="A14" t="str">
            <v>저압케이블공</v>
          </cell>
          <cell r="B14">
            <v>85964</v>
          </cell>
        </row>
        <row r="15">
          <cell r="A15" t="str">
            <v>배관공</v>
          </cell>
          <cell r="B15">
            <v>73508</v>
          </cell>
        </row>
        <row r="16">
          <cell r="A16" t="str">
            <v>건축목공</v>
          </cell>
          <cell r="B16">
            <v>87481</v>
          </cell>
        </row>
        <row r="17">
          <cell r="A17" t="str">
            <v>방수공</v>
          </cell>
          <cell r="B17">
            <v>70788</v>
          </cell>
        </row>
        <row r="18">
          <cell r="A18" t="str">
            <v>무선안테나공</v>
          </cell>
          <cell r="B18">
            <v>94930</v>
          </cell>
        </row>
        <row r="19">
          <cell r="A19" t="str">
            <v>콘크리트공</v>
          </cell>
          <cell r="B19">
            <v>88153</v>
          </cell>
        </row>
        <row r="20">
          <cell r="A20" t="str">
            <v>형틀목공</v>
          </cell>
          <cell r="B20">
            <v>92242</v>
          </cell>
        </row>
        <row r="21">
          <cell r="A21" t="str">
            <v>미장공</v>
          </cell>
          <cell r="B21">
            <v>87223</v>
          </cell>
        </row>
        <row r="22">
          <cell r="A22" t="str">
            <v>건설기계운전기사</v>
          </cell>
          <cell r="B22">
            <v>78015</v>
          </cell>
        </row>
        <row r="23">
          <cell r="A23" t="str">
            <v>건설기계운전조수</v>
          </cell>
          <cell r="B23">
            <v>49488</v>
          </cell>
        </row>
        <row r="24">
          <cell r="A24" t="str">
            <v>건설기계조장</v>
          </cell>
          <cell r="B24">
            <v>85318</v>
          </cell>
        </row>
        <row r="25">
          <cell r="A25" t="str">
            <v>운전사(운반차)</v>
          </cell>
          <cell r="B25">
            <v>63443</v>
          </cell>
        </row>
        <row r="26">
          <cell r="A26" t="str">
            <v>운전사(기계)</v>
          </cell>
          <cell r="B26">
            <v>61525</v>
          </cell>
        </row>
        <row r="27">
          <cell r="A27" t="str">
            <v>계장공</v>
          </cell>
          <cell r="B27">
            <v>83629</v>
          </cell>
        </row>
      </sheetData>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철탑)"/>
      <sheetName val="철탑1999"/>
      <sheetName val="철탑2000"/>
      <sheetName val="철탑2001"/>
      <sheetName val="철탑2002"/>
      <sheetName val="철탑2003"/>
      <sheetName val="철탑2004"/>
      <sheetName val="철탑2005"/>
      <sheetName val="Sheet1"/>
      <sheetName val="Sheet2"/>
      <sheetName val="Sheet3"/>
      <sheetName val="내역서(교량)전체"/>
      <sheetName val="__"/>
      <sheetName val="설계명세서"/>
      <sheetName val="코스모공장 (어음)"/>
      <sheetName val="기계경비(시간당)"/>
      <sheetName val="램머"/>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단위수량2차"/>
      <sheetName val="이음부몰탈2차"/>
      <sheetName val="우수관기초단위수량(2차)"/>
      <sheetName val="접속흄관이음몰탈단위수량(2차)"/>
      <sheetName val="모래부설치수표"/>
      <sheetName val="모래부설단위수량"/>
      <sheetName val="우수받이단위수량(2차)"/>
      <sheetName val="집수정 2차"/>
      <sheetName val="U형측구"/>
      <sheetName val="조명시설"/>
      <sheetName val="파일의이용"/>
      <sheetName val="산출근거"/>
      <sheetName val="연결관암거"/>
      <sheetName val="2호맨홀공제수량"/>
      <sheetName val="계수시트"/>
      <sheetName val="기계경비(시간당)"/>
      <sheetName val="램머"/>
      <sheetName val="1차 내역서"/>
      <sheetName val="공사기본내용입력"/>
      <sheetName val="계양가시설"/>
      <sheetName val="토사(PE)"/>
      <sheetName val="Sheet1 (2)"/>
      <sheetName val="TOTAL_BOQ"/>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토공"/>
      <sheetName val="철콘"/>
      <sheetName val="강교"/>
      <sheetName val="기타"/>
      <sheetName val="하도급 사항"/>
      <sheetName val="P.Q대상공사"/>
      <sheetName val="세부평점1"/>
      <sheetName val="세부평점2"/>
      <sheetName val="경영상태"/>
      <sheetName val="자재및인력"/>
      <sheetName val="투찰금액"/>
      <sheetName val="계수시트"/>
      <sheetName val="경산"/>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G2">
            <v>0.69450000000000001</v>
          </cell>
        </row>
      </sheetData>
      <sheetData sheetId="12" refreshError="1"/>
      <sheetData sheetId="13" refreshError="1"/>
      <sheetData sheetId="1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토공"/>
      <sheetName val="철콘"/>
      <sheetName val="강교"/>
      <sheetName val="기타"/>
      <sheetName val="하도급 사항"/>
      <sheetName val="P.Q대상공사"/>
      <sheetName val="세부평점1"/>
      <sheetName val="세부평점2"/>
      <sheetName val="경영상태"/>
      <sheetName val="자재및인력"/>
      <sheetName val="투찰금액"/>
      <sheetName val="수량산출"/>
      <sheetName val="계수시트"/>
      <sheetName val="경산"/>
      <sheetName val="DATE"/>
      <sheetName val="데이타"/>
      <sheetName val="원정우정"/>
      <sheetName val="골조시행"/>
      <sheetName val="효성CB 1P기초"/>
      <sheetName val="백암비스타내역"/>
      <sheetName val="기계경비(시간당)"/>
      <sheetName val="램머"/>
      <sheetName val="기계가격"/>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G2">
            <v>0.69450000000000001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단가조사"/>
      <sheetName val="노임"/>
      <sheetName val="내역서01"/>
      <sheetName val="자재단가"/>
      <sheetName val="1호인버트수량"/>
      <sheetName val="관급_File"/>
      <sheetName val="관로토공"/>
      <sheetName val="조도계산서 (도서)"/>
      <sheetName val="공량산출서"/>
      <sheetName val="내역"/>
      <sheetName val="Total"/>
      <sheetName val="DATE"/>
      <sheetName val="부하계산서"/>
      <sheetName val="기계경비(시간당)"/>
      <sheetName val="램머"/>
      <sheetName val="CTEMCOST"/>
      <sheetName val="당사"/>
      <sheetName val="2000년1차"/>
      <sheetName val="2000전체분"/>
      <sheetName val="효성CB 1P기초"/>
      <sheetName val="조명율표"/>
      <sheetName val="토사(PE)"/>
      <sheetName val="Y-WORK"/>
      <sheetName val="옥외외등집계표"/>
      <sheetName val="관급총괄"/>
      <sheetName val="예비"/>
      <sheetName val="견적의뢰"/>
      <sheetName val="설계명세서"/>
      <sheetName val="일위목록"/>
      <sheetName val="Customer Databas"/>
      <sheetName val="공종"/>
      <sheetName val="관로부문"/>
      <sheetName val="토목공사일반"/>
      <sheetName val="내역서"/>
      <sheetName val="공사개요"/>
      <sheetName val="설명"/>
      <sheetName val="계수시트"/>
      <sheetName val="전력구구조물산근"/>
      <sheetName val="교사기준면적(초등)"/>
      <sheetName val="노임단가"/>
      <sheetName val="단가비교표"/>
      <sheetName val="전선 및 전선관"/>
      <sheetName val="가로등내역서"/>
      <sheetName val="평가데이터"/>
      <sheetName val="단가"/>
      <sheetName val="내역서관로"/>
      <sheetName val="내역서설비"/>
      <sheetName val="내역서케이블"/>
      <sheetName val="도급내역"/>
      <sheetName val="총괄집계표"/>
      <sheetName val="일위대가"/>
      <sheetName val="공사원가계산서"/>
      <sheetName val="DATA"/>
      <sheetName val="임대견적서"/>
      <sheetName val="#REF"/>
      <sheetName val="성곽내역서"/>
      <sheetName val="수량산출"/>
      <sheetName val="투찰금액"/>
      <sheetName val="01"/>
      <sheetName val="도급기성"/>
      <sheetName val="내역(토목)"/>
      <sheetName val="홍보비디오"/>
      <sheetName val="내역서2안"/>
      <sheetName val="직노"/>
      <sheetName val="일산실행내역"/>
      <sheetName val="프랜트면허"/>
      <sheetName val="원가계산서"/>
      <sheetName val="데이타"/>
      <sheetName val="21301동"/>
      <sheetName val="오수토공"/>
      <sheetName val="공사비산출서"/>
      <sheetName val="6.관급자재조서"/>
      <sheetName val="구천"/>
      <sheetName val="재료"/>
      <sheetName val="공통가설"/>
      <sheetName val="본사공가현황"/>
      <sheetName val="단가산출"/>
      <sheetName val="순공사비"/>
      <sheetName val="Sheet1"/>
      <sheetName val="자재"/>
      <sheetName val="증감대비"/>
      <sheetName val="일위대가 "/>
      <sheetName val="노무비"/>
      <sheetName val="작성"/>
      <sheetName val="출력X"/>
      <sheetName val="재노경"/>
      <sheetName val="wall"/>
      <sheetName val="참조"/>
      <sheetName val="실행기초"/>
      <sheetName val="부하(성남)"/>
      <sheetName val="인제내역"/>
      <sheetName val="실행견적"/>
      <sheetName val="단가설계"/>
      <sheetName val="관급자재"/>
      <sheetName val="변경관급자재"/>
      <sheetName val="설계예산서"/>
      <sheetName val="총괄내역서"/>
      <sheetName val="적현로"/>
      <sheetName val="소비자가"/>
      <sheetName val="요율"/>
      <sheetName val="자재대"/>
      <sheetName val="빌딩 안내"/>
      <sheetName val="기초입력 DATA"/>
      <sheetName val="파일의이용"/>
      <sheetName val="22신설수량"/>
      <sheetName val="기계경비_시간당_"/>
      <sheetName val="토공"/>
      <sheetName val="원가+내역"/>
      <sheetName val="투찰가"/>
      <sheetName val="투찰내역"/>
      <sheetName val="(C)원내역"/>
      <sheetName val="표지"/>
      <sheetName val="설비원가"/>
      <sheetName val="한전일위"/>
      <sheetName val="여과지동"/>
      <sheetName val="기초자료"/>
      <sheetName val="예산조서"/>
      <sheetName val="물품구매"/>
      <sheetName val="XL4Poppy"/>
      <sheetName val="경산"/>
      <sheetName val="도로구조공사비"/>
      <sheetName val="도로토공공사비"/>
      <sheetName val="여수토공사비"/>
      <sheetName val="견적단가"/>
      <sheetName val="산출금액내역"/>
      <sheetName val="도급내역5+800"/>
      <sheetName val="도급금액"/>
      <sheetName val="9.운반비산출"/>
      <sheetName val="관급단가"/>
      <sheetName val="단"/>
      <sheetName val="Baby일위대가"/>
      <sheetName val="기둥(원형)"/>
      <sheetName val="시행예산"/>
      <sheetName val="공종구간"/>
      <sheetName val="공종목록표"/>
      <sheetName val="기본자료입력"/>
      <sheetName val="경상"/>
      <sheetName val="가설"/>
      <sheetName val="총괄표"/>
      <sheetName val="단위수량"/>
      <sheetName val="토사_PE_"/>
      <sheetName val="예산내역서"/>
      <sheetName val="청천내"/>
      <sheetName val="정부노임단가"/>
      <sheetName val="인건비"/>
      <sheetName val="기계경비"/>
      <sheetName val="공정코드"/>
      <sheetName val="공정집계"/>
      <sheetName val="전기"/>
      <sheetName val="1-최종안"/>
      <sheetName val="사업분석-분양가결정"/>
      <sheetName val="부대공"/>
      <sheetName val="포장공"/>
      <sheetName val="상호참고자료"/>
      <sheetName val="연결임시"/>
      <sheetName val="수량집계"/>
      <sheetName val="2.고용보험료산출근거"/>
      <sheetName val="한일양산"/>
      <sheetName val="제경비"/>
      <sheetName val="원가계산"/>
      <sheetName val="목차"/>
      <sheetName val="말뚝물량"/>
      <sheetName val="하조서"/>
      <sheetName val="우수관로집계"/>
      <sheetName val="1.토공집계"/>
      <sheetName val="30신설일위대가"/>
      <sheetName val="허용전류"/>
      <sheetName val="MCC"/>
      <sheetName val="2-1. 경관조명 내역총괄표"/>
      <sheetName val="구조물공집계"/>
      <sheetName val="49"/>
      <sheetName val="단가 및 재료비"/>
      <sheetName val="중기사용료산출근거"/>
      <sheetName val="도급"/>
      <sheetName val="판매시설"/>
      <sheetName val="주민복지관"/>
      <sheetName val="지하주차장"/>
      <sheetName val="실행간접비용"/>
      <sheetName val="관급자재내역서"/>
      <sheetName val="설계예산내역서"/>
      <sheetName val="일 위 대 가 표"/>
      <sheetName val="2009년설계(안)"/>
      <sheetName val="수주추정"/>
      <sheetName val="관접합및부설"/>
      <sheetName val="기초단가"/>
      <sheetName val="갑지"/>
      <sheetName val="굴착현장"/>
      <sheetName val="연장(직관)"/>
      <sheetName val="설비"/>
      <sheetName val="익산-"/>
      <sheetName val="Sheet5"/>
      <sheetName val="2-5. 예산조서"/>
      <sheetName val="주요자재단가"/>
      <sheetName val="단위단가"/>
      <sheetName val="1"/>
      <sheetName val="010101"/>
      <sheetName val="준검 내역서"/>
      <sheetName val="시설물"/>
      <sheetName val="식재출력용"/>
      <sheetName val="유지관리"/>
      <sheetName val="집계표"/>
      <sheetName val="대가표(품셈)"/>
      <sheetName val="SORCE1"/>
      <sheetName val="가시설단위수량"/>
      <sheetName val="조명시설"/>
      <sheetName val="건축"/>
      <sheetName val="9GNG운반"/>
      <sheetName val="설계내역서"/>
      <sheetName val="은평작업지시대장"/>
      <sheetName val="구조물철거타공정이월"/>
      <sheetName val="값"/>
      <sheetName val="기본단가"/>
      <sheetName val="인건비단가"/>
      <sheetName val="총괄"/>
      <sheetName val="database"/>
      <sheetName val="설계산출기초"/>
      <sheetName val="도급예산내역서봉투"/>
      <sheetName val="설계산출표지"/>
      <sheetName val="도급예산내역서총괄표"/>
      <sheetName val="을부담운반비"/>
      <sheetName val="운반비산출"/>
      <sheetName val="약품공급2"/>
      <sheetName val="VII-2현장경비"/>
      <sheetName val="Ⅴ-2.공종별내역"/>
      <sheetName val="수안보-MBR1"/>
      <sheetName val="품셈TABLE"/>
      <sheetName val="재정비직인"/>
      <sheetName val="재정비내역"/>
      <sheetName val="지적고시내역"/>
      <sheetName val="노무비 근거"/>
      <sheetName val="G.R300경비"/>
      <sheetName val="계림(함평)"/>
      <sheetName val="계림(장성)"/>
      <sheetName val="공종단가"/>
      <sheetName val="Macro1"/>
      <sheetName val="차도조도계산"/>
      <sheetName val="유림골조"/>
      <sheetName val="물가자료"/>
      <sheetName val="Sheet9"/>
      <sheetName val="Sheet14"/>
      <sheetName val="Sheet13"/>
      <sheetName val="Sheet10"/>
      <sheetName val="전기자료"/>
      <sheetName val="서대문대장"/>
      <sheetName val="GI-LIST"/>
      <sheetName val="설계내역(2000)"/>
      <sheetName val="J"/>
      <sheetName val="Sheet4"/>
      <sheetName val="자료"/>
      <sheetName val="입사일"/>
      <sheetName val="노무비산출(아파트 전체)-경보"/>
      <sheetName val="99년신청"/>
      <sheetName val="을"/>
      <sheetName val="설계예시"/>
      <sheetName val="현장관리비"/>
      <sheetName val="설비(제출)"/>
      <sheetName val="터널조도"/>
      <sheetName val="97 사업추정(WEKI)"/>
      <sheetName val="총투입계"/>
      <sheetName val="기초자료입력"/>
      <sheetName val="2공구산출내역"/>
      <sheetName val="입적6-10"/>
      <sheetName val="N賃率-職"/>
      <sheetName val="I一般比"/>
      <sheetName val="손익분석"/>
      <sheetName val="코드표"/>
      <sheetName val="자재코드"/>
      <sheetName val="갑지1"/>
      <sheetName val="공정표"/>
      <sheetName val="c_balju"/>
      <sheetName val=" 견적서"/>
      <sheetName val="일위대가목차"/>
      <sheetName val="일위(열차무선)"/>
      <sheetName val="대구-교대(A1)"/>
      <sheetName val="OPGW기별"/>
      <sheetName val="을지"/>
      <sheetName val="산출"/>
      <sheetName val="분전함신설"/>
      <sheetName val="접지1종"/>
      <sheetName val="전기일위대가"/>
      <sheetName val="신영교차로"/>
      <sheetName val="관경별내역서"/>
      <sheetName val="70%"/>
      <sheetName val="편입용지조서"/>
      <sheetName val="[자재물량.XLS]_____1_c_MAYBE______2"/>
      <sheetName val="1.변압기용량"/>
      <sheetName val="남양시작동010313100%"/>
      <sheetName val="Sheet3"/>
      <sheetName val="동원인원"/>
      <sheetName val="산근"/>
      <sheetName val="전통건설"/>
      <sheetName val="실행철강하도"/>
      <sheetName val="Hauptdaten"/>
      <sheetName val="일(4)"/>
      <sheetName val="현장소운반"/>
      <sheetName val="관구보호몰탈"/>
      <sheetName val="공사명입력"/>
      <sheetName val="근로자자료입력"/>
      <sheetName val="참고자료"/>
      <sheetName val="4차공사"/>
      <sheetName val="원가 계산"/>
      <sheetName val="기성내역서표지"/>
      <sheetName val="변경내역서간지"/>
      <sheetName val="기계공사"/>
      <sheetName val="5지구단위"/>
      <sheetName val="교차로(1) "/>
      <sheetName val="물집"/>
      <sheetName val="배수공"/>
      <sheetName val="시설물일위"/>
      <sheetName val="물량산출서"/>
      <sheetName val="NEYOK"/>
      <sheetName val="조경"/>
      <sheetName val="양식"/>
      <sheetName val="DATA1"/>
      <sheetName val="용역비내역-진짜"/>
      <sheetName val="단가표"/>
      <sheetName val="노임(1차)"/>
      <sheetName val="본선및홈복구"/>
      <sheetName val="터파기및재료"/>
      <sheetName val="대비"/>
      <sheetName val="Option"/>
      <sheetName val="[자재물량.XLS]_____1_c_MAYBE______3"/>
      <sheetName val="철거산출근거"/>
      <sheetName val="수량집계표"/>
      <sheetName val="공종별수량집계"/>
      <sheetName val="산출내역서집계표"/>
      <sheetName val="공리일"/>
      <sheetName val="간선계산"/>
      <sheetName val="단면치수"/>
      <sheetName val="자재물량.XLS"/>
      <sheetName val="%EC%9E%90%EC%9E%AC%EB%AC%BC%EB%"/>
      <sheetName val="실행대비"/>
      <sheetName val="[자재물량.XLS]_____1_c_MAYBE______4"/>
      <sheetName val="[자재물량.XLS]_____1_c_MAYBE______5"/>
      <sheetName val="[자재물량.XLS]_____1_c_MAYBE______6"/>
      <sheetName val="Inst."/>
      <sheetName val="공통비총괄표"/>
      <sheetName val="Sheet2"/>
      <sheetName val="유림총괄"/>
      <sheetName val="개요"/>
      <sheetName val="설변내역서"/>
      <sheetName val="2003상반기노임기준"/>
      <sheetName val="샤워실위생"/>
      <sheetName val="단가대비표"/>
      <sheetName val="부대집계"/>
      <sheetName val="공사기본내용입력"/>
      <sheetName val="견적가"/>
      <sheetName val="환경기계공정표 (3)"/>
      <sheetName val="인건-측정"/>
      <sheetName val="INPUT"/>
      <sheetName val="잡비계산"/>
      <sheetName val="중기"/>
      <sheetName val="배관표"/>
      <sheetName val="소방"/>
      <sheetName val="전기공사일위대가"/>
      <sheetName val="Macro(차단기)"/>
      <sheetName val="기자재비"/>
      <sheetName val="대전-교대(A1-A2)"/>
      <sheetName val="기계공사물량집계"/>
      <sheetName val="국내총괄"/>
      <sheetName val="1차 내역서"/>
      <sheetName val="건축일"/>
      <sheetName val="SG"/>
      <sheetName val="설치자재"/>
      <sheetName val="건축2"/>
      <sheetName val="S0"/>
      <sheetName val="현장경비"/>
      <sheetName val="지급자재내역서"/>
      <sheetName val="금액내역서"/>
      <sheetName val="단면 (2)"/>
      <sheetName val="용소리교"/>
      <sheetName val="사업수지"/>
      <sheetName val="출자한도"/>
      <sheetName val="일위대가(가설)"/>
      <sheetName val="계산서(곡선부)"/>
      <sheetName val="포장재료집계표"/>
      <sheetName val="1회갑지"/>
      <sheetName val="2회내역"/>
      <sheetName val="전선 및 전선관-자유로"/>
      <sheetName val="관로터파기-자유로"/>
      <sheetName val="대공종"/>
      <sheetName val="지중자재단가"/>
      <sheetName val="초기화면"/>
      <sheetName val="건축내역서"/>
      <sheetName val="설비내역서"/>
      <sheetName val="전기내역서"/>
      <sheetName val="골조시행"/>
      <sheetName val="월래"/>
      <sheetName val="ABUT수량-A1"/>
      <sheetName val="시운전연료"/>
      <sheetName val="건축내역"/>
      <sheetName val="1월"/>
      <sheetName val="공통비(전체)"/>
      <sheetName val="투자비"/>
      <sheetName val="조성원가DATA"/>
      <sheetName val="사업비"/>
      <sheetName val="간접"/>
      <sheetName val="별표 "/>
      <sheetName val="토공사(흙막이)"/>
      <sheetName val="공사원가"/>
      <sheetName val="BSD (2)"/>
      <sheetName val="03전반노무비"/>
      <sheetName val="2003 일위대가"/>
      <sheetName val="서울대규장각(가시설흙막이)"/>
      <sheetName val="기안"/>
      <sheetName val="6호기"/>
      <sheetName val="뚝토공"/>
      <sheetName val="용수량(생활용수)"/>
      <sheetName val="일위대가표"/>
      <sheetName val="코스모공장 (어음)"/>
      <sheetName val="설계내역2"/>
      <sheetName val="부대공Ⅱ"/>
      <sheetName val="공토공단위당"/>
      <sheetName val="빙장비사양"/>
      <sheetName val="장비사양"/>
      <sheetName val="총내역서"/>
      <sheetName val="직재"/>
      <sheetName val="재집"/>
      <sheetName val="주소"/>
      <sheetName val="SCHEDULE"/>
      <sheetName val="토공사"/>
      <sheetName val="제경비율"/>
      <sheetName val="cal"/>
      <sheetName val="품셈표"/>
      <sheetName val="협력업체"/>
      <sheetName val="기본단가표"/>
      <sheetName val="견적대비"/>
      <sheetName val="TEL"/>
      <sheetName val="대가 (보완)"/>
      <sheetName val="갑지(추정)"/>
      <sheetName val="용산3(영광)"/>
      <sheetName val="세금자료"/>
      <sheetName val="현황CODE"/>
      <sheetName val="손익현황"/>
      <sheetName val="변수값"/>
      <sheetName val="도색및표지판 단위수량"/>
      <sheetName val="견적서"/>
      <sheetName val="물가대비표"/>
      <sheetName val="토건"/>
      <sheetName val="내역서1999.8최종"/>
      <sheetName val="주현(해보)"/>
      <sheetName val="주현(영광)"/>
      <sheetName val="화해(함평)"/>
      <sheetName val="화해(장성)"/>
      <sheetName val="견적서을"/>
      <sheetName val="PIPE"/>
      <sheetName val="공사비_NDE"/>
      <sheetName val="마포토정"/>
      <sheetName val="ELECTRIC"/>
      <sheetName val="일위대가목록"/>
      <sheetName val="기기리스트"/>
      <sheetName val="도장면"/>
      <sheetName val="도장면적"/>
      <sheetName val="냉난방(부대공사)"/>
      <sheetName val="단가 (2)"/>
      <sheetName val="총괄변경내역서"/>
      <sheetName val="제1회기성청구.20110620.xlsx"/>
      <sheetName val=""/>
      <sheetName val="기본자료"/>
      <sheetName val="시중노임"/>
      <sheetName val="기계설비품셈"/>
      <sheetName val="EP0618"/>
      <sheetName val="교대(A1-A2)"/>
      <sheetName val="DS0 단위"/>
      <sheetName val="DS1 단위"/>
      <sheetName val="실적원가"/>
      <sheetName val="hvac(제어동)"/>
      <sheetName val="표지 (2)"/>
      <sheetName val="Gia vat tu"/>
      <sheetName val="투입(관수_건축)"/>
      <sheetName val="투입(APT500)"/>
      <sheetName val="투입(분당)"/>
      <sheetName val="작성지침서2)"/>
      <sheetName val="투입스케쥴양식"/>
      <sheetName val="투입(APT1200)"/>
      <sheetName val="투입(평촌)"/>
      <sheetName val="투입(APT1000)"/>
      <sheetName val="가로등 조도계산"/>
      <sheetName val="원가계산서 "/>
      <sheetName val="경비대가"/>
      <sheetName val="신기제1터널"/>
      <sheetName val="ITEM"/>
      <sheetName val="WORK"/>
      <sheetName val="우수관로터파기고"/>
      <sheetName val="기초목록"/>
      <sheetName val="초"/>
      <sheetName val="토질조사"/>
      <sheetName val="[자재물량.XLS]_____1_c_MAYBE______7"/>
      <sheetName val="[자재물량.XLS]\\유기한1\c\MAYBE\자재물량.X"/>
      <sheetName val="구리토평1전기"/>
      <sheetName val="자료입력"/>
      <sheetName val="SLAB&quot;1&quot;"/>
      <sheetName val="청 구"/>
      <sheetName val="가로등"/>
      <sheetName val="관로공정"/>
      <sheetName val="DHEQSUPT"/>
      <sheetName val="도근좌표"/>
      <sheetName val="2차총원가"/>
      <sheetName val="4배"/>
      <sheetName val="3배"/>
      <sheetName val="6배"/>
      <sheetName val="5배"/>
      <sheetName val="1배"/>
      <sheetName val="중기일위대가"/>
      <sheetName val="건축공사"/>
      <sheetName val="관급"/>
      <sheetName val="업종코드"/>
      <sheetName val="L_RPTB02_01"/>
      <sheetName val="원가"/>
      <sheetName val="부대내역"/>
      <sheetName val="공구"/>
      <sheetName val="건축토목내역"/>
      <sheetName val="총계"/>
      <sheetName val="변경내역서"/>
      <sheetName val="방식총괄"/>
      <sheetName val="몰탈콘크리트"/>
      <sheetName val="철근집계"/>
      <sheetName val="노임단가적용"/>
      <sheetName val="일위총괄"/>
      <sheetName val="변경증감(물량)대비표"/>
      <sheetName val="자단"/>
      <sheetName val="인건비기준"/>
      <sheetName val="3BL공동구 수량"/>
      <sheetName val="입력DATA"/>
      <sheetName val="바닥판"/>
      <sheetName val="말뚝지지력산정"/>
      <sheetName val="99총공사내역서"/>
      <sheetName val="설계예산서(1공구)"/>
      <sheetName val="노임이"/>
      <sheetName val="특별교실"/>
      <sheetName val="기성"/>
      <sheetName val="Sheet2 (2)"/>
      <sheetName val="기술부 VENDOR LIST"/>
      <sheetName val="시중노임단가"/>
      <sheetName val="단가 "/>
      <sheetName val="일반공사"/>
      <sheetName val="주차구획선수량"/>
      <sheetName val="입찰안"/>
      <sheetName val="계장 품셈표"/>
      <sheetName val="조건표"/>
      <sheetName val="4 노임단가"/>
      <sheetName val="관급 자재수량집계표"/>
      <sheetName val="장비비기준"/>
      <sheetName val="계정"/>
      <sheetName val="(당평)자재"/>
      <sheetName val="당초명세(평)"/>
      <sheetName val="BID"/>
      <sheetName val="우배수"/>
      <sheetName val="계산식"/>
      <sheetName val="라멘본체수량"/>
      <sheetName val="개략도"/>
      <sheetName val="케이블LIST(접속)"/>
      <sheetName val="케이블LIST"/>
      <sheetName val="자판실행"/>
      <sheetName val="빗물받이(910-510-410)"/>
      <sheetName val="투입내역"/>
      <sheetName val="이형관"/>
      <sheetName val="백룡교차로"/>
      <sheetName val="산정교차로"/>
      <sheetName val="내역서(사업소)"/>
      <sheetName val="단가산출2"/>
      <sheetName val="단가산출1"/>
      <sheetName val="C.배수관공"/>
      <sheetName val="계약내역서"/>
      <sheetName val="토목순공사비1차분"/>
      <sheetName val="보성조서"/>
      <sheetName val="08공임"/>
      <sheetName val="기중"/>
      <sheetName val="일위2"/>
      <sheetName val="설치공사비"/>
      <sheetName val="운반비(시흥)"/>
      <sheetName val="현장"/>
      <sheetName val="우수관로연장산출-토사"/>
      <sheetName val="공사착공계"/>
      <sheetName val="설계서"/>
      <sheetName val="익산"/>
      <sheetName val="시설물기초"/>
      <sheetName val="적요"/>
      <sheetName val="사통"/>
      <sheetName val="DATA(BAC)"/>
      <sheetName val="AP1"/>
      <sheetName val="감액총괄표"/>
      <sheetName val="배수관집계"/>
      <sheetName val="환율change"/>
      <sheetName val="수량산출(음암)"/>
      <sheetName val="계획금액"/>
      <sheetName val="호프"/>
      <sheetName val="목록"/>
      <sheetName val="CATV"/>
      <sheetName val="TOTAL_BOQ"/>
      <sheetName val="표지판수량 "/>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적용"/>
      <sheetName val="토공계획서"/>
      <sheetName val="토공유동표"/>
      <sheetName val="토적집계표"/>
      <sheetName val="토공량집계표"/>
      <sheetName val="진입도로"/>
      <sheetName val="진입도로2"/>
      <sheetName val="토공량집계표 (2)"/>
      <sheetName val="RAMP-A"/>
      <sheetName val="RAMP-A1"/>
      <sheetName val="토공량집계표 (3)"/>
      <sheetName val="RAMP-B"/>
      <sheetName val="RAMP-B (2)"/>
      <sheetName val="연약지반집계표"/>
      <sheetName val="연약지반토적"/>
      <sheetName val="P.D.B"/>
      <sheetName val="PET MAT 5 TON"/>
      <sheetName val="PET MAT 25 TON (2)"/>
      <sheetName val="계측기수량산출"/>
      <sheetName val="기존구조철거수량"/>
      <sheetName val="철거공산출근거"/>
      <sheetName val="준설집계표"/>
      <sheetName val="수로준설"/>
      <sheetName val="조류지준설집계"/>
      <sheetName val="Sheet2"/>
      <sheetName val="가도공"/>
      <sheetName val="타공종이기수량집계"/>
      <sheetName val="타공종 이월수량)"/>
      <sheetName val="XXXXXX"/>
      <sheetName val="갑지1"/>
      <sheetName val="갑지2"/>
      <sheetName val="원가"/>
      <sheetName val="관급"/>
      <sheetName val="토목"/>
      <sheetName val="건축"/>
      <sheetName val="조경"/>
      <sheetName val="기계"/>
      <sheetName val="전기"/>
      <sheetName val="교량"/>
      <sheetName val="중계펌프장"/>
      <sheetName val="차집관로"/>
      <sheetName val="원가계산"/>
      <sheetName val="노무비"/>
      <sheetName val="기계경비(시간당)"/>
      <sheetName val="램머"/>
      <sheetName val="적용대가(9.31)"/>
      <sheetName val="계수시트"/>
      <sheetName val="파일의이용"/>
      <sheetName val="공통가설"/>
      <sheetName val="판매시설"/>
      <sheetName val="아파트"/>
      <sheetName val="주민복지관"/>
      <sheetName val="지하주차장"/>
      <sheetName val="목차"/>
      <sheetName val="#REF"/>
      <sheetName val="내역"/>
      <sheetName val="세부내역"/>
      <sheetName val="노임단가"/>
      <sheetName val="수목단가"/>
      <sheetName val="식재수량표"/>
      <sheetName val="자재단가"/>
      <sheetName val="일위산출"/>
      <sheetName val="산출내역"/>
      <sheetName val="산출내역서"/>
      <sheetName val="토사(PE)"/>
      <sheetName val="내역서"/>
      <sheetName val="Baby일위대가"/>
      <sheetName val="1호인버트수량"/>
      <sheetName val="효성CB 1P기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2호맨홀공제수량"/>
      <sheetName val="토공(우물통,기타) "/>
      <sheetName val="조명시설"/>
      <sheetName val="교육종류"/>
      <sheetName val="TOTAL_BOQ"/>
      <sheetName val="3-2PS"/>
      <sheetName val="내역"/>
      <sheetName val="DATE"/>
      <sheetName val="3.3"/>
      <sheetName val="Total"/>
      <sheetName val="경산"/>
      <sheetName val="투찰금액"/>
      <sheetName val="파일의이용"/>
      <sheetName val="계수시트"/>
      <sheetName val="기초공"/>
      <sheetName val="기둥(원형)"/>
      <sheetName val="부대tu"/>
      <sheetName val="구조물공"/>
      <sheetName val="부대공"/>
      <sheetName val="배수공"/>
      <sheetName val="토공"/>
      <sheetName val="포장공"/>
      <sheetName val="관로토공"/>
      <sheetName val="용소리교"/>
      <sheetName val="GI-LIST"/>
      <sheetName val="석축설면"/>
      <sheetName val="법면단"/>
      <sheetName val="교량하부공"/>
      <sheetName val="Sheet1"/>
      <sheetName val="Sheet1 (2)"/>
      <sheetName val="부대내역"/>
      <sheetName val="토사(PE)"/>
      <sheetName val="연결임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NYS"/>
      <sheetName val="PUMT"/>
      <sheetName val="BU"/>
      <sheetName val="PUM"/>
      <sheetName val="기계경비"/>
      <sheetName val="노임"/>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laroux"/>
      <sheetName val="실행내역서 "/>
      <sheetName val="내역서(교량)전체"/>
      <sheetName val="설계명세서"/>
      <sheetName val="코스모공장 (어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단가조사"/>
      <sheetName val="투찰금액"/>
      <sheetName val="여과지동"/>
      <sheetName val="기초자료"/>
      <sheetName val="48일위(기존)"/>
      <sheetName val="조도"/>
      <sheetName val="DATA"/>
      <sheetName val="보험료산출"/>
      <sheetName val="J"/>
      <sheetName val="산출내역(4월)"/>
      <sheetName val="산출내역(5월) (2)"/>
      <sheetName val="기술자료 (광화문)"/>
      <sheetName val="일위대가"/>
      <sheetName val="토공"/>
      <sheetName val="견적을지"/>
      <sheetName val="단가조정"/>
      <sheetName val="공내역"/>
      <sheetName val="2000년1차"/>
      <sheetName val="FRP PIPING 일위대가"/>
      <sheetName val="집계표"/>
      <sheetName val="화성태안9공구내역(실행)"/>
      <sheetName val="실행내역서 "/>
      <sheetName val="환경인력"/>
      <sheetName val="데리네이타현황"/>
      <sheetName val="터파기및재료"/>
      <sheetName val="기존단가 (2)"/>
      <sheetName val="1.취수장"/>
      <sheetName val="규격"/>
      <sheetName val="수종"/>
      <sheetName val="총괄내역서"/>
      <sheetName val="내역서"/>
      <sheetName val="매매"/>
      <sheetName val="전신"/>
      <sheetName val="표지"/>
      <sheetName val="NYS"/>
      <sheetName val="본공사"/>
      <sheetName val="내역"/>
      <sheetName val="임시전기공사설계서"/>
      <sheetName val="세부내역서"/>
      <sheetName val="간선"/>
      <sheetName val="발전기"/>
      <sheetName val="DUT-BAT1"/>
      <sheetName val="전기자료"/>
      <sheetName val="도체종-상수표"/>
      <sheetName val="준검 내역서"/>
      <sheetName val="구조물"/>
      <sheetName val="우배수"/>
      <sheetName val="금광1터널"/>
      <sheetName val="Y-WORK"/>
      <sheetName val="연결임시"/>
      <sheetName val="철거공사1"/>
      <sheetName val="기록장"/>
      <sheetName val="감액총괄표"/>
      <sheetName val="내역서(교량)전체"/>
      <sheetName val="#REF"/>
      <sheetName val="b_balju_cho"/>
      <sheetName val="2.대외공문"/>
      <sheetName val="을지"/>
      <sheetName val="설계명세서"/>
      <sheetName val="전차선로 물량표"/>
      <sheetName val="한강운반비"/>
      <sheetName val="노임"/>
      <sheetName val="자재"/>
      <sheetName val="자재단가"/>
      <sheetName val="데이타"/>
      <sheetName val="노임단가"/>
      <sheetName val="산출금액내역"/>
      <sheetName val="직재"/>
      <sheetName val="Sheet1"/>
      <sheetName val="단가"/>
      <sheetName val="참조"/>
      <sheetName val="기자재단가"/>
      <sheetName val="변수"/>
      <sheetName val="DATE"/>
      <sheetName val="중기조종사 단위단가"/>
      <sheetName val="노무비단가"/>
      <sheetName val="인구"/>
      <sheetName val="환경평가"/>
      <sheetName val="견적가"/>
      <sheetName val="일위집계"/>
      <sheetName val="접속도로1"/>
      <sheetName val="남한강 2단계 전체분"/>
    </sheetNames>
    <sheetDataSet>
      <sheetData sheetId="0" refreshError="1">
        <row r="3">
          <cell r="A3">
            <v>1</v>
          </cell>
          <cell r="B3" t="str">
            <v>전선관</v>
          </cell>
          <cell r="C3" t="str">
            <v>ST  16C</v>
          </cell>
          <cell r="D3" t="str">
            <v>m</v>
          </cell>
          <cell r="G3">
            <v>741</v>
          </cell>
          <cell r="H3">
            <v>665</v>
          </cell>
          <cell r="Q3">
            <v>665</v>
          </cell>
          <cell r="R3">
            <v>0.1</v>
          </cell>
          <cell r="S3" t="str">
            <v>내선</v>
          </cell>
          <cell r="T3">
            <v>0.08</v>
          </cell>
          <cell r="U3" t="str">
            <v>내선</v>
          </cell>
          <cell r="V3">
            <v>5.6000000000000001E-2</v>
          </cell>
          <cell r="Y3" t="str">
            <v>지중매설 :70%</v>
          </cell>
        </row>
        <row r="4">
          <cell r="A4">
            <v>2</v>
          </cell>
          <cell r="B4" t="str">
            <v>전선관</v>
          </cell>
          <cell r="C4" t="str">
            <v>ST  22C</v>
          </cell>
          <cell r="D4" t="str">
            <v>m</v>
          </cell>
          <cell r="G4">
            <v>741</v>
          </cell>
          <cell r="H4">
            <v>852</v>
          </cell>
          <cell r="Q4">
            <v>852</v>
          </cell>
          <cell r="R4">
            <v>0.1</v>
          </cell>
          <cell r="S4" t="str">
            <v>내선</v>
          </cell>
          <cell r="T4">
            <v>0.11</v>
          </cell>
          <cell r="U4" t="str">
            <v>내선</v>
          </cell>
          <cell r="V4">
            <v>7.6999999999999999E-2</v>
          </cell>
          <cell r="Y4" t="str">
            <v>지중매설 :70%</v>
          </cell>
        </row>
        <row r="5">
          <cell r="A5">
            <v>3</v>
          </cell>
          <cell r="B5" t="str">
            <v>전선관</v>
          </cell>
          <cell r="C5" t="str">
            <v>ST  28C</v>
          </cell>
          <cell r="D5" t="str">
            <v>m</v>
          </cell>
          <cell r="G5">
            <v>741</v>
          </cell>
          <cell r="H5">
            <v>1112</v>
          </cell>
          <cell r="Q5">
            <v>1112</v>
          </cell>
          <cell r="R5">
            <v>0.1</v>
          </cell>
          <cell r="S5" t="str">
            <v>내선</v>
          </cell>
          <cell r="T5">
            <v>0.14000000000000001</v>
          </cell>
          <cell r="U5" t="str">
            <v>내선</v>
          </cell>
          <cell r="V5">
            <v>9.8000000000000004E-2</v>
          </cell>
          <cell r="Y5" t="str">
            <v>지중매설 :70%</v>
          </cell>
        </row>
        <row r="6">
          <cell r="A6">
            <v>4</v>
          </cell>
          <cell r="B6" t="str">
            <v>전선관</v>
          </cell>
          <cell r="C6" t="str">
            <v>ST  36C</v>
          </cell>
          <cell r="D6" t="str">
            <v>m</v>
          </cell>
          <cell r="G6">
            <v>741</v>
          </cell>
          <cell r="H6">
            <v>1365</v>
          </cell>
          <cell r="Q6">
            <v>1365</v>
          </cell>
          <cell r="R6">
            <v>0.1</v>
          </cell>
          <cell r="S6" t="str">
            <v>내선</v>
          </cell>
          <cell r="T6">
            <v>0.2</v>
          </cell>
          <cell r="U6" t="str">
            <v>내선</v>
          </cell>
          <cell r="V6">
            <v>0.14000000000000001</v>
          </cell>
          <cell r="Y6" t="str">
            <v>지중매설 :70%</v>
          </cell>
        </row>
        <row r="7">
          <cell r="A7">
            <v>5</v>
          </cell>
          <cell r="B7" t="str">
            <v>전선관</v>
          </cell>
          <cell r="C7" t="str">
            <v>ST  42C</v>
          </cell>
          <cell r="D7" t="str">
            <v>m</v>
          </cell>
          <cell r="G7">
            <v>741</v>
          </cell>
          <cell r="H7">
            <v>1582</v>
          </cell>
          <cell r="Q7">
            <v>1582</v>
          </cell>
          <cell r="R7">
            <v>0.1</v>
          </cell>
          <cell r="S7" t="str">
            <v>내선</v>
          </cell>
          <cell r="T7">
            <v>0.25</v>
          </cell>
          <cell r="U7" t="str">
            <v>내선</v>
          </cell>
          <cell r="V7">
            <v>0.17499999999999999</v>
          </cell>
          <cell r="Y7" t="str">
            <v>지중매설 :70%</v>
          </cell>
        </row>
        <row r="8">
          <cell r="A8">
            <v>6</v>
          </cell>
          <cell r="B8" t="str">
            <v>전선관</v>
          </cell>
          <cell r="C8" t="str">
            <v>ST  54C</v>
          </cell>
          <cell r="D8" t="str">
            <v>m</v>
          </cell>
          <cell r="G8">
            <v>741</v>
          </cell>
          <cell r="H8">
            <v>2206</v>
          </cell>
          <cell r="Q8">
            <v>2206</v>
          </cell>
          <cell r="R8">
            <v>0.1</v>
          </cell>
          <cell r="S8" t="str">
            <v>내선</v>
          </cell>
          <cell r="T8">
            <v>0.34</v>
          </cell>
          <cell r="U8" t="str">
            <v>내선</v>
          </cell>
          <cell r="V8">
            <v>0.23799999999999999</v>
          </cell>
          <cell r="Y8" t="str">
            <v>지중매설 :70%</v>
          </cell>
        </row>
        <row r="9">
          <cell r="A9">
            <v>7</v>
          </cell>
          <cell r="B9" t="str">
            <v>전선관</v>
          </cell>
          <cell r="C9" t="str">
            <v>ST  104C</v>
          </cell>
          <cell r="D9" t="str">
            <v>m</v>
          </cell>
          <cell r="G9">
            <v>741</v>
          </cell>
          <cell r="H9">
            <v>5020</v>
          </cell>
          <cell r="Q9">
            <v>5020</v>
          </cell>
          <cell r="R9">
            <v>0.1</v>
          </cell>
          <cell r="S9" t="str">
            <v>내선</v>
          </cell>
          <cell r="T9">
            <v>0.71</v>
          </cell>
          <cell r="U9" t="str">
            <v>내선</v>
          </cell>
          <cell r="V9">
            <v>0.497</v>
          </cell>
          <cell r="Y9" t="str">
            <v>지중매설 :70%</v>
          </cell>
        </row>
        <row r="10">
          <cell r="A10">
            <v>8</v>
          </cell>
          <cell r="Q10" t="str">
            <v/>
          </cell>
        </row>
        <row r="11">
          <cell r="A11">
            <v>9</v>
          </cell>
          <cell r="Q11" t="str">
            <v/>
          </cell>
        </row>
        <row r="12">
          <cell r="A12">
            <v>10</v>
          </cell>
          <cell r="B12" t="str">
            <v>전선관</v>
          </cell>
          <cell r="C12" t="str">
            <v>HI-PVC  16C</v>
          </cell>
          <cell r="D12" t="str">
            <v>m</v>
          </cell>
          <cell r="G12">
            <v>745</v>
          </cell>
          <cell r="H12">
            <v>279</v>
          </cell>
          <cell r="Q12">
            <v>279</v>
          </cell>
          <cell r="R12">
            <v>0.1</v>
          </cell>
          <cell r="S12" t="str">
            <v>내선</v>
          </cell>
          <cell r="T12">
            <v>0.05</v>
          </cell>
          <cell r="U12" t="str">
            <v>내선</v>
          </cell>
          <cell r="V12">
            <v>3.5000000000000003E-2</v>
          </cell>
          <cell r="Y12" t="str">
            <v>지중매설 :70%</v>
          </cell>
        </row>
        <row r="13">
          <cell r="A13">
            <v>11</v>
          </cell>
          <cell r="B13" t="str">
            <v>전선관</v>
          </cell>
          <cell r="C13" t="str">
            <v>HI-PVC  22C</v>
          </cell>
          <cell r="D13" t="str">
            <v>m</v>
          </cell>
          <cell r="G13">
            <v>745</v>
          </cell>
          <cell r="H13">
            <v>336</v>
          </cell>
          <cell r="Q13">
            <v>336</v>
          </cell>
          <cell r="R13">
            <v>0.1</v>
          </cell>
          <cell r="S13" t="str">
            <v>내선</v>
          </cell>
          <cell r="T13">
            <v>0.06</v>
          </cell>
          <cell r="U13" t="str">
            <v>내선</v>
          </cell>
          <cell r="V13">
            <v>4.2000000000000003E-2</v>
          </cell>
          <cell r="Y13" t="str">
            <v>지중매설 :70%</v>
          </cell>
        </row>
        <row r="14">
          <cell r="A14">
            <v>12</v>
          </cell>
          <cell r="B14" t="str">
            <v>전선관</v>
          </cell>
          <cell r="C14" t="str">
            <v>HI-PVC  28C</v>
          </cell>
          <cell r="D14" t="str">
            <v>m</v>
          </cell>
          <cell r="G14">
            <v>745</v>
          </cell>
          <cell r="H14">
            <v>650</v>
          </cell>
          <cell r="Q14">
            <v>650</v>
          </cell>
          <cell r="R14">
            <v>0.1</v>
          </cell>
          <cell r="S14" t="str">
            <v>내선</v>
          </cell>
          <cell r="T14">
            <v>0.08</v>
          </cell>
          <cell r="U14" t="str">
            <v>내선</v>
          </cell>
          <cell r="V14">
            <v>5.6000000000000001E-2</v>
          </cell>
          <cell r="Y14" t="str">
            <v>지중매설 :70%</v>
          </cell>
        </row>
        <row r="15">
          <cell r="A15">
            <v>13</v>
          </cell>
          <cell r="B15" t="str">
            <v>전선관</v>
          </cell>
          <cell r="C15" t="str">
            <v>HI-PVC  36C</v>
          </cell>
          <cell r="D15" t="str">
            <v>m</v>
          </cell>
          <cell r="G15">
            <v>745</v>
          </cell>
          <cell r="H15">
            <v>906</v>
          </cell>
          <cell r="Q15">
            <v>906</v>
          </cell>
          <cell r="R15">
            <v>0.1</v>
          </cell>
          <cell r="S15" t="str">
            <v>내선</v>
          </cell>
          <cell r="T15">
            <v>0.1</v>
          </cell>
          <cell r="U15" t="str">
            <v>내선</v>
          </cell>
          <cell r="V15">
            <v>7.0000000000000007E-2</v>
          </cell>
          <cell r="Y15" t="str">
            <v>지중매설 :70%</v>
          </cell>
        </row>
        <row r="16">
          <cell r="A16">
            <v>14</v>
          </cell>
          <cell r="B16" t="str">
            <v>전선관</v>
          </cell>
          <cell r="C16" t="str">
            <v>HI-PVC  42C</v>
          </cell>
          <cell r="D16" t="str">
            <v>m</v>
          </cell>
          <cell r="G16">
            <v>745</v>
          </cell>
          <cell r="H16">
            <v>1182</v>
          </cell>
          <cell r="Q16">
            <v>1182</v>
          </cell>
          <cell r="R16">
            <v>0.1</v>
          </cell>
          <cell r="S16" t="str">
            <v>내선</v>
          </cell>
          <cell r="T16">
            <v>0.13</v>
          </cell>
          <cell r="U16" t="str">
            <v>내선</v>
          </cell>
          <cell r="V16">
            <v>9.0999999999999998E-2</v>
          </cell>
          <cell r="Y16" t="str">
            <v>지중매설 :70%</v>
          </cell>
        </row>
        <row r="17">
          <cell r="A17">
            <v>15</v>
          </cell>
          <cell r="Q17" t="str">
            <v/>
          </cell>
          <cell r="S17" t="str">
            <v>내선</v>
          </cell>
          <cell r="T17">
            <v>8.8749999999999996E-2</v>
          </cell>
        </row>
        <row r="18">
          <cell r="A18">
            <v>16</v>
          </cell>
          <cell r="Q18" t="str">
            <v/>
          </cell>
        </row>
        <row r="19">
          <cell r="A19">
            <v>17</v>
          </cell>
          <cell r="B19" t="str">
            <v>전선관</v>
          </cell>
          <cell r="C19" t="str">
            <v xml:space="preserve">PE  22C  </v>
          </cell>
          <cell r="D19" t="str">
            <v>m</v>
          </cell>
          <cell r="G19">
            <v>746</v>
          </cell>
          <cell r="H19">
            <v>200</v>
          </cell>
          <cell r="Q19">
            <v>200</v>
          </cell>
          <cell r="R19">
            <v>0.1</v>
          </cell>
          <cell r="U19" t="str">
            <v>배전</v>
          </cell>
          <cell r="V19">
            <v>7.8E-2</v>
          </cell>
        </row>
        <row r="20">
          <cell r="A20">
            <v>18</v>
          </cell>
          <cell r="B20" t="str">
            <v>전선관</v>
          </cell>
          <cell r="C20" t="str">
            <v>PE  28C</v>
          </cell>
          <cell r="D20" t="str">
            <v>m</v>
          </cell>
          <cell r="G20">
            <v>746</v>
          </cell>
          <cell r="H20">
            <v>330</v>
          </cell>
          <cell r="Q20">
            <v>330</v>
          </cell>
          <cell r="R20">
            <v>0.1</v>
          </cell>
          <cell r="U20" t="str">
            <v>배전</v>
          </cell>
          <cell r="V20">
            <v>7.8E-2</v>
          </cell>
        </row>
        <row r="21">
          <cell r="A21">
            <v>19</v>
          </cell>
          <cell r="B21" t="str">
            <v>전선관</v>
          </cell>
          <cell r="C21" t="str">
            <v>PE  36C</v>
          </cell>
          <cell r="D21" t="str">
            <v>m</v>
          </cell>
          <cell r="G21">
            <v>746</v>
          </cell>
          <cell r="H21">
            <v>490</v>
          </cell>
          <cell r="Q21">
            <v>490</v>
          </cell>
          <cell r="R21">
            <v>0.1</v>
          </cell>
          <cell r="U21" t="str">
            <v>배전</v>
          </cell>
          <cell r="V21">
            <v>7.8E-2</v>
          </cell>
        </row>
        <row r="22">
          <cell r="A22">
            <v>20</v>
          </cell>
          <cell r="B22" t="str">
            <v>전선관</v>
          </cell>
          <cell r="C22" t="str">
            <v>PE  42C</v>
          </cell>
          <cell r="D22" t="str">
            <v>m</v>
          </cell>
          <cell r="G22">
            <v>746</v>
          </cell>
          <cell r="H22">
            <v>570</v>
          </cell>
          <cell r="Q22">
            <v>570</v>
          </cell>
          <cell r="R22">
            <v>0.1</v>
          </cell>
          <cell r="U22" t="str">
            <v>배전</v>
          </cell>
          <cell r="V22">
            <v>7.8E-2</v>
          </cell>
        </row>
        <row r="23">
          <cell r="A23">
            <v>21</v>
          </cell>
          <cell r="Q23" t="str">
            <v/>
          </cell>
        </row>
        <row r="24">
          <cell r="A24">
            <v>22</v>
          </cell>
          <cell r="Q24" t="str">
            <v/>
          </cell>
        </row>
        <row r="25">
          <cell r="A25">
            <v>23</v>
          </cell>
          <cell r="B25" t="str">
            <v>전선관</v>
          </cell>
          <cell r="C25" t="str">
            <v xml:space="preserve">ELPφ30  </v>
          </cell>
          <cell r="D25" t="str">
            <v>m</v>
          </cell>
          <cell r="G25">
            <v>745</v>
          </cell>
          <cell r="H25">
            <v>330</v>
          </cell>
          <cell r="Q25">
            <v>330</v>
          </cell>
          <cell r="R25">
            <v>0.1</v>
          </cell>
          <cell r="U25" t="str">
            <v>배전</v>
          </cell>
          <cell r="V25">
            <v>1.2E-2</v>
          </cell>
          <cell r="W25" t="str">
            <v>보인</v>
          </cell>
          <cell r="X25">
            <v>2.9000000000000001E-2</v>
          </cell>
        </row>
        <row r="26">
          <cell r="A26">
            <v>24</v>
          </cell>
          <cell r="B26" t="str">
            <v>전선관</v>
          </cell>
          <cell r="C26" t="str">
            <v xml:space="preserve">ELPφ40  </v>
          </cell>
          <cell r="D26" t="str">
            <v>m</v>
          </cell>
          <cell r="G26">
            <v>745</v>
          </cell>
          <cell r="H26">
            <v>480</v>
          </cell>
          <cell r="Q26">
            <v>480</v>
          </cell>
          <cell r="R26">
            <v>0.1</v>
          </cell>
          <cell r="U26" t="str">
            <v>배전</v>
          </cell>
          <cell r="V26">
            <v>1.2E-2</v>
          </cell>
          <cell r="W26" t="str">
            <v>보인</v>
          </cell>
          <cell r="X26">
            <v>2.9000000000000001E-2</v>
          </cell>
        </row>
        <row r="27">
          <cell r="A27">
            <v>25</v>
          </cell>
          <cell r="B27" t="str">
            <v>전선관</v>
          </cell>
          <cell r="C27" t="str">
            <v xml:space="preserve">ELPφ50  </v>
          </cell>
          <cell r="D27" t="str">
            <v>m</v>
          </cell>
          <cell r="G27">
            <v>745</v>
          </cell>
          <cell r="H27">
            <v>600</v>
          </cell>
          <cell r="Q27">
            <v>600</v>
          </cell>
          <cell r="R27">
            <v>0.1</v>
          </cell>
          <cell r="U27" t="str">
            <v>배전</v>
          </cell>
          <cell r="V27">
            <v>1.2E-2</v>
          </cell>
          <cell r="W27" t="str">
            <v>보인</v>
          </cell>
          <cell r="X27">
            <v>2.9000000000000001E-2</v>
          </cell>
        </row>
        <row r="28">
          <cell r="A28">
            <v>26</v>
          </cell>
          <cell r="B28" t="str">
            <v>전선관</v>
          </cell>
          <cell r="C28" t="str">
            <v>ELPφ65</v>
          </cell>
          <cell r="D28" t="str">
            <v>m</v>
          </cell>
          <cell r="G28">
            <v>745</v>
          </cell>
          <cell r="H28">
            <v>900</v>
          </cell>
          <cell r="Q28">
            <v>900</v>
          </cell>
          <cell r="R28">
            <v>0.1</v>
          </cell>
          <cell r="U28" t="str">
            <v>배전</v>
          </cell>
          <cell r="V28">
            <v>1.4999999999999999E-2</v>
          </cell>
          <cell r="W28" t="str">
            <v>보인</v>
          </cell>
          <cell r="X28">
            <v>3.5000000000000003E-2</v>
          </cell>
        </row>
        <row r="29">
          <cell r="A29">
            <v>27</v>
          </cell>
          <cell r="B29" t="str">
            <v>전선관</v>
          </cell>
          <cell r="C29" t="str">
            <v>ELPφ80</v>
          </cell>
          <cell r="D29" t="str">
            <v>m</v>
          </cell>
          <cell r="G29">
            <v>745</v>
          </cell>
          <cell r="H29">
            <v>1300</v>
          </cell>
          <cell r="Q29">
            <v>1300</v>
          </cell>
          <cell r="R29">
            <v>0.1</v>
          </cell>
          <cell r="U29" t="str">
            <v>배전</v>
          </cell>
          <cell r="V29">
            <v>1.4999999999999999E-2</v>
          </cell>
          <cell r="W29" t="str">
            <v>보인</v>
          </cell>
          <cell r="X29">
            <v>3.5000000000000003E-2</v>
          </cell>
        </row>
        <row r="30">
          <cell r="A30">
            <v>28</v>
          </cell>
          <cell r="B30" t="str">
            <v>전선관</v>
          </cell>
          <cell r="C30" t="str">
            <v>ELPφ100</v>
          </cell>
          <cell r="D30" t="str">
            <v>m</v>
          </cell>
          <cell r="G30">
            <v>745</v>
          </cell>
          <cell r="H30">
            <v>1800</v>
          </cell>
          <cell r="Q30">
            <v>1800</v>
          </cell>
          <cell r="R30">
            <v>0.1</v>
          </cell>
          <cell r="U30" t="str">
            <v>배전</v>
          </cell>
          <cell r="V30">
            <v>1.7999999999999999E-2</v>
          </cell>
          <cell r="W30" t="str">
            <v>보인</v>
          </cell>
          <cell r="X30">
            <v>5.7000000000000002E-2</v>
          </cell>
        </row>
        <row r="31">
          <cell r="A31">
            <v>29</v>
          </cell>
          <cell r="B31" t="str">
            <v>전선관</v>
          </cell>
          <cell r="C31" t="str">
            <v>ELPφ125</v>
          </cell>
          <cell r="D31" t="str">
            <v>m</v>
          </cell>
          <cell r="G31">
            <v>745</v>
          </cell>
          <cell r="H31">
            <v>2700</v>
          </cell>
          <cell r="Q31">
            <v>2700</v>
          </cell>
          <cell r="R31">
            <v>0.1</v>
          </cell>
          <cell r="U31" t="str">
            <v>배전</v>
          </cell>
          <cell r="V31">
            <v>2.5000000000000001E-2</v>
          </cell>
          <cell r="W31" t="str">
            <v>보인</v>
          </cell>
          <cell r="X31">
            <v>7.6999999999999999E-2</v>
          </cell>
        </row>
        <row r="32">
          <cell r="A32">
            <v>30</v>
          </cell>
          <cell r="B32" t="str">
            <v>전선관</v>
          </cell>
          <cell r="C32" t="str">
            <v>ELPφ150</v>
          </cell>
          <cell r="D32" t="str">
            <v>m</v>
          </cell>
          <cell r="G32">
            <v>745</v>
          </cell>
          <cell r="H32">
            <v>3200</v>
          </cell>
          <cell r="Q32">
            <v>3200</v>
          </cell>
          <cell r="R32">
            <v>0.1</v>
          </cell>
          <cell r="U32" t="str">
            <v>배전</v>
          </cell>
          <cell r="V32">
            <v>0.03</v>
          </cell>
          <cell r="W32" t="str">
            <v>보인</v>
          </cell>
          <cell r="X32">
            <v>9.7000000000000003E-2</v>
          </cell>
        </row>
        <row r="33">
          <cell r="A33">
            <v>31</v>
          </cell>
          <cell r="B33" t="str">
            <v>전선관</v>
          </cell>
          <cell r="C33" t="str">
            <v>ELPφ175</v>
          </cell>
          <cell r="D33" t="str">
            <v>m</v>
          </cell>
          <cell r="G33">
            <v>745</v>
          </cell>
          <cell r="H33">
            <v>4800</v>
          </cell>
          <cell r="Q33">
            <v>4800</v>
          </cell>
          <cell r="R33">
            <v>0.1</v>
          </cell>
          <cell r="U33" t="str">
            <v>배전</v>
          </cell>
          <cell r="V33">
            <v>3.5999999999999997E-2</v>
          </cell>
          <cell r="W33" t="str">
            <v>보인</v>
          </cell>
          <cell r="X33">
            <v>0.11700000000000001</v>
          </cell>
        </row>
        <row r="34">
          <cell r="A34">
            <v>32</v>
          </cell>
          <cell r="B34" t="str">
            <v>전선관</v>
          </cell>
          <cell r="C34" t="str">
            <v>ELPφ200</v>
          </cell>
          <cell r="D34" t="str">
            <v>m</v>
          </cell>
          <cell r="G34">
            <v>745</v>
          </cell>
          <cell r="H34">
            <v>6400</v>
          </cell>
          <cell r="Q34">
            <v>6400</v>
          </cell>
          <cell r="R34">
            <v>0.1</v>
          </cell>
          <cell r="U34" t="str">
            <v>배전</v>
          </cell>
          <cell r="V34">
            <v>4.1000000000000002E-2</v>
          </cell>
          <cell r="W34" t="str">
            <v>보인</v>
          </cell>
          <cell r="X34">
            <v>0.129</v>
          </cell>
        </row>
        <row r="35">
          <cell r="A35">
            <v>33</v>
          </cell>
          <cell r="B35" t="str">
            <v>FLEXIBLE  TUBE 2종</v>
          </cell>
          <cell r="C35" t="str">
            <v>PLICA 방수 #38</v>
          </cell>
          <cell r="D35" t="str">
            <v>m</v>
          </cell>
          <cell r="G35">
            <v>743</v>
          </cell>
          <cell r="H35">
            <v>5560</v>
          </cell>
          <cell r="Q35">
            <v>5560</v>
          </cell>
          <cell r="R35">
            <v>0.1</v>
          </cell>
          <cell r="S35" t="str">
            <v>내선</v>
          </cell>
          <cell r="T35">
            <v>9.0999999999999998E-2</v>
          </cell>
        </row>
        <row r="36">
          <cell r="A36">
            <v>34</v>
          </cell>
          <cell r="B36" t="str">
            <v>FLEXIBLE  TUBE 2종</v>
          </cell>
          <cell r="C36" t="str">
            <v>PLICA 방수 #50</v>
          </cell>
          <cell r="D36" t="str">
            <v>m</v>
          </cell>
          <cell r="G36">
            <v>743</v>
          </cell>
          <cell r="H36">
            <v>8080</v>
          </cell>
          <cell r="Q36">
            <v>8080</v>
          </cell>
          <cell r="R36">
            <v>0.1</v>
          </cell>
          <cell r="S36" t="str">
            <v>내선</v>
          </cell>
          <cell r="T36">
            <v>0.13</v>
          </cell>
        </row>
        <row r="37">
          <cell r="A37">
            <v>35</v>
          </cell>
          <cell r="B37" t="str">
            <v>FLEXIBLE  TUBE 1종</v>
          </cell>
          <cell r="C37" t="str">
            <v>고장력비방수  15C</v>
          </cell>
          <cell r="D37" t="str">
            <v>m</v>
          </cell>
          <cell r="G37">
            <v>742</v>
          </cell>
          <cell r="H37">
            <v>930</v>
          </cell>
          <cell r="Q37">
            <v>930</v>
          </cell>
          <cell r="R37">
            <v>0.1</v>
          </cell>
          <cell r="S37" t="str">
            <v>내선</v>
          </cell>
          <cell r="T37">
            <v>3.9E-2</v>
          </cell>
        </row>
        <row r="38">
          <cell r="A38">
            <v>36</v>
          </cell>
          <cell r="B38" t="str">
            <v>FLEXIBLE  CONNECTOR</v>
          </cell>
          <cell r="C38" t="str">
            <v>PVC 15C-CD</v>
          </cell>
          <cell r="D38" t="str">
            <v>EA</v>
          </cell>
          <cell r="G38">
            <v>746</v>
          </cell>
          <cell r="H38">
            <v>90</v>
          </cell>
          <cell r="Q38">
            <v>90</v>
          </cell>
        </row>
        <row r="39">
          <cell r="A39">
            <v>37</v>
          </cell>
          <cell r="B39" t="str">
            <v>FLEXIBLE  TUBE 1종</v>
          </cell>
          <cell r="C39" t="str">
            <v>고장력방수  15C</v>
          </cell>
          <cell r="D39" t="str">
            <v>m</v>
          </cell>
          <cell r="G39">
            <v>742</v>
          </cell>
          <cell r="H39">
            <v>2000</v>
          </cell>
          <cell r="Q39">
            <v>2000</v>
          </cell>
          <cell r="R39">
            <v>0.1</v>
          </cell>
          <cell r="S39" t="str">
            <v>내선</v>
          </cell>
          <cell r="T39">
            <v>3.9E-2</v>
          </cell>
        </row>
        <row r="40">
          <cell r="A40">
            <v>38</v>
          </cell>
          <cell r="B40" t="str">
            <v>FLEXIBLE  CONNECTOR</v>
          </cell>
          <cell r="C40" t="str">
            <v>방수용콘넥타15C-황동</v>
          </cell>
          <cell r="D40" t="str">
            <v>EA</v>
          </cell>
          <cell r="G40">
            <v>742</v>
          </cell>
          <cell r="H40">
            <v>1370</v>
          </cell>
          <cell r="Q40">
            <v>1370</v>
          </cell>
        </row>
        <row r="41">
          <cell r="A41">
            <v>39</v>
          </cell>
          <cell r="B41" t="str">
            <v>FLEXIBLE  TUBE 1종</v>
          </cell>
          <cell r="C41" t="str">
            <v>고장력방수  17C</v>
          </cell>
          <cell r="D41" t="str">
            <v>m</v>
          </cell>
          <cell r="G41">
            <v>742</v>
          </cell>
          <cell r="H41">
            <v>2620</v>
          </cell>
          <cell r="Q41">
            <v>2620</v>
          </cell>
          <cell r="R41">
            <v>0.1</v>
          </cell>
          <cell r="S41" t="str">
            <v>내선</v>
          </cell>
          <cell r="T41">
            <v>4.9000000000000002E-2</v>
          </cell>
        </row>
        <row r="42">
          <cell r="A42">
            <v>40</v>
          </cell>
          <cell r="B42" t="str">
            <v>FLEXIBLE  CONNECTOR</v>
          </cell>
          <cell r="C42" t="str">
            <v>방수용콘넥타17C-황동</v>
          </cell>
          <cell r="D42" t="str">
            <v>EA</v>
          </cell>
          <cell r="G42">
            <v>742</v>
          </cell>
          <cell r="H42">
            <v>1890</v>
          </cell>
          <cell r="Q42">
            <v>1890</v>
          </cell>
        </row>
        <row r="43">
          <cell r="A43">
            <v>41</v>
          </cell>
          <cell r="B43" t="str">
            <v>FLEXIBLE  TUBE 1종</v>
          </cell>
          <cell r="C43" t="str">
            <v>고장력방수  24C</v>
          </cell>
          <cell r="D43" t="str">
            <v>m</v>
          </cell>
          <cell r="G43">
            <v>742</v>
          </cell>
          <cell r="H43">
            <v>3120</v>
          </cell>
          <cell r="Q43">
            <v>3120</v>
          </cell>
          <cell r="R43">
            <v>0.1</v>
          </cell>
          <cell r="S43" t="str">
            <v>내선</v>
          </cell>
          <cell r="T43">
            <v>6.3E-2</v>
          </cell>
        </row>
        <row r="44">
          <cell r="A44">
            <v>42</v>
          </cell>
          <cell r="B44" t="str">
            <v>FLEXIBLE  CONNECTOR</v>
          </cell>
          <cell r="C44" t="str">
            <v>방수용콘넥타24C-황동</v>
          </cell>
          <cell r="D44" t="str">
            <v>EA</v>
          </cell>
          <cell r="G44">
            <v>742</v>
          </cell>
          <cell r="H44">
            <v>2300</v>
          </cell>
          <cell r="Q44">
            <v>2300</v>
          </cell>
        </row>
        <row r="45">
          <cell r="A45">
            <v>43</v>
          </cell>
          <cell r="B45" t="str">
            <v>FLEXIBLE  TUBE 1종</v>
          </cell>
          <cell r="C45" t="str">
            <v>고장력방수  30C</v>
          </cell>
          <cell r="D45" t="str">
            <v>m</v>
          </cell>
          <cell r="G45">
            <v>742</v>
          </cell>
          <cell r="H45">
            <v>4700</v>
          </cell>
          <cell r="Q45">
            <v>4700</v>
          </cell>
          <cell r="R45">
            <v>0.1</v>
          </cell>
          <cell r="S45" t="str">
            <v>내선</v>
          </cell>
          <cell r="T45">
            <v>7.6999999999999999E-2</v>
          </cell>
        </row>
        <row r="46">
          <cell r="A46">
            <v>44</v>
          </cell>
          <cell r="B46" t="str">
            <v>FLEXIBLE  CONNECTOR</v>
          </cell>
          <cell r="C46" t="str">
            <v>방수용콘넥타30C-황동</v>
          </cell>
          <cell r="D46" t="str">
            <v>EA</v>
          </cell>
          <cell r="G46">
            <v>742</v>
          </cell>
          <cell r="H46">
            <v>3620</v>
          </cell>
          <cell r="Q46">
            <v>3620</v>
          </cell>
        </row>
        <row r="47">
          <cell r="A47">
            <v>45</v>
          </cell>
          <cell r="B47" t="str">
            <v>FLEXIBLE  TUBE 1종</v>
          </cell>
          <cell r="C47" t="str">
            <v>고장력방수  38C</v>
          </cell>
          <cell r="D47" t="str">
            <v>m</v>
          </cell>
          <cell r="G47">
            <v>742</v>
          </cell>
          <cell r="H47">
            <v>7500</v>
          </cell>
          <cell r="Q47">
            <v>7500</v>
          </cell>
          <cell r="R47">
            <v>0.1</v>
          </cell>
          <cell r="S47" t="str">
            <v>내선</v>
          </cell>
          <cell r="T47">
            <v>9.0999999999999998E-2</v>
          </cell>
        </row>
        <row r="48">
          <cell r="A48">
            <v>46</v>
          </cell>
          <cell r="B48" t="str">
            <v>FLEXIBLE  CONNECTOR</v>
          </cell>
          <cell r="C48" t="str">
            <v>방수용콘넥타38C-황동</v>
          </cell>
          <cell r="D48" t="str">
            <v>EA</v>
          </cell>
          <cell r="G48">
            <v>742</v>
          </cell>
          <cell r="H48">
            <v>5450</v>
          </cell>
          <cell r="Q48">
            <v>5450</v>
          </cell>
        </row>
        <row r="49">
          <cell r="A49">
            <v>47</v>
          </cell>
          <cell r="B49" t="str">
            <v>FLEXIBLE  TUBE 1종</v>
          </cell>
          <cell r="C49" t="str">
            <v>고장력방수 50C</v>
          </cell>
          <cell r="D49" t="str">
            <v>m</v>
          </cell>
          <cell r="G49">
            <v>742</v>
          </cell>
          <cell r="H49">
            <v>8800</v>
          </cell>
          <cell r="Q49">
            <v>8800</v>
          </cell>
          <cell r="R49">
            <v>0.1</v>
          </cell>
          <cell r="S49" t="str">
            <v>내선</v>
          </cell>
          <cell r="T49">
            <v>0.13</v>
          </cell>
        </row>
        <row r="50">
          <cell r="A50">
            <v>48</v>
          </cell>
          <cell r="B50" t="str">
            <v>FLEXIBLE  CONNECTOR</v>
          </cell>
          <cell r="C50" t="str">
            <v>방수용콘넥타50C-황동</v>
          </cell>
          <cell r="D50" t="str">
            <v>EA</v>
          </cell>
          <cell r="G50">
            <v>742</v>
          </cell>
          <cell r="H50">
            <v>7370</v>
          </cell>
          <cell r="Q50">
            <v>7370</v>
          </cell>
        </row>
        <row r="51">
          <cell r="A51">
            <v>49</v>
          </cell>
          <cell r="B51" t="str">
            <v>FLEXIBLE  TUBE 2종</v>
          </cell>
          <cell r="C51" t="str">
            <v>PLICA 방수 #15</v>
          </cell>
          <cell r="D51" t="str">
            <v>m</v>
          </cell>
          <cell r="G51">
            <v>743</v>
          </cell>
          <cell r="H51">
            <v>2370</v>
          </cell>
          <cell r="Q51">
            <v>2370</v>
          </cell>
          <cell r="R51">
            <v>0.1</v>
          </cell>
          <cell r="S51" t="str">
            <v>내선</v>
          </cell>
          <cell r="T51">
            <v>3.9E-2</v>
          </cell>
        </row>
        <row r="52">
          <cell r="A52">
            <v>50</v>
          </cell>
          <cell r="B52" t="str">
            <v>FLEXIBLE  TUBE 2종</v>
          </cell>
          <cell r="C52" t="str">
            <v>PLICA 방수 #17</v>
          </cell>
          <cell r="D52" t="str">
            <v>m</v>
          </cell>
          <cell r="G52">
            <v>743</v>
          </cell>
          <cell r="H52">
            <v>2650</v>
          </cell>
          <cell r="Q52">
            <v>2650</v>
          </cell>
          <cell r="R52">
            <v>0.1</v>
          </cell>
          <cell r="S52" t="str">
            <v>내선</v>
          </cell>
          <cell r="T52">
            <v>4.9000000000000002E-2</v>
          </cell>
        </row>
        <row r="53">
          <cell r="A53">
            <v>51</v>
          </cell>
          <cell r="B53" t="str">
            <v>FLEXIBLE  TUBE 2종</v>
          </cell>
          <cell r="C53" t="str">
            <v>PLICA 방수 #24</v>
          </cell>
          <cell r="D53" t="str">
            <v>m</v>
          </cell>
          <cell r="G53">
            <v>743</v>
          </cell>
          <cell r="H53">
            <v>3520</v>
          </cell>
          <cell r="Q53">
            <v>3520</v>
          </cell>
          <cell r="R53">
            <v>0.1</v>
          </cell>
          <cell r="S53" t="str">
            <v>내선</v>
          </cell>
          <cell r="T53">
            <v>6.3E-2</v>
          </cell>
        </row>
        <row r="54">
          <cell r="A54">
            <v>52</v>
          </cell>
          <cell r="B54" t="str">
            <v>FLEXIBLE  TUBE 2종</v>
          </cell>
          <cell r="C54" t="str">
            <v>PLICA 방수 #30</v>
          </cell>
          <cell r="D54" t="str">
            <v>EA</v>
          </cell>
          <cell r="G54">
            <v>743</v>
          </cell>
          <cell r="H54">
            <v>4560</v>
          </cell>
          <cell r="Q54">
            <v>4560</v>
          </cell>
          <cell r="R54">
            <v>0.1</v>
          </cell>
          <cell r="S54" t="str">
            <v>내선</v>
          </cell>
          <cell r="T54">
            <v>7.6999999999999999E-2</v>
          </cell>
        </row>
        <row r="55">
          <cell r="A55">
            <v>53</v>
          </cell>
          <cell r="B55" t="str">
            <v>노말 밴드</v>
          </cell>
          <cell r="C55" t="str">
            <v>ST  28C</v>
          </cell>
          <cell r="D55" t="str">
            <v>EA</v>
          </cell>
          <cell r="G55">
            <v>741</v>
          </cell>
          <cell r="H55">
            <v>1440</v>
          </cell>
          <cell r="Q55">
            <v>1440</v>
          </cell>
        </row>
        <row r="56">
          <cell r="A56">
            <v>54</v>
          </cell>
          <cell r="B56" t="str">
            <v>노말 밴드</v>
          </cell>
          <cell r="C56" t="str">
            <v>ST  36C</v>
          </cell>
          <cell r="D56" t="str">
            <v>EA</v>
          </cell>
          <cell r="G56">
            <v>741</v>
          </cell>
          <cell r="H56">
            <v>2240</v>
          </cell>
          <cell r="Q56">
            <v>2240</v>
          </cell>
        </row>
        <row r="57">
          <cell r="A57">
            <v>55</v>
          </cell>
          <cell r="B57" t="str">
            <v>노말 밴드</v>
          </cell>
          <cell r="C57" t="str">
            <v>ST  42C</v>
          </cell>
          <cell r="D57" t="str">
            <v>EA</v>
          </cell>
          <cell r="G57">
            <v>741</v>
          </cell>
          <cell r="H57">
            <v>2640</v>
          </cell>
          <cell r="Q57">
            <v>2640</v>
          </cell>
        </row>
        <row r="58">
          <cell r="A58">
            <v>56</v>
          </cell>
          <cell r="B58" t="str">
            <v>노말 밴드</v>
          </cell>
          <cell r="C58" t="str">
            <v>ST  54C</v>
          </cell>
          <cell r="D58" t="str">
            <v>EA</v>
          </cell>
          <cell r="G58">
            <v>741</v>
          </cell>
          <cell r="H58">
            <v>4000</v>
          </cell>
          <cell r="Q58">
            <v>4000</v>
          </cell>
        </row>
        <row r="59">
          <cell r="A59">
            <v>57</v>
          </cell>
          <cell r="B59" t="str">
            <v>노말 밴드</v>
          </cell>
          <cell r="C59" t="str">
            <v>ST  104C</v>
          </cell>
          <cell r="D59" t="str">
            <v>EA</v>
          </cell>
          <cell r="G59">
            <v>741</v>
          </cell>
          <cell r="H59">
            <v>18400</v>
          </cell>
          <cell r="Q59">
            <v>18400</v>
          </cell>
        </row>
        <row r="60">
          <cell r="A60">
            <v>58</v>
          </cell>
          <cell r="B60" t="str">
            <v>FLEXIBLE  CONNECTOR</v>
          </cell>
          <cell r="C60" t="str">
            <v>PLICA 방수 #24</v>
          </cell>
          <cell r="D60" t="str">
            <v>EA</v>
          </cell>
          <cell r="G60">
            <v>743</v>
          </cell>
          <cell r="H60">
            <v>1010</v>
          </cell>
          <cell r="Q60">
            <v>1010</v>
          </cell>
        </row>
        <row r="61">
          <cell r="A61">
            <v>59</v>
          </cell>
          <cell r="B61" t="str">
            <v>FLEXIBLE  CONNECTOR</v>
          </cell>
          <cell r="C61" t="str">
            <v>PLICA 방수 #30</v>
          </cell>
          <cell r="D61" t="str">
            <v>EA</v>
          </cell>
          <cell r="G61">
            <v>743</v>
          </cell>
          <cell r="H61">
            <v>1620</v>
          </cell>
          <cell r="Q61">
            <v>1620</v>
          </cell>
        </row>
        <row r="62">
          <cell r="A62">
            <v>60</v>
          </cell>
          <cell r="B62" t="str">
            <v>노말 밴드</v>
          </cell>
          <cell r="C62" t="str">
            <v>HI-PVC  28C</v>
          </cell>
          <cell r="D62" t="str">
            <v>EA</v>
          </cell>
          <cell r="G62">
            <v>745</v>
          </cell>
          <cell r="H62">
            <v>800</v>
          </cell>
          <cell r="Q62">
            <v>800</v>
          </cell>
        </row>
        <row r="63">
          <cell r="A63">
            <v>61</v>
          </cell>
          <cell r="B63" t="str">
            <v>노말 밴드</v>
          </cell>
          <cell r="C63" t="str">
            <v>HI-PVC  36C</v>
          </cell>
          <cell r="D63" t="str">
            <v>EA</v>
          </cell>
          <cell r="G63">
            <v>745</v>
          </cell>
          <cell r="H63">
            <v>900</v>
          </cell>
          <cell r="Q63">
            <v>900</v>
          </cell>
        </row>
        <row r="64">
          <cell r="A64">
            <v>62</v>
          </cell>
          <cell r="B64" t="str">
            <v>노말 밴드</v>
          </cell>
          <cell r="C64" t="str">
            <v>HI-PVC  42C</v>
          </cell>
          <cell r="D64" t="str">
            <v>EA</v>
          </cell>
          <cell r="G64">
            <v>745</v>
          </cell>
          <cell r="H64">
            <v>1200</v>
          </cell>
          <cell r="Q64">
            <v>1200</v>
          </cell>
        </row>
        <row r="65">
          <cell r="A65">
            <v>63</v>
          </cell>
          <cell r="Q65" t="str">
            <v/>
          </cell>
        </row>
        <row r="66">
          <cell r="A66">
            <v>64</v>
          </cell>
          <cell r="Q66" t="str">
            <v/>
          </cell>
        </row>
        <row r="67">
          <cell r="A67">
            <v>65</v>
          </cell>
          <cell r="B67" t="str">
            <v xml:space="preserve">전선 </v>
          </cell>
          <cell r="C67" t="str">
            <v>IV   1.6</v>
          </cell>
          <cell r="D67" t="str">
            <v>m</v>
          </cell>
          <cell r="G67">
            <v>714</v>
          </cell>
          <cell r="H67">
            <v>69</v>
          </cell>
          <cell r="Q67">
            <v>69</v>
          </cell>
          <cell r="R67">
            <v>0.1</v>
          </cell>
          <cell r="S67" t="str">
            <v>내선</v>
          </cell>
          <cell r="T67">
            <v>0.01</v>
          </cell>
          <cell r="U67" t="str">
            <v>내선</v>
          </cell>
          <cell r="V67">
            <v>8.0000000000000002E-3</v>
          </cell>
          <cell r="Y67" t="str">
            <v>바닥배선 :80%</v>
          </cell>
        </row>
        <row r="68">
          <cell r="A68">
            <v>66</v>
          </cell>
          <cell r="B68" t="str">
            <v xml:space="preserve">전선 </v>
          </cell>
          <cell r="C68" t="str">
            <v>IV   2.0</v>
          </cell>
          <cell r="D68" t="str">
            <v>m</v>
          </cell>
          <cell r="G68">
            <v>714</v>
          </cell>
          <cell r="H68">
            <v>103</v>
          </cell>
          <cell r="Q68">
            <v>103</v>
          </cell>
          <cell r="R68">
            <v>0.1</v>
          </cell>
          <cell r="S68" t="str">
            <v>내선</v>
          </cell>
          <cell r="T68">
            <v>0.01</v>
          </cell>
          <cell r="U68" t="str">
            <v>내선</v>
          </cell>
          <cell r="V68">
            <v>8.0000000000000002E-3</v>
          </cell>
          <cell r="Y68" t="str">
            <v>바닥배선 :80%</v>
          </cell>
        </row>
        <row r="69">
          <cell r="A69">
            <v>67</v>
          </cell>
          <cell r="B69" t="str">
            <v xml:space="preserve">전선 </v>
          </cell>
          <cell r="C69" t="str">
            <v>IV   5.5sq</v>
          </cell>
          <cell r="D69" t="str">
            <v>m</v>
          </cell>
          <cell r="G69">
            <v>714</v>
          </cell>
          <cell r="H69">
            <v>196</v>
          </cell>
          <cell r="Q69">
            <v>196</v>
          </cell>
          <cell r="R69">
            <v>0.1</v>
          </cell>
          <cell r="S69" t="str">
            <v>내선</v>
          </cell>
          <cell r="T69">
            <v>0.01</v>
          </cell>
          <cell r="U69" t="str">
            <v>내선</v>
          </cell>
          <cell r="V69">
            <v>8.0000000000000002E-3</v>
          </cell>
          <cell r="Y69" t="str">
            <v>바닥배선 :80%</v>
          </cell>
        </row>
        <row r="70">
          <cell r="A70">
            <v>68</v>
          </cell>
          <cell r="B70" t="str">
            <v xml:space="preserve">전선 </v>
          </cell>
          <cell r="C70" t="str">
            <v>IV   8sq</v>
          </cell>
          <cell r="D70" t="str">
            <v>m</v>
          </cell>
          <cell r="G70">
            <v>714</v>
          </cell>
          <cell r="H70">
            <v>277</v>
          </cell>
          <cell r="Q70">
            <v>277</v>
          </cell>
          <cell r="R70">
            <v>0.1</v>
          </cell>
          <cell r="S70" t="str">
            <v>내선</v>
          </cell>
          <cell r="T70">
            <v>0.02</v>
          </cell>
          <cell r="U70" t="str">
            <v>내선</v>
          </cell>
          <cell r="V70">
            <v>1.6E-2</v>
          </cell>
          <cell r="Y70" t="str">
            <v>바닥배선 :80%</v>
          </cell>
        </row>
        <row r="71">
          <cell r="A71">
            <v>69</v>
          </cell>
          <cell r="B71" t="str">
            <v xml:space="preserve">전선 </v>
          </cell>
          <cell r="C71" t="str">
            <v>IV   14sq</v>
          </cell>
          <cell r="D71" t="str">
            <v>m</v>
          </cell>
          <cell r="G71">
            <v>714</v>
          </cell>
          <cell r="H71">
            <v>543</v>
          </cell>
          <cell r="Q71">
            <v>543</v>
          </cell>
          <cell r="R71">
            <v>0.1</v>
          </cell>
          <cell r="S71" t="str">
            <v>내선</v>
          </cell>
          <cell r="T71">
            <v>0.02</v>
          </cell>
          <cell r="U71" t="str">
            <v>내선</v>
          </cell>
          <cell r="V71">
            <v>1.6E-2</v>
          </cell>
          <cell r="Y71" t="str">
            <v>바닥배선 :80%</v>
          </cell>
        </row>
        <row r="72">
          <cell r="A72">
            <v>70</v>
          </cell>
          <cell r="B72" t="str">
            <v xml:space="preserve">전선 </v>
          </cell>
          <cell r="C72" t="str">
            <v>IV   22sq</v>
          </cell>
          <cell r="D72" t="str">
            <v>m</v>
          </cell>
          <cell r="G72">
            <v>714</v>
          </cell>
          <cell r="H72">
            <v>830</v>
          </cell>
          <cell r="Q72">
            <v>830</v>
          </cell>
          <cell r="R72">
            <v>0.1</v>
          </cell>
          <cell r="S72" t="str">
            <v>내선</v>
          </cell>
          <cell r="T72">
            <v>3.1E-2</v>
          </cell>
          <cell r="U72" t="str">
            <v>내선</v>
          </cell>
          <cell r="V72">
            <v>2.5000000000000001E-2</v>
          </cell>
          <cell r="Y72" t="str">
            <v>바닥배선 :80%</v>
          </cell>
        </row>
        <row r="73">
          <cell r="A73">
            <v>71</v>
          </cell>
          <cell r="B73" t="str">
            <v xml:space="preserve">전선 </v>
          </cell>
          <cell r="C73" t="str">
            <v>IV   38sq</v>
          </cell>
          <cell r="D73" t="str">
            <v>m</v>
          </cell>
          <cell r="G73">
            <v>714</v>
          </cell>
          <cell r="H73">
            <v>1321</v>
          </cell>
          <cell r="Q73">
            <v>1321</v>
          </cell>
          <cell r="R73">
            <v>0.1</v>
          </cell>
          <cell r="S73" t="str">
            <v>내선</v>
          </cell>
          <cell r="T73">
            <v>3.1E-2</v>
          </cell>
          <cell r="U73" t="str">
            <v>내선</v>
          </cell>
          <cell r="V73">
            <v>2.5000000000000001E-2</v>
          </cell>
          <cell r="Y73" t="str">
            <v>바닥배선 :80%</v>
          </cell>
        </row>
        <row r="74">
          <cell r="A74">
            <v>72</v>
          </cell>
          <cell r="Q74" t="str">
            <v/>
          </cell>
        </row>
        <row r="75">
          <cell r="A75">
            <v>73</v>
          </cell>
          <cell r="Q75" t="str">
            <v/>
          </cell>
        </row>
        <row r="76">
          <cell r="A76">
            <v>74</v>
          </cell>
          <cell r="Q76" t="str">
            <v/>
          </cell>
        </row>
        <row r="77">
          <cell r="A77">
            <v>75</v>
          </cell>
          <cell r="B77" t="str">
            <v xml:space="preserve">전선 </v>
          </cell>
          <cell r="C77" t="str">
            <v>GV   2.0sq</v>
          </cell>
          <cell r="D77" t="str">
            <v>m</v>
          </cell>
          <cell r="G77">
            <v>715</v>
          </cell>
          <cell r="H77">
            <v>177</v>
          </cell>
          <cell r="Q77">
            <v>177</v>
          </cell>
          <cell r="R77">
            <v>0.1</v>
          </cell>
          <cell r="S77" t="str">
            <v>내선</v>
          </cell>
          <cell r="T77">
            <v>0.01</v>
          </cell>
          <cell r="U77" t="str">
            <v>내선</v>
          </cell>
          <cell r="V77">
            <v>8.0000000000000002E-3</v>
          </cell>
          <cell r="Y77" t="str">
            <v>바닥배선 :80%</v>
          </cell>
        </row>
        <row r="78">
          <cell r="A78">
            <v>76</v>
          </cell>
          <cell r="B78" t="str">
            <v xml:space="preserve">전선 </v>
          </cell>
          <cell r="C78" t="str">
            <v>GV   3.5sq</v>
          </cell>
          <cell r="D78" t="str">
            <v>m</v>
          </cell>
          <cell r="G78">
            <v>715</v>
          </cell>
          <cell r="H78">
            <v>239</v>
          </cell>
          <cell r="Q78">
            <v>239</v>
          </cell>
          <cell r="R78">
            <v>0.1</v>
          </cell>
          <cell r="S78" t="str">
            <v>내선</v>
          </cell>
          <cell r="T78">
            <v>0.01</v>
          </cell>
          <cell r="U78" t="str">
            <v>내선</v>
          </cell>
          <cell r="V78">
            <v>8.0000000000000002E-3</v>
          </cell>
          <cell r="Y78" t="str">
            <v>바닥배선 :80%</v>
          </cell>
        </row>
        <row r="79">
          <cell r="A79">
            <v>77</v>
          </cell>
          <cell r="B79" t="str">
            <v xml:space="preserve">전선 </v>
          </cell>
          <cell r="C79" t="str">
            <v>GV   5.5sq</v>
          </cell>
          <cell r="D79" t="str">
            <v>m</v>
          </cell>
          <cell r="G79">
            <v>715</v>
          </cell>
          <cell r="H79">
            <v>324</v>
          </cell>
          <cell r="Q79">
            <v>324</v>
          </cell>
          <cell r="R79">
            <v>0.1</v>
          </cell>
          <cell r="S79" t="str">
            <v>내선</v>
          </cell>
          <cell r="T79">
            <v>0.01</v>
          </cell>
          <cell r="U79" t="str">
            <v>내선</v>
          </cell>
          <cell r="V79">
            <v>8.0000000000000002E-3</v>
          </cell>
          <cell r="Y79" t="str">
            <v>바닥배선 :80%</v>
          </cell>
        </row>
        <row r="80">
          <cell r="A80">
            <v>78</v>
          </cell>
          <cell r="B80" t="str">
            <v xml:space="preserve">전선 </v>
          </cell>
          <cell r="C80" t="str">
            <v>GV   8sq</v>
          </cell>
          <cell r="D80" t="str">
            <v>m</v>
          </cell>
          <cell r="G80">
            <v>715</v>
          </cell>
          <cell r="H80">
            <v>495</v>
          </cell>
          <cell r="Q80">
            <v>495</v>
          </cell>
          <cell r="R80">
            <v>0.1</v>
          </cell>
          <cell r="S80" t="str">
            <v>내선</v>
          </cell>
          <cell r="T80">
            <v>0.02</v>
          </cell>
          <cell r="U80" t="str">
            <v>내선</v>
          </cell>
          <cell r="V80">
            <v>1.6E-2</v>
          </cell>
          <cell r="Y80" t="str">
            <v>바닥배선 :80%</v>
          </cell>
        </row>
        <row r="81">
          <cell r="A81">
            <v>79</v>
          </cell>
          <cell r="B81" t="str">
            <v xml:space="preserve">전선 </v>
          </cell>
          <cell r="C81" t="str">
            <v>GV   14sq</v>
          </cell>
          <cell r="D81" t="str">
            <v>m</v>
          </cell>
          <cell r="G81">
            <v>715</v>
          </cell>
          <cell r="H81">
            <v>835</v>
          </cell>
          <cell r="Q81">
            <v>835</v>
          </cell>
          <cell r="R81">
            <v>0.1</v>
          </cell>
          <cell r="S81" t="str">
            <v>내선</v>
          </cell>
          <cell r="T81">
            <v>0.02</v>
          </cell>
          <cell r="U81" t="str">
            <v>내선</v>
          </cell>
          <cell r="V81">
            <v>1.6E-2</v>
          </cell>
          <cell r="Y81" t="str">
            <v>바닥배선 :80%</v>
          </cell>
        </row>
        <row r="82">
          <cell r="A82">
            <v>80</v>
          </cell>
          <cell r="B82" t="str">
            <v xml:space="preserve">전선 </v>
          </cell>
          <cell r="C82" t="str">
            <v>GV   22sq</v>
          </cell>
          <cell r="D82" t="str">
            <v>m</v>
          </cell>
          <cell r="G82">
            <v>715</v>
          </cell>
          <cell r="H82">
            <v>1159</v>
          </cell>
          <cell r="Q82">
            <v>1159</v>
          </cell>
          <cell r="R82">
            <v>0.1</v>
          </cell>
          <cell r="S82" t="str">
            <v>내선</v>
          </cell>
          <cell r="T82">
            <v>3.1E-2</v>
          </cell>
          <cell r="U82" t="str">
            <v>내선</v>
          </cell>
          <cell r="V82">
            <v>2.5000000000000001E-2</v>
          </cell>
          <cell r="Y82" t="str">
            <v>바닥배선 :80%</v>
          </cell>
        </row>
        <row r="83">
          <cell r="A83">
            <v>81</v>
          </cell>
          <cell r="B83" t="str">
            <v xml:space="preserve">전선 </v>
          </cell>
          <cell r="C83" t="str">
            <v>GV   38sq</v>
          </cell>
          <cell r="D83" t="str">
            <v>m</v>
          </cell>
          <cell r="G83">
            <v>715</v>
          </cell>
          <cell r="H83">
            <v>1746</v>
          </cell>
          <cell r="Q83">
            <v>1746</v>
          </cell>
          <cell r="R83">
            <v>0.1</v>
          </cell>
          <cell r="S83" t="str">
            <v>내선</v>
          </cell>
          <cell r="T83">
            <v>3.1E-2</v>
          </cell>
          <cell r="U83" t="str">
            <v>내선</v>
          </cell>
          <cell r="V83">
            <v>2.5000000000000001E-2</v>
          </cell>
          <cell r="Y83" t="str">
            <v>바닥배선 :80%</v>
          </cell>
        </row>
        <row r="84">
          <cell r="A84">
            <v>82</v>
          </cell>
          <cell r="B84" t="str">
            <v xml:space="preserve">전선 </v>
          </cell>
          <cell r="C84" t="str">
            <v>GV   60sq</v>
          </cell>
          <cell r="D84" t="str">
            <v>m</v>
          </cell>
          <cell r="G84">
            <v>715</v>
          </cell>
          <cell r="H84">
            <v>2760</v>
          </cell>
          <cell r="Q84">
            <v>2760</v>
          </cell>
          <cell r="R84">
            <v>0.1</v>
          </cell>
          <cell r="S84" t="str">
            <v>내선</v>
          </cell>
          <cell r="T84">
            <v>5.1999999999999998E-2</v>
          </cell>
          <cell r="U84" t="str">
            <v>내선</v>
          </cell>
          <cell r="V84">
            <v>4.2000000000000003E-2</v>
          </cell>
          <cell r="Y84" t="str">
            <v>바닥배선 :80%</v>
          </cell>
        </row>
        <row r="85">
          <cell r="A85">
            <v>83</v>
          </cell>
          <cell r="B85" t="str">
            <v xml:space="preserve">전선 </v>
          </cell>
          <cell r="C85" t="str">
            <v>GV   100sq</v>
          </cell>
          <cell r="D85" t="str">
            <v>m</v>
          </cell>
          <cell r="G85">
            <v>715</v>
          </cell>
          <cell r="H85">
            <v>4112</v>
          </cell>
          <cell r="Q85">
            <v>4112</v>
          </cell>
          <cell r="R85">
            <v>0.1</v>
          </cell>
          <cell r="S85" t="str">
            <v>내선</v>
          </cell>
          <cell r="T85">
            <v>6.4000000000000001E-2</v>
          </cell>
          <cell r="U85" t="str">
            <v>내선</v>
          </cell>
          <cell r="V85">
            <v>5.0999999999999997E-2</v>
          </cell>
          <cell r="Y85" t="str">
            <v>바닥배선 :80%</v>
          </cell>
        </row>
        <row r="86">
          <cell r="A86">
            <v>84</v>
          </cell>
          <cell r="Q86" t="str">
            <v/>
          </cell>
        </row>
        <row r="87">
          <cell r="A87">
            <v>85</v>
          </cell>
          <cell r="Q87" t="str">
            <v/>
          </cell>
        </row>
        <row r="88">
          <cell r="A88">
            <v>86</v>
          </cell>
          <cell r="Q88" t="str">
            <v/>
          </cell>
        </row>
        <row r="89">
          <cell r="A89">
            <v>87</v>
          </cell>
          <cell r="B89" t="str">
            <v>동 피뢰침H:7.5M이하</v>
          </cell>
          <cell r="C89" t="str">
            <v>大14×430㎜</v>
          </cell>
          <cell r="D89" t="str">
            <v>EA</v>
          </cell>
          <cell r="G89">
            <v>800</v>
          </cell>
          <cell r="H89">
            <v>10800</v>
          </cell>
          <cell r="Q89">
            <v>10800</v>
          </cell>
          <cell r="S89" t="str">
            <v>내선</v>
          </cell>
          <cell r="T89">
            <v>0.89999999999999991</v>
          </cell>
          <cell r="U89" t="str">
            <v>내선</v>
          </cell>
          <cell r="V89">
            <v>1.5</v>
          </cell>
          <cell r="Y89" t="str">
            <v>발판좋은곳(철탑)60%</v>
          </cell>
        </row>
        <row r="90">
          <cell r="A90">
            <v>88</v>
          </cell>
          <cell r="B90" t="str">
            <v>동 피뢰침H:10M이하</v>
          </cell>
          <cell r="C90" t="str">
            <v>大14×430㎜</v>
          </cell>
          <cell r="D90" t="str">
            <v>EA</v>
          </cell>
          <cell r="G90">
            <v>800</v>
          </cell>
          <cell r="H90">
            <v>10800</v>
          </cell>
          <cell r="Q90">
            <v>10800</v>
          </cell>
          <cell r="S90" t="str">
            <v>내선</v>
          </cell>
          <cell r="T90">
            <v>1.1399999999999999</v>
          </cell>
          <cell r="U90" t="str">
            <v>내선</v>
          </cell>
          <cell r="V90">
            <v>1.9</v>
          </cell>
          <cell r="Y90" t="str">
            <v>*배선,접지물포함</v>
          </cell>
        </row>
        <row r="91">
          <cell r="A91">
            <v>89</v>
          </cell>
          <cell r="B91" t="str">
            <v>동 피뢰침H:15M이하</v>
          </cell>
          <cell r="C91" t="str">
            <v>大14×430㎜</v>
          </cell>
          <cell r="D91" t="str">
            <v>EA</v>
          </cell>
          <cell r="G91">
            <v>800</v>
          </cell>
          <cell r="H91">
            <v>10800</v>
          </cell>
          <cell r="Q91">
            <v>10800</v>
          </cell>
          <cell r="U91" t="str">
            <v>배전</v>
          </cell>
          <cell r="V91">
            <v>2.6</v>
          </cell>
          <cell r="Y91" t="str">
            <v>*전주설치는배전전공</v>
          </cell>
        </row>
        <row r="92">
          <cell r="A92">
            <v>90</v>
          </cell>
          <cell r="B92" t="str">
            <v>동 피뢰침H:20M이하</v>
          </cell>
          <cell r="C92" t="str">
            <v>大14×430㎜</v>
          </cell>
          <cell r="D92" t="str">
            <v>EA</v>
          </cell>
          <cell r="G92">
            <v>800</v>
          </cell>
          <cell r="H92">
            <v>10800</v>
          </cell>
          <cell r="Q92">
            <v>10800</v>
          </cell>
          <cell r="U92" t="str">
            <v>배전</v>
          </cell>
          <cell r="V92">
            <v>3.4</v>
          </cell>
          <cell r="Y92" t="str">
            <v>상동</v>
          </cell>
        </row>
        <row r="93">
          <cell r="A93">
            <v>91</v>
          </cell>
          <cell r="B93" t="str">
            <v>동 피뢰침H:7.5M이하</v>
          </cell>
          <cell r="C93" t="str">
            <v>中14×320㎜</v>
          </cell>
          <cell r="D93" t="str">
            <v>EA</v>
          </cell>
          <cell r="G93">
            <v>800</v>
          </cell>
          <cell r="H93">
            <v>9560</v>
          </cell>
          <cell r="Q93">
            <v>9560</v>
          </cell>
          <cell r="S93" t="str">
            <v>내선</v>
          </cell>
          <cell r="T93">
            <v>0.89999999999999991</v>
          </cell>
          <cell r="U93" t="str">
            <v>내선</v>
          </cell>
          <cell r="V93">
            <v>1.5</v>
          </cell>
          <cell r="Y93" t="str">
            <v>상동</v>
          </cell>
        </row>
        <row r="94">
          <cell r="A94">
            <v>92</v>
          </cell>
          <cell r="B94" t="str">
            <v>동 피뢰침H:10M이하</v>
          </cell>
          <cell r="C94" t="str">
            <v>中14×320㎜</v>
          </cell>
          <cell r="D94" t="str">
            <v>EA</v>
          </cell>
          <cell r="G94">
            <v>800</v>
          </cell>
          <cell r="H94">
            <v>9560</v>
          </cell>
          <cell r="Q94">
            <v>9560</v>
          </cell>
          <cell r="S94" t="str">
            <v>내선</v>
          </cell>
          <cell r="T94">
            <v>1.1399999999999999</v>
          </cell>
          <cell r="U94" t="str">
            <v>내선</v>
          </cell>
          <cell r="V94">
            <v>1.9</v>
          </cell>
          <cell r="Y94" t="str">
            <v>상동</v>
          </cell>
        </row>
        <row r="95">
          <cell r="A95">
            <v>93</v>
          </cell>
          <cell r="B95" t="str">
            <v>동 피뢰침H:15M이하</v>
          </cell>
          <cell r="C95" t="str">
            <v>中14×320㎜</v>
          </cell>
          <cell r="D95" t="str">
            <v>EA</v>
          </cell>
          <cell r="G95">
            <v>800</v>
          </cell>
          <cell r="H95">
            <v>9560</v>
          </cell>
          <cell r="Q95">
            <v>9560</v>
          </cell>
          <cell r="U95" t="str">
            <v>배전</v>
          </cell>
          <cell r="V95">
            <v>2.6</v>
          </cell>
          <cell r="Y95" t="str">
            <v>상동</v>
          </cell>
        </row>
        <row r="96">
          <cell r="A96">
            <v>94</v>
          </cell>
          <cell r="B96" t="str">
            <v>동 피뢰침H:20M이하</v>
          </cell>
          <cell r="C96" t="str">
            <v>中14×320㎜</v>
          </cell>
          <cell r="D96" t="str">
            <v>EA</v>
          </cell>
          <cell r="G96">
            <v>800</v>
          </cell>
          <cell r="H96">
            <v>9560</v>
          </cell>
          <cell r="Q96">
            <v>9560</v>
          </cell>
          <cell r="U96" t="str">
            <v>배전</v>
          </cell>
          <cell r="V96">
            <v>3.4</v>
          </cell>
          <cell r="Y96" t="str">
            <v>상동</v>
          </cell>
        </row>
        <row r="97">
          <cell r="A97">
            <v>95</v>
          </cell>
          <cell r="Q97" t="str">
            <v/>
          </cell>
        </row>
        <row r="98">
          <cell r="A98">
            <v>96</v>
          </cell>
          <cell r="B98" t="str">
            <v>접지봉</v>
          </cell>
          <cell r="C98" t="str">
            <v>φ14×1000㎜(동피복)</v>
          </cell>
          <cell r="D98" t="str">
            <v>EA</v>
          </cell>
          <cell r="G98">
            <v>800</v>
          </cell>
          <cell r="H98">
            <v>2700</v>
          </cell>
          <cell r="Q98">
            <v>2700</v>
          </cell>
          <cell r="S98" t="str">
            <v>내선</v>
          </cell>
          <cell r="T98">
            <v>0.2</v>
          </cell>
          <cell r="U98" t="str">
            <v>보인</v>
          </cell>
          <cell r="V98">
            <v>0.1</v>
          </cell>
        </row>
        <row r="99">
          <cell r="A99">
            <v>97</v>
          </cell>
          <cell r="B99" t="str">
            <v>접지봉</v>
          </cell>
          <cell r="C99" t="str">
            <v>φ16×1800㎜(동피복)</v>
          </cell>
          <cell r="D99" t="str">
            <v>EA</v>
          </cell>
          <cell r="G99">
            <v>800</v>
          </cell>
          <cell r="H99">
            <v>3820</v>
          </cell>
          <cell r="Q99">
            <v>3820</v>
          </cell>
          <cell r="S99" t="str">
            <v>내선</v>
          </cell>
          <cell r="T99">
            <v>0.2</v>
          </cell>
          <cell r="U99" t="str">
            <v>보인</v>
          </cell>
          <cell r="V99">
            <v>0.1</v>
          </cell>
        </row>
        <row r="100">
          <cell r="A100">
            <v>98</v>
          </cell>
          <cell r="B100" t="str">
            <v>접지봉</v>
          </cell>
          <cell r="C100" t="str">
            <v>φ18×2400㎜(동피복)</v>
          </cell>
          <cell r="D100" t="str">
            <v>EA</v>
          </cell>
          <cell r="G100">
            <v>800</v>
          </cell>
          <cell r="H100">
            <v>5280</v>
          </cell>
          <cell r="Q100">
            <v>5280</v>
          </cell>
          <cell r="S100" t="str">
            <v>내선</v>
          </cell>
          <cell r="T100">
            <v>0.2</v>
          </cell>
          <cell r="U100" t="str">
            <v>보인</v>
          </cell>
          <cell r="V100">
            <v>0.1</v>
          </cell>
        </row>
        <row r="101">
          <cell r="A101">
            <v>99</v>
          </cell>
          <cell r="B101" t="str">
            <v>접지봉</v>
          </cell>
          <cell r="C101" t="str">
            <v>φ16×1800㎜-3EA</v>
          </cell>
          <cell r="D101" t="str">
            <v>조</v>
          </cell>
          <cell r="Q101">
            <v>0</v>
          </cell>
          <cell r="S101" t="str">
            <v>내선</v>
          </cell>
          <cell r="T101">
            <v>0.45</v>
          </cell>
          <cell r="U101" t="str">
            <v>보인</v>
          </cell>
          <cell r="V101">
            <v>0.23</v>
          </cell>
        </row>
        <row r="102">
          <cell r="A102">
            <v>100</v>
          </cell>
          <cell r="Q102" t="str">
            <v/>
          </cell>
        </row>
        <row r="103">
          <cell r="A103">
            <v>101</v>
          </cell>
          <cell r="B103" t="str">
            <v xml:space="preserve">전선 </v>
          </cell>
          <cell r="C103" t="str">
            <v>HIV   1.2</v>
          </cell>
          <cell r="D103" t="str">
            <v>m</v>
          </cell>
          <cell r="G103">
            <v>714</v>
          </cell>
          <cell r="H103">
            <v>45</v>
          </cell>
          <cell r="Q103">
            <v>45</v>
          </cell>
          <cell r="R103">
            <v>0.1</v>
          </cell>
          <cell r="S103" t="str">
            <v>내선</v>
          </cell>
          <cell r="T103">
            <v>0.01</v>
          </cell>
        </row>
        <row r="104">
          <cell r="A104">
            <v>102</v>
          </cell>
          <cell r="B104" t="str">
            <v xml:space="preserve">전선 </v>
          </cell>
          <cell r="C104" t="str">
            <v>HIV   1.6</v>
          </cell>
          <cell r="D104" t="str">
            <v>m</v>
          </cell>
          <cell r="G104">
            <v>714</v>
          </cell>
          <cell r="H104">
            <v>73</v>
          </cell>
          <cell r="Q104">
            <v>73</v>
          </cell>
          <cell r="R104">
            <v>0.1</v>
          </cell>
          <cell r="S104" t="str">
            <v>내선</v>
          </cell>
          <cell r="T104">
            <v>0.01</v>
          </cell>
        </row>
        <row r="105">
          <cell r="A105">
            <v>103</v>
          </cell>
          <cell r="B105" t="str">
            <v xml:space="preserve">전선 </v>
          </cell>
          <cell r="C105" t="str">
            <v>HIV   2.0</v>
          </cell>
          <cell r="D105" t="str">
            <v>m</v>
          </cell>
          <cell r="G105">
            <v>714</v>
          </cell>
          <cell r="H105">
            <v>107</v>
          </cell>
          <cell r="Q105">
            <v>107</v>
          </cell>
          <cell r="R105">
            <v>0.1</v>
          </cell>
          <cell r="S105" t="str">
            <v>내선</v>
          </cell>
          <cell r="T105">
            <v>0.01</v>
          </cell>
        </row>
        <row r="106">
          <cell r="A106">
            <v>104</v>
          </cell>
          <cell r="B106" t="str">
            <v xml:space="preserve">전선 </v>
          </cell>
          <cell r="C106" t="str">
            <v>HIV   5.5sq</v>
          </cell>
          <cell r="D106" t="str">
            <v>m</v>
          </cell>
          <cell r="G106">
            <v>714</v>
          </cell>
          <cell r="H106">
            <v>209</v>
          </cell>
          <cell r="Q106">
            <v>209</v>
          </cell>
          <cell r="R106">
            <v>0.1</v>
          </cell>
          <cell r="S106" t="str">
            <v>내선</v>
          </cell>
          <cell r="T106">
            <v>0.01</v>
          </cell>
        </row>
        <row r="107">
          <cell r="A107">
            <v>105</v>
          </cell>
          <cell r="B107" t="str">
            <v xml:space="preserve">전선 </v>
          </cell>
          <cell r="C107" t="str">
            <v>HIV   8sq</v>
          </cell>
          <cell r="D107" t="str">
            <v>m</v>
          </cell>
          <cell r="G107">
            <v>714</v>
          </cell>
          <cell r="H107">
            <v>296</v>
          </cell>
          <cell r="Q107">
            <v>296</v>
          </cell>
          <cell r="R107">
            <v>0.1</v>
          </cell>
          <cell r="S107" t="str">
            <v>내선</v>
          </cell>
          <cell r="T107">
            <v>0.02</v>
          </cell>
        </row>
        <row r="108">
          <cell r="A108">
            <v>106</v>
          </cell>
          <cell r="B108" t="str">
            <v xml:space="preserve">전선 </v>
          </cell>
          <cell r="C108" t="str">
            <v>HIV   14sq</v>
          </cell>
          <cell r="D108" t="str">
            <v>m</v>
          </cell>
          <cell r="G108">
            <v>714</v>
          </cell>
          <cell r="H108">
            <v>583</v>
          </cell>
          <cell r="Q108">
            <v>583</v>
          </cell>
          <cell r="R108">
            <v>0.1</v>
          </cell>
          <cell r="S108" t="str">
            <v>내선</v>
          </cell>
          <cell r="T108">
            <v>0.02</v>
          </cell>
        </row>
        <row r="109">
          <cell r="A109">
            <v>107</v>
          </cell>
          <cell r="B109" t="str">
            <v xml:space="preserve">전선 </v>
          </cell>
          <cell r="C109" t="str">
            <v>HIV   22sq</v>
          </cell>
          <cell r="D109" t="str">
            <v>m</v>
          </cell>
          <cell r="G109">
            <v>714</v>
          </cell>
          <cell r="H109">
            <v>888</v>
          </cell>
          <cell r="Q109">
            <v>888</v>
          </cell>
          <cell r="R109">
            <v>0.1</v>
          </cell>
          <cell r="S109" t="str">
            <v>내선</v>
          </cell>
          <cell r="T109">
            <v>3.1E-2</v>
          </cell>
        </row>
        <row r="110">
          <cell r="A110">
            <v>108</v>
          </cell>
          <cell r="B110" t="str">
            <v xml:space="preserve">전선 </v>
          </cell>
          <cell r="C110" t="str">
            <v>HIV   38sq</v>
          </cell>
          <cell r="D110" t="str">
            <v>m</v>
          </cell>
          <cell r="G110">
            <v>714</v>
          </cell>
          <cell r="H110">
            <v>1414</v>
          </cell>
          <cell r="Q110">
            <v>1414</v>
          </cell>
          <cell r="R110">
            <v>0.1</v>
          </cell>
          <cell r="S110" t="str">
            <v>내선</v>
          </cell>
          <cell r="T110">
            <v>3.1E-2</v>
          </cell>
        </row>
        <row r="111">
          <cell r="A111">
            <v>109</v>
          </cell>
          <cell r="Q111" t="str">
            <v/>
          </cell>
        </row>
        <row r="112">
          <cell r="A112">
            <v>110</v>
          </cell>
          <cell r="Q112" t="str">
            <v/>
          </cell>
        </row>
        <row r="113">
          <cell r="A113">
            <v>111</v>
          </cell>
          <cell r="Q113" t="str">
            <v/>
          </cell>
        </row>
        <row r="114">
          <cell r="A114">
            <v>112</v>
          </cell>
          <cell r="B114" t="str">
            <v>전화선</v>
          </cell>
          <cell r="C114" t="str">
            <v>TIV 0.8/2C</v>
          </cell>
          <cell r="D114" t="str">
            <v>m</v>
          </cell>
          <cell r="G114">
            <v>731</v>
          </cell>
          <cell r="H114">
            <v>60</v>
          </cell>
          <cell r="Q114">
            <v>60</v>
          </cell>
          <cell r="R114">
            <v>0.1</v>
          </cell>
          <cell r="S114" t="str">
            <v>통내</v>
          </cell>
          <cell r="T114">
            <v>1.4999999999999999E-2</v>
          </cell>
        </row>
        <row r="115">
          <cell r="A115">
            <v>113</v>
          </cell>
          <cell r="B115" t="str">
            <v>전화선</v>
          </cell>
          <cell r="C115" t="str">
            <v>TIV 1.0/2C</v>
          </cell>
          <cell r="D115" t="str">
            <v>m</v>
          </cell>
          <cell r="G115">
            <v>731</v>
          </cell>
          <cell r="H115">
            <v>113</v>
          </cell>
          <cell r="Q115">
            <v>113</v>
          </cell>
          <cell r="R115">
            <v>0.1</v>
          </cell>
          <cell r="S115" t="str">
            <v>통내</v>
          </cell>
          <cell r="T115">
            <v>1.4999999999999999E-2</v>
          </cell>
        </row>
        <row r="116">
          <cell r="A116">
            <v>114</v>
          </cell>
          <cell r="B116" t="str">
            <v>전화선</v>
          </cell>
          <cell r="C116" t="str">
            <v>TIV 1.2/2C</v>
          </cell>
          <cell r="D116" t="str">
            <v>m</v>
          </cell>
          <cell r="G116">
            <v>731</v>
          </cell>
          <cell r="H116">
            <v>119</v>
          </cell>
          <cell r="Q116">
            <v>119</v>
          </cell>
          <cell r="R116">
            <v>0.1</v>
          </cell>
          <cell r="S116" t="str">
            <v>통내</v>
          </cell>
          <cell r="T116">
            <v>1.4999999999999999E-2</v>
          </cell>
        </row>
        <row r="117">
          <cell r="A117">
            <v>115</v>
          </cell>
          <cell r="Q117" t="str">
            <v/>
          </cell>
        </row>
        <row r="118">
          <cell r="A118">
            <v>116</v>
          </cell>
          <cell r="B118" t="str">
            <v xml:space="preserve"> 저압 케이블</v>
          </cell>
          <cell r="C118" t="str">
            <v>600V CV 2.0 sq/1C</v>
          </cell>
          <cell r="D118" t="str">
            <v>m</v>
          </cell>
          <cell r="G118">
            <v>718</v>
          </cell>
          <cell r="H118">
            <v>173</v>
          </cell>
          <cell r="Q118">
            <v>173</v>
          </cell>
          <cell r="R118">
            <v>0.05</v>
          </cell>
          <cell r="S118" t="str">
            <v>저케</v>
          </cell>
          <cell r="T118">
            <v>0.01</v>
          </cell>
          <cell r="U118" t="str">
            <v>저케</v>
          </cell>
          <cell r="V118">
            <v>5.0000000000000001E-3</v>
          </cell>
          <cell r="W118" t="str">
            <v>보인</v>
          </cell>
          <cell r="X118">
            <v>5.0000000000000001E-3</v>
          </cell>
          <cell r="Y118" t="str">
            <v xml:space="preserve">옥외에서    2열동시 :180%        3열동시 :260%        4열동시 :340%         *구내부설시 본품의50%가산    </v>
          </cell>
        </row>
        <row r="119">
          <cell r="A119">
            <v>117</v>
          </cell>
          <cell r="B119" t="str">
            <v xml:space="preserve"> 저압 케이블</v>
          </cell>
          <cell r="C119" t="str">
            <v>600V CV 3.5 sq/1C</v>
          </cell>
          <cell r="D119" t="str">
            <v>m</v>
          </cell>
          <cell r="G119">
            <v>718</v>
          </cell>
          <cell r="H119">
            <v>218</v>
          </cell>
          <cell r="Q119">
            <v>218</v>
          </cell>
          <cell r="R119">
            <v>0.05</v>
          </cell>
          <cell r="S119" t="str">
            <v>저케</v>
          </cell>
          <cell r="T119">
            <v>1.0999999999999999E-2</v>
          </cell>
          <cell r="U119" t="str">
            <v>저케</v>
          </cell>
          <cell r="V119">
            <v>5.0000000000000001E-3</v>
          </cell>
          <cell r="W119" t="str">
            <v>보인</v>
          </cell>
          <cell r="X119">
            <v>5.0000000000000001E-3</v>
          </cell>
          <cell r="Y119" t="str">
            <v xml:space="preserve"> :180%        3열동시 :260%        4열동시 :340%         *구내부설시 본품의51%가산</v>
          </cell>
        </row>
        <row r="120">
          <cell r="A120">
            <v>118</v>
          </cell>
          <cell r="B120" t="str">
            <v xml:space="preserve"> 저압 케이블</v>
          </cell>
          <cell r="C120" t="str">
            <v>600V CV 5.5 sq/1C</v>
          </cell>
          <cell r="D120" t="str">
            <v>m</v>
          </cell>
          <cell r="G120">
            <v>718</v>
          </cell>
          <cell r="H120">
            <v>316</v>
          </cell>
          <cell r="Q120">
            <v>316</v>
          </cell>
          <cell r="R120">
            <v>0.05</v>
          </cell>
          <cell r="S120" t="str">
            <v>저케</v>
          </cell>
          <cell r="T120">
            <v>1.2999999999999999E-2</v>
          </cell>
          <cell r="U120" t="str">
            <v>저케</v>
          </cell>
          <cell r="V120">
            <v>5.0000000000000001E-3</v>
          </cell>
          <cell r="W120" t="str">
            <v>보인</v>
          </cell>
          <cell r="X120">
            <v>5.0000000000000001E-3</v>
          </cell>
          <cell r="Y120" t="str">
            <v xml:space="preserve"> :260%        4열동시 :340%         *구내부설시 본품의52%가산</v>
          </cell>
        </row>
        <row r="121">
          <cell r="A121">
            <v>119</v>
          </cell>
          <cell r="B121" t="str">
            <v xml:space="preserve"> 저압 케이블</v>
          </cell>
          <cell r="C121" t="str">
            <v>600V CV 8sq/1C</v>
          </cell>
          <cell r="D121" t="str">
            <v>m</v>
          </cell>
          <cell r="G121">
            <v>718</v>
          </cell>
          <cell r="H121">
            <v>409</v>
          </cell>
          <cell r="Q121">
            <v>409</v>
          </cell>
          <cell r="R121">
            <v>0.05</v>
          </cell>
          <cell r="S121" t="str">
            <v>저케</v>
          </cell>
          <cell r="T121">
            <v>1.4E-2</v>
          </cell>
          <cell r="U121" t="str">
            <v>저케</v>
          </cell>
          <cell r="V121">
            <v>5.4999999999999997E-3</v>
          </cell>
          <cell r="W121" t="str">
            <v>보인</v>
          </cell>
          <cell r="X121">
            <v>5.4999999999999997E-3</v>
          </cell>
          <cell r="Y121" t="str">
            <v xml:space="preserve"> :340%         *구내부설시 본품의53%가산</v>
          </cell>
        </row>
        <row r="122">
          <cell r="A122">
            <v>120</v>
          </cell>
          <cell r="B122" t="str">
            <v xml:space="preserve"> 저압 케이블</v>
          </cell>
          <cell r="C122" t="str">
            <v>600V  CV  14sq/1C</v>
          </cell>
          <cell r="D122" t="str">
            <v>m</v>
          </cell>
          <cell r="G122">
            <v>718</v>
          </cell>
          <cell r="H122">
            <v>719</v>
          </cell>
          <cell r="Q122">
            <v>719</v>
          </cell>
          <cell r="R122">
            <v>0.05</v>
          </cell>
          <cell r="S122" t="str">
            <v>저케</v>
          </cell>
          <cell r="T122">
            <v>0.02</v>
          </cell>
          <cell r="U122" t="str">
            <v>저케</v>
          </cell>
          <cell r="V122">
            <v>5.4999999999999997E-3</v>
          </cell>
          <cell r="W122" t="str">
            <v>보인</v>
          </cell>
          <cell r="X122">
            <v>5.4999999999999997E-3</v>
          </cell>
          <cell r="Y122" t="str">
            <v>시 본품의50%가산</v>
          </cell>
        </row>
        <row r="123">
          <cell r="A123">
            <v>121</v>
          </cell>
          <cell r="B123" t="str">
            <v xml:space="preserve"> 저압 케이블</v>
          </cell>
          <cell r="C123" t="str">
            <v>600V  CV 22sq/1C</v>
          </cell>
          <cell r="D123" t="str">
            <v>m</v>
          </cell>
          <cell r="G123">
            <v>718</v>
          </cell>
          <cell r="H123">
            <v>949</v>
          </cell>
          <cell r="Q123">
            <v>949</v>
          </cell>
          <cell r="R123">
            <v>0.05</v>
          </cell>
          <cell r="S123" t="str">
            <v>저케</v>
          </cell>
          <cell r="T123">
            <v>2.5999999999999999E-2</v>
          </cell>
          <cell r="U123" t="str">
            <v>저케</v>
          </cell>
          <cell r="V123">
            <v>7.0000000000000001E-3</v>
          </cell>
          <cell r="W123" t="str">
            <v>보인</v>
          </cell>
          <cell r="X123">
            <v>5.4999999999999997E-3</v>
          </cell>
        </row>
        <row r="124">
          <cell r="A124">
            <v>122</v>
          </cell>
          <cell r="B124" t="str">
            <v xml:space="preserve"> 저압 케이블</v>
          </cell>
          <cell r="C124" t="str">
            <v>600V  CV 38sq/1C</v>
          </cell>
          <cell r="D124" t="str">
            <v>m</v>
          </cell>
          <cell r="G124">
            <v>718</v>
          </cell>
          <cell r="H124">
            <v>1461</v>
          </cell>
          <cell r="Q124">
            <v>1461</v>
          </cell>
          <cell r="R124">
            <v>0.05</v>
          </cell>
          <cell r="S124" t="str">
            <v>저케</v>
          </cell>
          <cell r="T124">
            <v>3.5999999999999997E-2</v>
          </cell>
          <cell r="U124" t="str">
            <v>저케</v>
          </cell>
          <cell r="V124">
            <v>7.4999999999999997E-3</v>
          </cell>
          <cell r="W124" t="str">
            <v>보인</v>
          </cell>
          <cell r="X124">
            <v>7.0000000000000001E-3</v>
          </cell>
        </row>
        <row r="125">
          <cell r="A125">
            <v>123</v>
          </cell>
          <cell r="B125" t="str">
            <v xml:space="preserve"> 저압 케이블</v>
          </cell>
          <cell r="C125" t="str">
            <v>600V  CV 60sq/1C</v>
          </cell>
          <cell r="D125" t="str">
            <v>m</v>
          </cell>
          <cell r="G125">
            <v>718</v>
          </cell>
          <cell r="H125">
            <v>2288</v>
          </cell>
          <cell r="Q125">
            <v>2288</v>
          </cell>
          <cell r="R125">
            <v>0.05</v>
          </cell>
          <cell r="S125" t="str">
            <v>저케</v>
          </cell>
          <cell r="T125">
            <v>4.9000000000000002E-2</v>
          </cell>
          <cell r="U125" t="str">
            <v>저케</v>
          </cell>
          <cell r="V125">
            <v>8.5000000000000006E-3</v>
          </cell>
          <cell r="W125" t="str">
            <v>보인</v>
          </cell>
          <cell r="X125">
            <v>8.5000000000000006E-3</v>
          </cell>
        </row>
        <row r="126">
          <cell r="A126">
            <v>124</v>
          </cell>
          <cell r="B126" t="str">
            <v xml:space="preserve"> 저압 케이블</v>
          </cell>
          <cell r="C126" t="str">
            <v>600V  CV 100sq/1C</v>
          </cell>
          <cell r="D126" t="str">
            <v>m</v>
          </cell>
          <cell r="G126">
            <v>718</v>
          </cell>
          <cell r="H126">
            <v>3735</v>
          </cell>
          <cell r="Q126">
            <v>3735</v>
          </cell>
          <cell r="R126">
            <v>0.05</v>
          </cell>
          <cell r="S126" t="str">
            <v>저케</v>
          </cell>
          <cell r="T126">
            <v>7.0999999999999994E-2</v>
          </cell>
          <cell r="U126" t="str">
            <v>저케</v>
          </cell>
          <cell r="V126">
            <v>1.15E-2</v>
          </cell>
          <cell r="W126" t="str">
            <v>보인</v>
          </cell>
          <cell r="X126">
            <v>1.0999999999999999E-2</v>
          </cell>
        </row>
        <row r="127">
          <cell r="A127">
            <v>125</v>
          </cell>
          <cell r="B127" t="str">
            <v xml:space="preserve"> 저압 케이블</v>
          </cell>
          <cell r="C127" t="str">
            <v>600V  CV 150sq/1C</v>
          </cell>
          <cell r="D127" t="str">
            <v>m</v>
          </cell>
          <cell r="G127">
            <v>718</v>
          </cell>
          <cell r="H127">
            <v>5445</v>
          </cell>
          <cell r="Q127">
            <v>5445</v>
          </cell>
          <cell r="R127">
            <v>0.05</v>
          </cell>
          <cell r="S127" t="str">
            <v>저케</v>
          </cell>
          <cell r="T127">
            <v>9.7000000000000003E-2</v>
          </cell>
          <cell r="U127" t="str">
            <v>저케</v>
          </cell>
          <cell r="V127">
            <v>1.4500000000000001E-2</v>
          </cell>
          <cell r="W127" t="str">
            <v>보인</v>
          </cell>
          <cell r="X127">
            <v>1.4500000000000001E-2</v>
          </cell>
        </row>
        <row r="128">
          <cell r="A128">
            <v>126</v>
          </cell>
          <cell r="B128" t="str">
            <v xml:space="preserve"> 저압 케이블</v>
          </cell>
          <cell r="C128" t="str">
            <v>600V  CV 200sq/1C</v>
          </cell>
          <cell r="D128" t="str">
            <v>m</v>
          </cell>
          <cell r="G128">
            <v>718</v>
          </cell>
          <cell r="H128">
            <v>8560</v>
          </cell>
          <cell r="Q128">
            <v>8560</v>
          </cell>
          <cell r="R128">
            <v>0.05</v>
          </cell>
          <cell r="S128" t="str">
            <v>저케</v>
          </cell>
          <cell r="T128">
            <v>0.11700000000000001</v>
          </cell>
          <cell r="U128" t="str">
            <v>저케</v>
          </cell>
          <cell r="V128">
            <v>1.7500000000000002E-2</v>
          </cell>
          <cell r="W128" t="str">
            <v>보인</v>
          </cell>
          <cell r="X128">
            <v>1.7000000000000001E-2</v>
          </cell>
        </row>
        <row r="129">
          <cell r="A129">
            <v>127</v>
          </cell>
          <cell r="B129" t="str">
            <v xml:space="preserve"> 저압 케이블</v>
          </cell>
          <cell r="C129" t="str">
            <v>600V  CV 250sq/1C</v>
          </cell>
          <cell r="D129" t="str">
            <v>m</v>
          </cell>
          <cell r="G129">
            <v>718</v>
          </cell>
          <cell r="H129">
            <v>9933</v>
          </cell>
          <cell r="Q129">
            <v>9933</v>
          </cell>
          <cell r="R129">
            <v>0.05</v>
          </cell>
          <cell r="S129" t="str">
            <v>저케</v>
          </cell>
          <cell r="T129">
            <v>0.14199999999999999</v>
          </cell>
          <cell r="U129" t="str">
            <v>저케</v>
          </cell>
          <cell r="V129">
            <v>2.5000000000000001E-2</v>
          </cell>
          <cell r="W129" t="str">
            <v>보인</v>
          </cell>
          <cell r="X129">
            <v>2.4500000000000001E-2</v>
          </cell>
        </row>
        <row r="130">
          <cell r="A130">
            <v>128</v>
          </cell>
          <cell r="Q130" t="str">
            <v/>
          </cell>
        </row>
        <row r="131">
          <cell r="A131">
            <v>129</v>
          </cell>
          <cell r="Q131" t="str">
            <v/>
          </cell>
        </row>
        <row r="132">
          <cell r="A132">
            <v>130</v>
          </cell>
          <cell r="B132" t="str">
            <v>저압 케이블</v>
          </cell>
          <cell r="C132" t="str">
            <v>600V EV 5.5 sq/1C</v>
          </cell>
          <cell r="D132" t="str">
            <v>m</v>
          </cell>
          <cell r="G132">
            <v>727</v>
          </cell>
          <cell r="H132">
            <v>251</v>
          </cell>
          <cell r="Q132">
            <v>251</v>
          </cell>
          <cell r="R132">
            <v>0.05</v>
          </cell>
          <cell r="S132" t="str">
            <v>저케</v>
          </cell>
          <cell r="T132">
            <v>1.2999999999999999E-2</v>
          </cell>
          <cell r="U132" t="str">
            <v>저케</v>
          </cell>
          <cell r="V132">
            <v>5.0000000000000001E-3</v>
          </cell>
          <cell r="W132" t="str">
            <v>보인</v>
          </cell>
          <cell r="X132">
            <v>5.0000000000000001E-3</v>
          </cell>
          <cell r="Y132" t="str">
            <v xml:space="preserve">옥외에서    2열동시 :180%        3열동시 :260%        4열동시 :340%         *구내부설시 본품의50%가산    </v>
          </cell>
        </row>
        <row r="133">
          <cell r="A133">
            <v>131</v>
          </cell>
          <cell r="B133" t="str">
            <v>저압 케이블</v>
          </cell>
          <cell r="C133" t="str">
            <v>600V EV 8sq/1C</v>
          </cell>
          <cell r="D133" t="str">
            <v>m</v>
          </cell>
          <cell r="G133">
            <v>727</v>
          </cell>
          <cell r="H133">
            <v>356</v>
          </cell>
          <cell r="Q133">
            <v>356</v>
          </cell>
          <cell r="R133">
            <v>0.05</v>
          </cell>
          <cell r="S133" t="str">
            <v>저케</v>
          </cell>
          <cell r="T133">
            <v>1.4E-2</v>
          </cell>
          <cell r="U133" t="str">
            <v>저케</v>
          </cell>
          <cell r="V133">
            <v>5.4999999999999997E-3</v>
          </cell>
          <cell r="W133" t="str">
            <v>보인</v>
          </cell>
          <cell r="X133">
            <v>5.4999999999999997E-3</v>
          </cell>
          <cell r="Y133" t="str">
            <v xml:space="preserve"> :180%        3열동시 :260%        4열동시 :340%         *구내부설시 본품의51%가산</v>
          </cell>
        </row>
        <row r="134">
          <cell r="A134">
            <v>132</v>
          </cell>
          <cell r="B134" t="str">
            <v>저압 케이블</v>
          </cell>
          <cell r="C134" t="str">
            <v>600V  EV  14sq/1C</v>
          </cell>
          <cell r="D134" t="str">
            <v>m</v>
          </cell>
          <cell r="G134">
            <v>727</v>
          </cell>
          <cell r="H134">
            <v>533</v>
          </cell>
          <cell r="Q134">
            <v>533</v>
          </cell>
          <cell r="R134">
            <v>0.05</v>
          </cell>
          <cell r="S134" t="str">
            <v>저케</v>
          </cell>
          <cell r="T134">
            <v>0.02</v>
          </cell>
          <cell r="U134" t="str">
            <v>저케</v>
          </cell>
          <cell r="V134">
            <v>5.4999999999999997E-3</v>
          </cell>
          <cell r="W134" t="str">
            <v>보인</v>
          </cell>
          <cell r="X134">
            <v>5.4999999999999997E-3</v>
          </cell>
          <cell r="Y134" t="str">
            <v xml:space="preserve"> :260%        4열동시 :340%         *구내부설시 본품의52%가산</v>
          </cell>
        </row>
        <row r="135">
          <cell r="A135">
            <v>133</v>
          </cell>
          <cell r="B135" t="str">
            <v>저압 케이블</v>
          </cell>
          <cell r="C135" t="str">
            <v>600V  EV 22sq/1C</v>
          </cell>
          <cell r="D135" t="str">
            <v>m</v>
          </cell>
          <cell r="G135">
            <v>727</v>
          </cell>
          <cell r="H135">
            <v>755</v>
          </cell>
          <cell r="Q135">
            <v>755</v>
          </cell>
          <cell r="R135">
            <v>0.05</v>
          </cell>
          <cell r="S135" t="str">
            <v>저케</v>
          </cell>
          <cell r="T135">
            <v>2.5999999999999999E-2</v>
          </cell>
          <cell r="U135" t="str">
            <v>저케</v>
          </cell>
          <cell r="V135">
            <v>7.0000000000000001E-3</v>
          </cell>
          <cell r="W135" t="str">
            <v>보인</v>
          </cell>
          <cell r="X135">
            <v>5.4999999999999997E-3</v>
          </cell>
          <cell r="Y135" t="str">
            <v xml:space="preserve"> :340%         *구내부설시 본품의53%가산</v>
          </cell>
        </row>
        <row r="136">
          <cell r="A136">
            <v>134</v>
          </cell>
          <cell r="B136" t="str">
            <v>저압 케이블</v>
          </cell>
          <cell r="C136" t="str">
            <v>600V  EV 38sq/1C</v>
          </cell>
          <cell r="D136" t="str">
            <v>m</v>
          </cell>
          <cell r="G136">
            <v>727</v>
          </cell>
          <cell r="H136">
            <v>1181</v>
          </cell>
          <cell r="Q136">
            <v>1181</v>
          </cell>
          <cell r="R136">
            <v>0.05</v>
          </cell>
          <cell r="S136" t="str">
            <v>저케</v>
          </cell>
          <cell r="T136">
            <v>3.5999999999999997E-2</v>
          </cell>
          <cell r="U136" t="str">
            <v>저케</v>
          </cell>
          <cell r="V136">
            <v>7.4999999999999997E-3</v>
          </cell>
          <cell r="W136" t="str">
            <v>보인</v>
          </cell>
          <cell r="X136">
            <v>7.0000000000000001E-3</v>
          </cell>
          <cell r="Y136" t="str">
            <v>시 본품의50%가산</v>
          </cell>
        </row>
        <row r="137">
          <cell r="A137">
            <v>135</v>
          </cell>
          <cell r="B137" t="str">
            <v>저압 케이블</v>
          </cell>
          <cell r="C137" t="str">
            <v>600V  EV 50sq/1C</v>
          </cell>
          <cell r="D137" t="str">
            <v>m</v>
          </cell>
          <cell r="G137">
            <v>727</v>
          </cell>
          <cell r="H137">
            <v>1626</v>
          </cell>
          <cell r="Q137">
            <v>1626</v>
          </cell>
          <cell r="R137">
            <v>0.05</v>
          </cell>
          <cell r="S137" t="str">
            <v>저케</v>
          </cell>
          <cell r="T137">
            <v>4.2999999999999997E-2</v>
          </cell>
          <cell r="U137" t="str">
            <v>저케</v>
          </cell>
          <cell r="V137">
            <v>8.5000000000000006E-3</v>
          </cell>
          <cell r="W137" t="str">
            <v>보인</v>
          </cell>
          <cell r="X137">
            <v>8.5000000000000006E-3</v>
          </cell>
        </row>
        <row r="138">
          <cell r="A138">
            <v>136</v>
          </cell>
          <cell r="B138" t="str">
            <v>저압 케이블</v>
          </cell>
          <cell r="C138" t="str">
            <v>600V  EV 60sq/1C</v>
          </cell>
          <cell r="D138" t="str">
            <v>m</v>
          </cell>
          <cell r="G138">
            <v>727</v>
          </cell>
          <cell r="H138">
            <v>1939</v>
          </cell>
          <cell r="Q138">
            <v>1939</v>
          </cell>
          <cell r="R138">
            <v>0.05</v>
          </cell>
          <cell r="S138" t="str">
            <v>저케</v>
          </cell>
          <cell r="T138">
            <v>4.9000000000000002E-2</v>
          </cell>
          <cell r="U138" t="str">
            <v>저케</v>
          </cell>
          <cell r="V138">
            <v>8.5000000000000006E-3</v>
          </cell>
          <cell r="W138" t="str">
            <v>보인</v>
          </cell>
          <cell r="X138">
            <v>8.5000000000000006E-3</v>
          </cell>
        </row>
        <row r="139">
          <cell r="A139">
            <v>137</v>
          </cell>
          <cell r="B139" t="str">
            <v>저압 케이블</v>
          </cell>
          <cell r="C139" t="str">
            <v>600V  EV 80sq/1C</v>
          </cell>
          <cell r="D139" t="str">
            <v>m</v>
          </cell>
          <cell r="G139">
            <v>727</v>
          </cell>
          <cell r="H139">
            <v>2494</v>
          </cell>
          <cell r="Q139">
            <v>2494</v>
          </cell>
          <cell r="R139">
            <v>0.05</v>
          </cell>
          <cell r="S139" t="str">
            <v>저케</v>
          </cell>
          <cell r="T139">
            <v>0.06</v>
          </cell>
          <cell r="U139" t="str">
            <v>저케</v>
          </cell>
          <cell r="V139">
            <v>1.15E-2</v>
          </cell>
          <cell r="W139" t="str">
            <v>보인</v>
          </cell>
          <cell r="X139">
            <v>1.0999999999999999E-2</v>
          </cell>
        </row>
        <row r="140">
          <cell r="A140">
            <v>138</v>
          </cell>
          <cell r="B140" t="str">
            <v>저압 케이블</v>
          </cell>
          <cell r="C140" t="str">
            <v>600V  EV 100sq/1C</v>
          </cell>
          <cell r="D140" t="str">
            <v>m</v>
          </cell>
          <cell r="G140">
            <v>727</v>
          </cell>
          <cell r="H140">
            <v>3160</v>
          </cell>
          <cell r="Q140">
            <v>3160</v>
          </cell>
          <cell r="R140">
            <v>0.05</v>
          </cell>
          <cell r="S140" t="str">
            <v>저케</v>
          </cell>
          <cell r="T140">
            <v>7.0999999999999994E-2</v>
          </cell>
          <cell r="U140" t="str">
            <v>저케</v>
          </cell>
          <cell r="V140">
            <v>1.15E-2</v>
          </cell>
          <cell r="W140" t="str">
            <v>보인</v>
          </cell>
          <cell r="X140">
            <v>1.0999999999999999E-2</v>
          </cell>
        </row>
        <row r="141">
          <cell r="A141">
            <v>139</v>
          </cell>
          <cell r="B141" t="str">
            <v>저압 케이블</v>
          </cell>
          <cell r="C141" t="str">
            <v>600V  EV 125sq/1C</v>
          </cell>
          <cell r="D141" t="str">
            <v>m</v>
          </cell>
          <cell r="G141">
            <v>727</v>
          </cell>
          <cell r="H141">
            <v>3881</v>
          </cell>
          <cell r="Q141">
            <v>3881</v>
          </cell>
          <cell r="R141">
            <v>0.05</v>
          </cell>
          <cell r="S141" t="str">
            <v>저케</v>
          </cell>
          <cell r="T141">
            <v>8.4000000000000005E-2</v>
          </cell>
          <cell r="U141" t="str">
            <v>저케</v>
          </cell>
          <cell r="V141">
            <v>1.4500000000000001E-2</v>
          </cell>
          <cell r="W141" t="str">
            <v>보인</v>
          </cell>
          <cell r="X141">
            <v>1.4500000000000001E-2</v>
          </cell>
        </row>
        <row r="142">
          <cell r="A142">
            <v>140</v>
          </cell>
          <cell r="B142" t="str">
            <v>저압 케이블</v>
          </cell>
          <cell r="C142" t="str">
            <v>600V  EV 150sq/1C</v>
          </cell>
          <cell r="D142" t="str">
            <v>m</v>
          </cell>
          <cell r="G142">
            <v>727</v>
          </cell>
          <cell r="H142">
            <v>4748</v>
          </cell>
          <cell r="Q142">
            <v>4748</v>
          </cell>
          <cell r="R142">
            <v>0.05</v>
          </cell>
          <cell r="S142" t="str">
            <v>저케</v>
          </cell>
          <cell r="T142">
            <v>9.7000000000000003E-2</v>
          </cell>
          <cell r="U142" t="str">
            <v>저케</v>
          </cell>
          <cell r="V142">
            <v>1.4500000000000001E-2</v>
          </cell>
          <cell r="W142" t="str">
            <v>보인</v>
          </cell>
          <cell r="X142">
            <v>1.4500000000000001E-2</v>
          </cell>
        </row>
        <row r="143">
          <cell r="A143">
            <v>141</v>
          </cell>
          <cell r="B143" t="str">
            <v>저압 케이블</v>
          </cell>
          <cell r="C143" t="str">
            <v>600V  EV 200sq/1C</v>
          </cell>
          <cell r="D143" t="str">
            <v>m</v>
          </cell>
          <cell r="G143">
            <v>727</v>
          </cell>
          <cell r="H143">
            <v>6086</v>
          </cell>
          <cell r="Q143">
            <v>6086</v>
          </cell>
          <cell r="R143">
            <v>0.05</v>
          </cell>
          <cell r="S143" t="str">
            <v>저케</v>
          </cell>
          <cell r="T143">
            <v>0.11700000000000001</v>
          </cell>
          <cell r="U143" t="str">
            <v>저케</v>
          </cell>
          <cell r="V143">
            <v>1.7500000000000002E-2</v>
          </cell>
          <cell r="W143" t="str">
            <v>보인</v>
          </cell>
          <cell r="X143">
            <v>1.7000000000000001E-2</v>
          </cell>
        </row>
        <row r="144">
          <cell r="A144">
            <v>142</v>
          </cell>
          <cell r="B144" t="str">
            <v>저압 케이블</v>
          </cell>
          <cell r="C144" t="str">
            <v>600V  EV 250sq/1C</v>
          </cell>
          <cell r="D144" t="str">
            <v>m</v>
          </cell>
          <cell r="G144">
            <v>727</v>
          </cell>
          <cell r="H144">
            <v>7801</v>
          </cell>
          <cell r="Q144">
            <v>7801</v>
          </cell>
          <cell r="R144">
            <v>0.05</v>
          </cell>
          <cell r="S144" t="str">
            <v>저케</v>
          </cell>
          <cell r="T144">
            <v>0.14199999999999999</v>
          </cell>
          <cell r="U144" t="str">
            <v>저케</v>
          </cell>
          <cell r="V144">
            <v>2.5000000000000001E-2</v>
          </cell>
          <cell r="W144" t="str">
            <v>보인</v>
          </cell>
          <cell r="X144">
            <v>2.4500000000000001E-2</v>
          </cell>
        </row>
        <row r="145">
          <cell r="A145">
            <v>143</v>
          </cell>
          <cell r="Q145" t="str">
            <v/>
          </cell>
        </row>
        <row r="146">
          <cell r="A146">
            <v>144</v>
          </cell>
          <cell r="Q146" t="str">
            <v/>
          </cell>
        </row>
        <row r="147">
          <cell r="A147">
            <v>145</v>
          </cell>
          <cell r="B147" t="str">
            <v>제어 케이블</v>
          </cell>
          <cell r="C147" t="str">
            <v>CVV  2.0sq/2C</v>
          </cell>
          <cell r="D147" t="str">
            <v>m</v>
          </cell>
          <cell r="G147">
            <v>716</v>
          </cell>
          <cell r="H147">
            <v>484</v>
          </cell>
          <cell r="Q147">
            <v>484</v>
          </cell>
          <cell r="R147">
            <v>0.05</v>
          </cell>
          <cell r="S147" t="str">
            <v>저케</v>
          </cell>
          <cell r="T147">
            <v>1.4E-2</v>
          </cell>
        </row>
        <row r="148">
          <cell r="A148">
            <v>146</v>
          </cell>
          <cell r="B148" t="str">
            <v>제어 케이블</v>
          </cell>
          <cell r="C148" t="str">
            <v>CVV  2.0sq/3C</v>
          </cell>
          <cell r="D148" t="str">
            <v>m</v>
          </cell>
          <cell r="G148">
            <v>716</v>
          </cell>
          <cell r="H148">
            <v>594</v>
          </cell>
          <cell r="Q148">
            <v>594</v>
          </cell>
          <cell r="R148">
            <v>0.05</v>
          </cell>
          <cell r="S148" t="str">
            <v>저케</v>
          </cell>
          <cell r="T148">
            <v>1.9E-2</v>
          </cell>
        </row>
        <row r="149">
          <cell r="A149">
            <v>147</v>
          </cell>
          <cell r="B149" t="str">
            <v>제어 케이블</v>
          </cell>
          <cell r="C149" t="str">
            <v>CVV  2.0sq/4C</v>
          </cell>
          <cell r="D149" t="str">
            <v>m</v>
          </cell>
          <cell r="G149">
            <v>716</v>
          </cell>
          <cell r="H149">
            <v>716</v>
          </cell>
          <cell r="Q149">
            <v>716</v>
          </cell>
          <cell r="R149">
            <v>0.05</v>
          </cell>
          <cell r="S149" t="str">
            <v>저케</v>
          </cell>
          <cell r="T149">
            <v>2.5999999999999999E-2</v>
          </cell>
        </row>
        <row r="150">
          <cell r="A150">
            <v>148</v>
          </cell>
          <cell r="B150" t="str">
            <v>제어 케이블</v>
          </cell>
          <cell r="C150" t="str">
            <v>CVV  2.0sq/5C</v>
          </cell>
          <cell r="D150" t="str">
            <v>m</v>
          </cell>
          <cell r="G150">
            <v>716</v>
          </cell>
          <cell r="H150">
            <v>656</v>
          </cell>
          <cell r="Q150">
            <v>656</v>
          </cell>
          <cell r="R150">
            <v>0.05</v>
          </cell>
          <cell r="S150" t="str">
            <v>저케</v>
          </cell>
          <cell r="T150">
            <v>3.2000000000000001E-2</v>
          </cell>
        </row>
        <row r="151">
          <cell r="A151">
            <v>149</v>
          </cell>
          <cell r="B151" t="str">
            <v>제어 케이블</v>
          </cell>
          <cell r="C151" t="str">
            <v>CVV  2.0sq/6C</v>
          </cell>
          <cell r="D151" t="str">
            <v>m</v>
          </cell>
          <cell r="G151">
            <v>716</v>
          </cell>
          <cell r="H151">
            <v>758</v>
          </cell>
          <cell r="Q151">
            <v>758</v>
          </cell>
          <cell r="R151">
            <v>0.05</v>
          </cell>
          <cell r="S151" t="str">
            <v>저케</v>
          </cell>
          <cell r="T151">
            <v>3.5000000000000003E-2</v>
          </cell>
        </row>
        <row r="152">
          <cell r="A152">
            <v>150</v>
          </cell>
          <cell r="B152" t="str">
            <v>제어 케이블</v>
          </cell>
          <cell r="C152" t="str">
            <v>CVV  2.0sq/7C</v>
          </cell>
          <cell r="D152" t="str">
            <v>m</v>
          </cell>
          <cell r="G152">
            <v>716</v>
          </cell>
          <cell r="H152">
            <v>810</v>
          </cell>
          <cell r="Q152">
            <v>810</v>
          </cell>
          <cell r="R152">
            <v>0.05</v>
          </cell>
          <cell r="S152" t="str">
            <v>저케</v>
          </cell>
          <cell r="T152">
            <v>3.9E-2</v>
          </cell>
        </row>
        <row r="153">
          <cell r="A153">
            <v>151</v>
          </cell>
          <cell r="B153" t="str">
            <v>제어 케이블</v>
          </cell>
          <cell r="C153" t="str">
            <v>CVV  2.0sq/8C</v>
          </cell>
          <cell r="D153" t="str">
            <v>m</v>
          </cell>
          <cell r="G153">
            <v>716</v>
          </cell>
          <cell r="H153">
            <v>1010</v>
          </cell>
          <cell r="Q153">
            <v>1010</v>
          </cell>
          <cell r="R153">
            <v>0.05</v>
          </cell>
          <cell r="S153" t="str">
            <v>저케</v>
          </cell>
          <cell r="T153">
            <v>4.2000000000000003E-2</v>
          </cell>
        </row>
        <row r="154">
          <cell r="A154">
            <v>152</v>
          </cell>
          <cell r="B154" t="str">
            <v>제어 케이블</v>
          </cell>
          <cell r="C154" t="str">
            <v>CVV  2.0sq/9C</v>
          </cell>
          <cell r="D154" t="str">
            <v>m</v>
          </cell>
          <cell r="G154">
            <v>716</v>
          </cell>
          <cell r="H154">
            <v>1100</v>
          </cell>
          <cell r="Q154">
            <v>1100</v>
          </cell>
          <cell r="R154">
            <v>0.05</v>
          </cell>
          <cell r="S154" t="str">
            <v>저케</v>
          </cell>
          <cell r="T154">
            <v>4.4999999999999998E-2</v>
          </cell>
        </row>
        <row r="155">
          <cell r="A155">
            <v>153</v>
          </cell>
          <cell r="B155" t="str">
            <v>제어 케이블</v>
          </cell>
          <cell r="C155" t="str">
            <v>CVV  2.0sq/10C</v>
          </cell>
          <cell r="D155" t="str">
            <v>m</v>
          </cell>
          <cell r="G155">
            <v>716</v>
          </cell>
          <cell r="H155">
            <v>1262</v>
          </cell>
          <cell r="Q155">
            <v>1262</v>
          </cell>
          <cell r="R155">
            <v>0.05</v>
          </cell>
          <cell r="S155" t="str">
            <v>저케</v>
          </cell>
          <cell r="T155">
            <v>4.8000000000000001E-2</v>
          </cell>
        </row>
        <row r="156">
          <cell r="A156">
            <v>154</v>
          </cell>
          <cell r="B156" t="str">
            <v>제어 케이블</v>
          </cell>
          <cell r="C156" t="str">
            <v>CVV  2.0sq/12C</v>
          </cell>
          <cell r="D156" t="str">
            <v>m</v>
          </cell>
          <cell r="G156">
            <v>716</v>
          </cell>
          <cell r="H156">
            <v>1400</v>
          </cell>
          <cell r="Q156">
            <v>1400</v>
          </cell>
          <cell r="R156">
            <v>0.05</v>
          </cell>
          <cell r="S156" t="str">
            <v>저케</v>
          </cell>
          <cell r="T156">
            <v>5.3999999999999999E-2</v>
          </cell>
        </row>
        <row r="157">
          <cell r="A157">
            <v>155</v>
          </cell>
          <cell r="B157" t="str">
            <v>제어 케이블</v>
          </cell>
          <cell r="C157" t="str">
            <v>CVV  2.0sq/15C</v>
          </cell>
          <cell r="D157" t="str">
            <v>m</v>
          </cell>
          <cell r="G157">
            <v>716</v>
          </cell>
          <cell r="H157">
            <v>1813</v>
          </cell>
          <cell r="Q157">
            <v>1813</v>
          </cell>
          <cell r="R157">
            <v>0.05</v>
          </cell>
          <cell r="S157" t="str">
            <v>저케</v>
          </cell>
          <cell r="T157">
            <v>6.3E-2</v>
          </cell>
        </row>
        <row r="158">
          <cell r="A158">
            <v>156</v>
          </cell>
          <cell r="B158" t="str">
            <v>제어 케이블</v>
          </cell>
          <cell r="C158" t="str">
            <v>CVV  2.0sq/19C</v>
          </cell>
          <cell r="D158" t="str">
            <v>m</v>
          </cell>
          <cell r="G158">
            <v>716</v>
          </cell>
          <cell r="H158">
            <v>2049</v>
          </cell>
          <cell r="Q158">
            <v>2049</v>
          </cell>
          <cell r="R158">
            <v>0.05</v>
          </cell>
          <cell r="S158" t="str">
            <v>저케</v>
          </cell>
          <cell r="T158">
            <v>7.1999999999999995E-2</v>
          </cell>
        </row>
        <row r="159">
          <cell r="A159">
            <v>157</v>
          </cell>
          <cell r="B159" t="str">
            <v>제어 케이블</v>
          </cell>
          <cell r="C159" t="str">
            <v>CVV  2.0sq/24C</v>
          </cell>
          <cell r="D159" t="str">
            <v>m</v>
          </cell>
          <cell r="G159">
            <v>716</v>
          </cell>
          <cell r="H159">
            <v>2590</v>
          </cell>
          <cell r="Q159">
            <v>2590</v>
          </cell>
          <cell r="R159">
            <v>0.05</v>
          </cell>
          <cell r="S159" t="str">
            <v>저케</v>
          </cell>
          <cell r="T159">
            <v>8.4000000000000005E-2</v>
          </cell>
        </row>
        <row r="160">
          <cell r="A160">
            <v>158</v>
          </cell>
          <cell r="B160" t="str">
            <v>제어 케이블</v>
          </cell>
          <cell r="C160" t="str">
            <v>CVV  2.0sq/27C</v>
          </cell>
          <cell r="D160" t="str">
            <v>m</v>
          </cell>
          <cell r="G160">
            <v>716</v>
          </cell>
          <cell r="H160">
            <v>2826</v>
          </cell>
          <cell r="Q160">
            <v>2826</v>
          </cell>
          <cell r="R160">
            <v>0.05</v>
          </cell>
          <cell r="S160" t="str">
            <v>저케</v>
          </cell>
          <cell r="T160">
            <v>9.0999999999999998E-2</v>
          </cell>
        </row>
        <row r="161">
          <cell r="A161">
            <v>159</v>
          </cell>
          <cell r="B161" t="str">
            <v>제어 케이블</v>
          </cell>
          <cell r="C161" t="str">
            <v>CVV  2.0sq/30C</v>
          </cell>
          <cell r="D161" t="str">
            <v>m</v>
          </cell>
          <cell r="G161">
            <v>716</v>
          </cell>
          <cell r="H161">
            <v>3163</v>
          </cell>
          <cell r="Q161">
            <v>3163</v>
          </cell>
          <cell r="R161">
            <v>0.05</v>
          </cell>
          <cell r="S161" t="str">
            <v>저케</v>
          </cell>
          <cell r="T161">
            <v>9.8000000000000004E-2</v>
          </cell>
        </row>
        <row r="162">
          <cell r="A162">
            <v>160</v>
          </cell>
          <cell r="Q162" t="str">
            <v/>
          </cell>
        </row>
        <row r="163">
          <cell r="A163">
            <v>161</v>
          </cell>
          <cell r="B163" t="str">
            <v>제어 케이블</v>
          </cell>
          <cell r="C163" t="str">
            <v>CVV-SB  2.0sq/2C</v>
          </cell>
          <cell r="D163" t="str">
            <v>m</v>
          </cell>
          <cell r="G163">
            <v>717</v>
          </cell>
          <cell r="H163">
            <v>754</v>
          </cell>
          <cell r="Q163">
            <v>754</v>
          </cell>
          <cell r="R163">
            <v>0.05</v>
          </cell>
          <cell r="S163" t="str">
            <v>저케</v>
          </cell>
          <cell r="T163">
            <v>1.4E-2</v>
          </cell>
        </row>
        <row r="164">
          <cell r="A164">
            <v>162</v>
          </cell>
          <cell r="B164" t="str">
            <v>제어 케이블</v>
          </cell>
          <cell r="C164" t="str">
            <v>CVV-SB  2.0sq/3C</v>
          </cell>
          <cell r="D164" t="str">
            <v>m</v>
          </cell>
          <cell r="G164">
            <v>717</v>
          </cell>
          <cell r="H164">
            <v>910</v>
          </cell>
          <cell r="Q164">
            <v>910</v>
          </cell>
          <cell r="R164">
            <v>0.05</v>
          </cell>
          <cell r="S164" t="str">
            <v>저케</v>
          </cell>
          <cell r="T164">
            <v>1.9E-2</v>
          </cell>
        </row>
        <row r="165">
          <cell r="A165">
            <v>163</v>
          </cell>
          <cell r="B165" t="str">
            <v>제어 케이블</v>
          </cell>
          <cell r="C165" t="str">
            <v>CVV-SB  2.0sq/4C</v>
          </cell>
          <cell r="D165" t="str">
            <v>m</v>
          </cell>
          <cell r="G165">
            <v>717</v>
          </cell>
          <cell r="H165">
            <v>1048</v>
          </cell>
          <cell r="Q165">
            <v>1048</v>
          </cell>
          <cell r="R165">
            <v>0.05</v>
          </cell>
          <cell r="S165" t="str">
            <v>저케</v>
          </cell>
          <cell r="T165">
            <v>2.5999999999999999E-2</v>
          </cell>
        </row>
        <row r="166">
          <cell r="A166">
            <v>164</v>
          </cell>
          <cell r="B166" t="str">
            <v>제어 케이블</v>
          </cell>
          <cell r="C166" t="str">
            <v>CVV-SB  2.0sq/5C</v>
          </cell>
          <cell r="D166" t="str">
            <v>m</v>
          </cell>
          <cell r="G166">
            <v>717</v>
          </cell>
          <cell r="H166">
            <v>1143</v>
          </cell>
          <cell r="Q166">
            <v>1143</v>
          </cell>
          <cell r="R166">
            <v>0.05</v>
          </cell>
          <cell r="S166" t="str">
            <v>저케</v>
          </cell>
          <cell r="T166">
            <v>3.2000000000000001E-2</v>
          </cell>
        </row>
        <row r="167">
          <cell r="A167">
            <v>165</v>
          </cell>
          <cell r="B167" t="str">
            <v>제어 케이블</v>
          </cell>
          <cell r="C167" t="str">
            <v>CVV-SB  2.0sq/6C</v>
          </cell>
          <cell r="D167" t="str">
            <v>m</v>
          </cell>
          <cell r="G167">
            <v>717</v>
          </cell>
          <cell r="H167">
            <v>1283</v>
          </cell>
          <cell r="Q167">
            <v>1283</v>
          </cell>
          <cell r="R167">
            <v>0.05</v>
          </cell>
          <cell r="S167" t="str">
            <v>저케</v>
          </cell>
          <cell r="T167">
            <v>3.5000000000000003E-2</v>
          </cell>
        </row>
        <row r="168">
          <cell r="A168">
            <v>166</v>
          </cell>
          <cell r="B168" t="str">
            <v>제어 케이블</v>
          </cell>
          <cell r="C168" t="str">
            <v>CVV-SB  2.0sq/7C</v>
          </cell>
          <cell r="D168" t="str">
            <v>m</v>
          </cell>
          <cell r="G168">
            <v>717</v>
          </cell>
          <cell r="H168">
            <v>1363</v>
          </cell>
          <cell r="Q168">
            <v>1363</v>
          </cell>
          <cell r="R168">
            <v>0.05</v>
          </cell>
          <cell r="S168" t="str">
            <v>저케</v>
          </cell>
          <cell r="T168">
            <v>3.9E-2</v>
          </cell>
        </row>
        <row r="169">
          <cell r="A169">
            <v>167</v>
          </cell>
          <cell r="B169" t="str">
            <v>제어 케이블</v>
          </cell>
          <cell r="C169" t="str">
            <v>CVV-SB  2.0sq/9C</v>
          </cell>
          <cell r="D169" t="str">
            <v>m</v>
          </cell>
          <cell r="G169">
            <v>717</v>
          </cell>
          <cell r="H169">
            <v>1584</v>
          </cell>
          <cell r="Q169">
            <v>1584</v>
          </cell>
          <cell r="R169">
            <v>0.05</v>
          </cell>
          <cell r="S169" t="str">
            <v>저케</v>
          </cell>
          <cell r="T169">
            <v>4.4999999999999998E-2</v>
          </cell>
        </row>
        <row r="170">
          <cell r="A170">
            <v>168</v>
          </cell>
          <cell r="B170" t="str">
            <v>제어 케이블</v>
          </cell>
          <cell r="C170" t="str">
            <v>CVV-SB  2.0sq/10C</v>
          </cell>
          <cell r="D170" t="str">
            <v>m</v>
          </cell>
          <cell r="G170">
            <v>717</v>
          </cell>
          <cell r="H170">
            <v>1734</v>
          </cell>
          <cell r="Q170">
            <v>1734</v>
          </cell>
          <cell r="R170">
            <v>0.05</v>
          </cell>
          <cell r="S170" t="str">
            <v>저케</v>
          </cell>
          <cell r="T170">
            <v>4.8000000000000001E-2</v>
          </cell>
        </row>
        <row r="171">
          <cell r="A171">
            <v>169</v>
          </cell>
          <cell r="B171" t="str">
            <v>제어 케이블</v>
          </cell>
          <cell r="C171" t="str">
            <v>CVV-SB  2.0sq/12C</v>
          </cell>
          <cell r="D171" t="str">
            <v>m</v>
          </cell>
          <cell r="G171">
            <v>717</v>
          </cell>
          <cell r="H171">
            <v>1899</v>
          </cell>
          <cell r="Q171">
            <v>1899</v>
          </cell>
          <cell r="R171">
            <v>0.05</v>
          </cell>
          <cell r="S171" t="str">
            <v>저케</v>
          </cell>
          <cell r="T171">
            <v>5.3999999999999999E-2</v>
          </cell>
        </row>
        <row r="172">
          <cell r="A172">
            <v>170</v>
          </cell>
          <cell r="B172" t="str">
            <v>제어 케이블</v>
          </cell>
          <cell r="C172" t="str">
            <v>CVV-SB  2.0sq/15C</v>
          </cell>
          <cell r="D172" t="str">
            <v>m</v>
          </cell>
          <cell r="G172">
            <v>717</v>
          </cell>
          <cell r="H172">
            <v>2278</v>
          </cell>
          <cell r="Q172">
            <v>2278</v>
          </cell>
          <cell r="R172">
            <v>0.05</v>
          </cell>
          <cell r="S172" t="str">
            <v>저케</v>
          </cell>
          <cell r="T172">
            <v>6.3E-2</v>
          </cell>
        </row>
        <row r="173">
          <cell r="A173">
            <v>171</v>
          </cell>
          <cell r="B173" t="str">
            <v>제어 케이블</v>
          </cell>
          <cell r="C173" t="str">
            <v>CVV-SB  2.0sq/17C</v>
          </cell>
          <cell r="D173" t="str">
            <v>m</v>
          </cell>
          <cell r="G173">
            <v>717</v>
          </cell>
          <cell r="H173">
            <v>2502</v>
          </cell>
          <cell r="Q173">
            <v>2502</v>
          </cell>
          <cell r="R173">
            <v>0.05</v>
          </cell>
          <cell r="S173" t="str">
            <v>저케</v>
          </cell>
          <cell r="T173">
            <v>6.9000000000000006E-2</v>
          </cell>
        </row>
        <row r="174">
          <cell r="A174">
            <v>172</v>
          </cell>
          <cell r="B174" t="str">
            <v>제어 케이블</v>
          </cell>
          <cell r="C174" t="str">
            <v>CVV-SB  2.0sq/19C</v>
          </cell>
          <cell r="D174" t="str">
            <v>m</v>
          </cell>
          <cell r="G174">
            <v>717</v>
          </cell>
          <cell r="H174">
            <v>2643</v>
          </cell>
          <cell r="Q174">
            <v>2643</v>
          </cell>
          <cell r="R174">
            <v>0.05</v>
          </cell>
          <cell r="S174" t="str">
            <v>저케</v>
          </cell>
          <cell r="T174">
            <v>7.1999999999999995E-2</v>
          </cell>
        </row>
        <row r="175">
          <cell r="A175">
            <v>173</v>
          </cell>
          <cell r="B175" t="str">
            <v>제어 케이블</v>
          </cell>
          <cell r="C175" t="str">
            <v>CVV-SB  2.0sq/22C</v>
          </cell>
          <cell r="D175" t="str">
            <v>m</v>
          </cell>
          <cell r="G175">
            <v>717</v>
          </cell>
          <cell r="H175">
            <v>3171</v>
          </cell>
          <cell r="Q175">
            <v>3171</v>
          </cell>
          <cell r="R175">
            <v>0.05</v>
          </cell>
          <cell r="S175" t="str">
            <v>저케</v>
          </cell>
          <cell r="T175">
            <v>7.9000000000000001E-2</v>
          </cell>
        </row>
        <row r="176">
          <cell r="A176">
            <v>174</v>
          </cell>
          <cell r="B176" t="str">
            <v>제어 케이블</v>
          </cell>
          <cell r="C176" t="str">
            <v>CVV-SB  2.0sq/24C</v>
          </cell>
          <cell r="D176" t="str">
            <v>m</v>
          </cell>
          <cell r="G176">
            <v>717</v>
          </cell>
          <cell r="H176">
            <v>3150</v>
          </cell>
          <cell r="Q176">
            <v>3150</v>
          </cell>
          <cell r="R176">
            <v>0.05</v>
          </cell>
          <cell r="S176" t="str">
            <v>저케</v>
          </cell>
          <cell r="T176">
            <v>8.4000000000000005E-2</v>
          </cell>
        </row>
        <row r="177">
          <cell r="A177">
            <v>175</v>
          </cell>
          <cell r="B177" t="str">
            <v>제어 케이블</v>
          </cell>
          <cell r="C177" t="str">
            <v>CVV-SB  2.0sq/29C</v>
          </cell>
          <cell r="D177" t="str">
            <v>m</v>
          </cell>
          <cell r="G177">
            <v>717</v>
          </cell>
          <cell r="H177">
            <v>3452</v>
          </cell>
          <cell r="Q177">
            <v>3452</v>
          </cell>
          <cell r="R177">
            <v>0.05</v>
          </cell>
          <cell r="S177" t="str">
            <v>저케</v>
          </cell>
          <cell r="T177">
            <v>9.5000000000000001E-2</v>
          </cell>
        </row>
        <row r="178">
          <cell r="A178">
            <v>176</v>
          </cell>
          <cell r="B178" t="str">
            <v>제어 케이블</v>
          </cell>
          <cell r="C178" t="str">
            <v>CVV-SB  2.0sq/30C</v>
          </cell>
          <cell r="D178" t="str">
            <v>m</v>
          </cell>
          <cell r="G178">
            <v>717</v>
          </cell>
          <cell r="H178">
            <v>3695</v>
          </cell>
          <cell r="Q178">
            <v>3695</v>
          </cell>
          <cell r="R178">
            <v>0.05</v>
          </cell>
          <cell r="S178" t="str">
            <v>저케</v>
          </cell>
          <cell r="T178">
            <v>9.8000000000000004E-2</v>
          </cell>
        </row>
        <row r="179">
          <cell r="A179">
            <v>177</v>
          </cell>
          <cell r="Q179" t="str">
            <v/>
          </cell>
        </row>
        <row r="180">
          <cell r="A180">
            <v>178</v>
          </cell>
          <cell r="B180" t="str">
            <v>통신 케이블</v>
          </cell>
          <cell r="C180" t="str">
            <v>CPEV 0.65/5P</v>
          </cell>
          <cell r="D180" t="str">
            <v>m</v>
          </cell>
          <cell r="G180">
            <v>730</v>
          </cell>
          <cell r="H180">
            <v>568</v>
          </cell>
          <cell r="Q180">
            <v>568</v>
          </cell>
          <cell r="R180">
            <v>0.05</v>
          </cell>
          <cell r="S180" t="str">
            <v>통케</v>
          </cell>
          <cell r="T180">
            <v>1.7999999999999999E-2</v>
          </cell>
          <cell r="Y180" t="str">
            <v>2열동시180%</v>
          </cell>
        </row>
        <row r="181">
          <cell r="A181">
            <v>179</v>
          </cell>
          <cell r="B181" t="str">
            <v>통신 케이블</v>
          </cell>
          <cell r="C181" t="str">
            <v>CPEV 0.65/10P</v>
          </cell>
          <cell r="D181" t="str">
            <v>m</v>
          </cell>
          <cell r="G181">
            <v>730</v>
          </cell>
          <cell r="H181">
            <v>713</v>
          </cell>
          <cell r="Q181">
            <v>713</v>
          </cell>
          <cell r="R181">
            <v>0.05</v>
          </cell>
          <cell r="S181" t="str">
            <v>통케</v>
          </cell>
          <cell r="T181">
            <v>1.7999999999999999E-2</v>
          </cell>
          <cell r="Y181" t="str">
            <v>3열동시240%</v>
          </cell>
        </row>
        <row r="182">
          <cell r="A182">
            <v>180</v>
          </cell>
          <cell r="B182" t="str">
            <v>통신 케이블</v>
          </cell>
          <cell r="C182" t="str">
            <v>CPEV 0.65/20P</v>
          </cell>
          <cell r="D182" t="str">
            <v>m</v>
          </cell>
          <cell r="G182">
            <v>730</v>
          </cell>
          <cell r="H182">
            <v>1053</v>
          </cell>
          <cell r="Q182">
            <v>1053</v>
          </cell>
          <cell r="R182">
            <v>0.05</v>
          </cell>
          <cell r="S182" t="str">
            <v>통케</v>
          </cell>
          <cell r="T182">
            <v>2.1999999999999999E-2</v>
          </cell>
          <cell r="Y182" t="str">
            <v>4열동시320%</v>
          </cell>
        </row>
        <row r="183">
          <cell r="A183">
            <v>181</v>
          </cell>
          <cell r="B183" t="str">
            <v>통신 케이블</v>
          </cell>
          <cell r="C183" t="str">
            <v>CPEV 0.65/30P</v>
          </cell>
          <cell r="D183" t="str">
            <v>m</v>
          </cell>
          <cell r="G183">
            <v>730</v>
          </cell>
          <cell r="H183">
            <v>1432</v>
          </cell>
          <cell r="Q183">
            <v>1432</v>
          </cell>
          <cell r="R183">
            <v>0.05</v>
          </cell>
          <cell r="S183" t="str">
            <v>통케</v>
          </cell>
          <cell r="T183">
            <v>2.3E-2</v>
          </cell>
        </row>
        <row r="184">
          <cell r="A184">
            <v>182</v>
          </cell>
          <cell r="Q184" t="str">
            <v/>
          </cell>
        </row>
        <row r="185">
          <cell r="A185">
            <v>183</v>
          </cell>
          <cell r="Q185" t="str">
            <v/>
          </cell>
        </row>
        <row r="186">
          <cell r="A186">
            <v>184</v>
          </cell>
          <cell r="B186" t="str">
            <v>동축 케이블</v>
          </cell>
          <cell r="C186" t="str">
            <v>ECX  5C-2V</v>
          </cell>
          <cell r="D186" t="str">
            <v>m</v>
          </cell>
          <cell r="G186">
            <v>730</v>
          </cell>
          <cell r="H186">
            <v>386</v>
          </cell>
          <cell r="Q186">
            <v>386</v>
          </cell>
          <cell r="R186">
            <v>0.05</v>
          </cell>
          <cell r="S186" t="str">
            <v>통설</v>
          </cell>
          <cell r="T186">
            <v>1.7999999999999999E-2</v>
          </cell>
        </row>
        <row r="187">
          <cell r="A187">
            <v>185</v>
          </cell>
          <cell r="B187" t="str">
            <v>동축 케이블</v>
          </cell>
          <cell r="C187" t="str">
            <v>ECX  7C-2V</v>
          </cell>
          <cell r="D187" t="str">
            <v>m</v>
          </cell>
          <cell r="G187">
            <v>730</v>
          </cell>
          <cell r="H187">
            <v>698</v>
          </cell>
          <cell r="Q187">
            <v>698</v>
          </cell>
          <cell r="R187">
            <v>0.05</v>
          </cell>
          <cell r="S187" t="str">
            <v>통설</v>
          </cell>
          <cell r="T187">
            <v>2.1999999999999999E-2</v>
          </cell>
        </row>
        <row r="188">
          <cell r="A188">
            <v>186</v>
          </cell>
          <cell r="B188" t="str">
            <v>동축 케이블</v>
          </cell>
          <cell r="C188" t="str">
            <v>ECX 10C-2V</v>
          </cell>
          <cell r="D188" t="str">
            <v>m</v>
          </cell>
          <cell r="G188">
            <v>730</v>
          </cell>
          <cell r="H188">
            <v>1432</v>
          </cell>
          <cell r="Q188">
            <v>1432</v>
          </cell>
          <cell r="R188">
            <v>0.05</v>
          </cell>
          <cell r="S188" t="str">
            <v>통설</v>
          </cell>
          <cell r="T188">
            <v>3.2000000000000001E-2</v>
          </cell>
        </row>
        <row r="189">
          <cell r="A189">
            <v>187</v>
          </cell>
          <cell r="Q189" t="str">
            <v/>
          </cell>
        </row>
        <row r="190">
          <cell r="A190">
            <v>188</v>
          </cell>
          <cell r="B190" t="str">
            <v>22.9KV 전력케이블</v>
          </cell>
          <cell r="C190" t="str">
            <v>CV/CN 60sq/1C</v>
          </cell>
          <cell r="D190" t="str">
            <v>m</v>
          </cell>
          <cell r="G190">
            <v>720</v>
          </cell>
          <cell r="H190">
            <v>7834</v>
          </cell>
          <cell r="Q190">
            <v>7834</v>
          </cell>
          <cell r="R190">
            <v>0.05</v>
          </cell>
          <cell r="S190" t="str">
            <v>특케</v>
          </cell>
          <cell r="T190">
            <v>8.09E-2</v>
          </cell>
          <cell r="Y190" t="str">
            <v>2심:140%</v>
          </cell>
        </row>
        <row r="191">
          <cell r="A191">
            <v>189</v>
          </cell>
          <cell r="B191" t="str">
            <v>22.9KV 전력케이블</v>
          </cell>
          <cell r="C191" t="str">
            <v>CV/CN 100sq/1C</v>
          </cell>
          <cell r="D191" t="str">
            <v>m</v>
          </cell>
          <cell r="G191">
            <v>720</v>
          </cell>
          <cell r="H191">
            <v>9219</v>
          </cell>
          <cell r="Q191">
            <v>9219</v>
          </cell>
          <cell r="R191">
            <v>0.05</v>
          </cell>
          <cell r="S191" t="str">
            <v>특케</v>
          </cell>
          <cell r="T191">
            <v>0.1172</v>
          </cell>
          <cell r="Y191" t="str">
            <v>3심:200%</v>
          </cell>
        </row>
        <row r="192">
          <cell r="A192">
            <v>190</v>
          </cell>
          <cell r="Q192" t="str">
            <v/>
          </cell>
          <cell r="Y192" t="str">
            <v>4심:260%</v>
          </cell>
        </row>
        <row r="193">
          <cell r="A193">
            <v>191</v>
          </cell>
          <cell r="Q193" t="str">
            <v/>
          </cell>
        </row>
        <row r="194">
          <cell r="A194">
            <v>192</v>
          </cell>
          <cell r="Q194" t="str">
            <v/>
          </cell>
        </row>
        <row r="195">
          <cell r="A195">
            <v>193</v>
          </cell>
          <cell r="B195" t="str">
            <v>케이블 헤드 60sq</v>
          </cell>
          <cell r="C195" t="str">
            <v>23KV/1C  1단말/KIT</v>
          </cell>
          <cell r="D195" t="str">
            <v>EA</v>
          </cell>
          <cell r="G195">
            <v>736</v>
          </cell>
          <cell r="H195">
            <v>67400</v>
          </cell>
          <cell r="Q195">
            <v>67400</v>
          </cell>
          <cell r="R195">
            <v>0.05</v>
          </cell>
          <cell r="S195" t="str">
            <v>특케</v>
          </cell>
          <cell r="T195">
            <v>1.05</v>
          </cell>
        </row>
        <row r="196">
          <cell r="A196">
            <v>194</v>
          </cell>
          <cell r="B196" t="str">
            <v>케이블 헤드 100sq</v>
          </cell>
          <cell r="C196" t="str">
            <v>23KV/1C  1단말/KIT</v>
          </cell>
          <cell r="D196" t="str">
            <v>EA</v>
          </cell>
          <cell r="G196">
            <v>736</v>
          </cell>
          <cell r="H196">
            <v>89500</v>
          </cell>
          <cell r="Q196">
            <v>89500</v>
          </cell>
          <cell r="R196">
            <v>0.05</v>
          </cell>
          <cell r="S196" t="str">
            <v>특케</v>
          </cell>
          <cell r="T196">
            <v>1.2</v>
          </cell>
        </row>
        <row r="197">
          <cell r="A197">
            <v>195</v>
          </cell>
          <cell r="Q197" t="str">
            <v/>
          </cell>
        </row>
        <row r="198">
          <cell r="A198">
            <v>196</v>
          </cell>
          <cell r="Q198" t="str">
            <v/>
          </cell>
        </row>
        <row r="199">
          <cell r="A199">
            <v>197</v>
          </cell>
          <cell r="Q199" t="str">
            <v/>
          </cell>
        </row>
        <row r="200">
          <cell r="A200">
            <v>198</v>
          </cell>
          <cell r="B200" t="str">
            <v>고압케이블</v>
          </cell>
          <cell r="C200" t="str">
            <v>3.3KV CV8sq/1C</v>
          </cell>
          <cell r="D200" t="str">
            <v>m</v>
          </cell>
          <cell r="G200">
            <v>719</v>
          </cell>
          <cell r="H200">
            <v>1182</v>
          </cell>
          <cell r="Q200">
            <v>1182</v>
          </cell>
          <cell r="R200">
            <v>0.05</v>
          </cell>
          <cell r="S200" t="str">
            <v>고케</v>
          </cell>
          <cell r="T200">
            <v>1.5400000000000002E-2</v>
          </cell>
        </row>
        <row r="201">
          <cell r="A201">
            <v>199</v>
          </cell>
          <cell r="B201" t="str">
            <v>고압케이블</v>
          </cell>
          <cell r="C201" t="str">
            <v>3.3KV CV14sq/1C</v>
          </cell>
          <cell r="D201" t="str">
            <v>m</v>
          </cell>
          <cell r="G201">
            <v>719</v>
          </cell>
          <cell r="H201">
            <v>1515</v>
          </cell>
          <cell r="Q201">
            <v>1515</v>
          </cell>
          <cell r="R201">
            <v>0.05</v>
          </cell>
          <cell r="S201" t="str">
            <v>고케</v>
          </cell>
          <cell r="T201">
            <v>2.2000000000000002E-2</v>
          </cell>
        </row>
        <row r="202">
          <cell r="A202">
            <v>200</v>
          </cell>
          <cell r="B202" t="str">
            <v>고압케이블</v>
          </cell>
          <cell r="C202" t="str">
            <v>3.3KV CV22sq/1C</v>
          </cell>
          <cell r="D202" t="str">
            <v>m</v>
          </cell>
          <cell r="G202">
            <v>719</v>
          </cell>
          <cell r="H202">
            <v>1825</v>
          </cell>
          <cell r="Q202">
            <v>1825</v>
          </cell>
          <cell r="R202">
            <v>0.05</v>
          </cell>
          <cell r="S202" t="str">
            <v>고케</v>
          </cell>
          <cell r="T202">
            <v>2.86E-2</v>
          </cell>
        </row>
        <row r="203">
          <cell r="A203">
            <v>201</v>
          </cell>
          <cell r="B203" t="str">
            <v>고압케이블</v>
          </cell>
          <cell r="C203" t="str">
            <v>3.3KV CV30sq/1C</v>
          </cell>
          <cell r="D203" t="str">
            <v>m</v>
          </cell>
          <cell r="G203">
            <v>719</v>
          </cell>
          <cell r="H203">
            <v>2201</v>
          </cell>
          <cell r="Q203">
            <v>2201</v>
          </cell>
          <cell r="R203">
            <v>0.05</v>
          </cell>
          <cell r="S203" t="str">
            <v>고케</v>
          </cell>
          <cell r="T203">
            <v>3.3000000000000002E-2</v>
          </cell>
        </row>
        <row r="204">
          <cell r="A204">
            <v>202</v>
          </cell>
          <cell r="B204" t="str">
            <v>고압케이블</v>
          </cell>
          <cell r="C204" t="str">
            <v>3.3KV CV38sq/1C</v>
          </cell>
          <cell r="D204" t="str">
            <v>m</v>
          </cell>
          <cell r="G204">
            <v>719</v>
          </cell>
          <cell r="H204">
            <v>2647</v>
          </cell>
          <cell r="Q204">
            <v>2647</v>
          </cell>
          <cell r="R204">
            <v>0.05</v>
          </cell>
          <cell r="S204" t="str">
            <v>고케</v>
          </cell>
          <cell r="T204">
            <v>3.9600000000000003E-2</v>
          </cell>
        </row>
        <row r="205">
          <cell r="A205">
            <v>203</v>
          </cell>
          <cell r="B205" t="str">
            <v>고압케이블</v>
          </cell>
          <cell r="C205" t="str">
            <v>3.3KV CV50sq/1C</v>
          </cell>
          <cell r="D205" t="str">
            <v>m</v>
          </cell>
          <cell r="G205">
            <v>719</v>
          </cell>
          <cell r="H205">
            <v>3260</v>
          </cell>
          <cell r="Q205">
            <v>3260</v>
          </cell>
          <cell r="R205">
            <v>0.05</v>
          </cell>
          <cell r="S205" t="str">
            <v>고케</v>
          </cell>
          <cell r="T205">
            <v>4.7300000000000002E-2</v>
          </cell>
        </row>
        <row r="206">
          <cell r="A206">
            <v>204</v>
          </cell>
          <cell r="B206" t="str">
            <v>고압케이블</v>
          </cell>
          <cell r="C206" t="str">
            <v>3.3KV CV60sq/1C</v>
          </cell>
          <cell r="D206" t="str">
            <v>m</v>
          </cell>
          <cell r="G206">
            <v>719</v>
          </cell>
          <cell r="H206">
            <v>3953</v>
          </cell>
          <cell r="Q206">
            <v>3953</v>
          </cell>
          <cell r="R206">
            <v>0.05</v>
          </cell>
          <cell r="S206" t="str">
            <v>고케</v>
          </cell>
          <cell r="T206">
            <v>5.3900000000000003E-2</v>
          </cell>
        </row>
        <row r="207">
          <cell r="A207">
            <v>205</v>
          </cell>
          <cell r="B207" t="str">
            <v>고압케이블</v>
          </cell>
          <cell r="C207" t="str">
            <v>3.3KV CV80sq/1C</v>
          </cell>
          <cell r="D207" t="str">
            <v>m</v>
          </cell>
          <cell r="G207">
            <v>719</v>
          </cell>
          <cell r="H207">
            <v>4347</v>
          </cell>
          <cell r="Q207">
            <v>4347</v>
          </cell>
          <cell r="R207">
            <v>0.05</v>
          </cell>
          <cell r="S207" t="str">
            <v>고케</v>
          </cell>
          <cell r="T207">
            <v>6.6000000000000003E-2</v>
          </cell>
        </row>
        <row r="208">
          <cell r="A208">
            <v>206</v>
          </cell>
          <cell r="B208" t="str">
            <v>고압케이블</v>
          </cell>
          <cell r="C208" t="str">
            <v>3.3KV CV100sq/1C</v>
          </cell>
          <cell r="D208" t="str">
            <v>m</v>
          </cell>
          <cell r="G208">
            <v>719</v>
          </cell>
          <cell r="H208">
            <v>5188</v>
          </cell>
          <cell r="Q208">
            <v>5188</v>
          </cell>
          <cell r="R208">
            <v>0.05</v>
          </cell>
          <cell r="S208" t="str">
            <v>고케</v>
          </cell>
          <cell r="T208">
            <v>7.8100000000000003E-2</v>
          </cell>
        </row>
        <row r="209">
          <cell r="A209">
            <v>207</v>
          </cell>
          <cell r="B209" t="str">
            <v>고압케이블</v>
          </cell>
          <cell r="C209" t="str">
            <v>3.3KV CV125sq/1C</v>
          </cell>
          <cell r="D209" t="str">
            <v>m</v>
          </cell>
          <cell r="G209">
            <v>719</v>
          </cell>
          <cell r="H209">
            <v>7110</v>
          </cell>
          <cell r="Q209">
            <v>7110</v>
          </cell>
          <cell r="R209">
            <v>0.05</v>
          </cell>
          <cell r="S209" t="str">
            <v>고케</v>
          </cell>
          <cell r="T209">
            <v>9.240000000000001E-2</v>
          </cell>
        </row>
        <row r="210">
          <cell r="A210">
            <v>208</v>
          </cell>
          <cell r="B210" t="str">
            <v>고압케이블</v>
          </cell>
          <cell r="C210" t="str">
            <v>3.3KV CV150sq/1C</v>
          </cell>
          <cell r="D210" t="str">
            <v>m</v>
          </cell>
          <cell r="G210">
            <v>719</v>
          </cell>
          <cell r="H210">
            <v>8415</v>
          </cell>
          <cell r="Q210">
            <v>8415</v>
          </cell>
          <cell r="R210">
            <v>0.05</v>
          </cell>
          <cell r="S210" t="str">
            <v>고케</v>
          </cell>
          <cell r="T210">
            <v>0.10670000000000002</v>
          </cell>
        </row>
        <row r="211">
          <cell r="A211">
            <v>209</v>
          </cell>
          <cell r="B211" t="str">
            <v>고압케이블</v>
          </cell>
          <cell r="C211" t="str">
            <v>3.3KV CV200sq/1C</v>
          </cell>
          <cell r="D211" t="str">
            <v>m</v>
          </cell>
          <cell r="G211">
            <v>719</v>
          </cell>
          <cell r="H211">
            <v>11412</v>
          </cell>
          <cell r="Q211">
            <v>11412</v>
          </cell>
          <cell r="R211">
            <v>0.05</v>
          </cell>
          <cell r="S211" t="str">
            <v>고케</v>
          </cell>
          <cell r="T211">
            <v>0.12870000000000001</v>
          </cell>
        </row>
        <row r="212">
          <cell r="A212">
            <v>210</v>
          </cell>
          <cell r="B212" t="str">
            <v>고압케이블</v>
          </cell>
          <cell r="C212" t="str">
            <v>3.3KV CV250sq/1C</v>
          </cell>
          <cell r="D212" t="str">
            <v>m</v>
          </cell>
          <cell r="G212">
            <v>719</v>
          </cell>
          <cell r="H212">
            <v>13970</v>
          </cell>
          <cell r="Q212">
            <v>13970</v>
          </cell>
          <cell r="R212">
            <v>0.05</v>
          </cell>
          <cell r="S212" t="str">
            <v>고케</v>
          </cell>
          <cell r="T212">
            <v>0.15620000000000001</v>
          </cell>
        </row>
        <row r="213">
          <cell r="A213">
            <v>211</v>
          </cell>
          <cell r="Q213" t="str">
            <v/>
          </cell>
        </row>
        <row r="214">
          <cell r="A214">
            <v>212</v>
          </cell>
          <cell r="Q214" t="str">
            <v/>
          </cell>
        </row>
        <row r="215">
          <cell r="A215">
            <v>213</v>
          </cell>
          <cell r="Q215" t="str">
            <v/>
          </cell>
        </row>
        <row r="216">
          <cell r="A216">
            <v>214</v>
          </cell>
          <cell r="B216" t="str">
            <v>케이블 헤드 8sq</v>
          </cell>
          <cell r="C216" t="str">
            <v>6.6KV/1C  1단말/KIT</v>
          </cell>
          <cell r="D216" t="str">
            <v>EA</v>
          </cell>
          <cell r="Q216">
            <v>0</v>
          </cell>
          <cell r="S216" t="str">
            <v>고케</v>
          </cell>
          <cell r="T216">
            <v>0.34</v>
          </cell>
        </row>
        <row r="217">
          <cell r="A217">
            <v>215</v>
          </cell>
          <cell r="B217" t="str">
            <v>케이블 헤드 14sq</v>
          </cell>
          <cell r="C217" t="str">
            <v>6.6KV/1C  1단말/KIT</v>
          </cell>
          <cell r="D217" t="str">
            <v>EA</v>
          </cell>
          <cell r="Q217">
            <v>0</v>
          </cell>
          <cell r="S217" t="str">
            <v>고케</v>
          </cell>
          <cell r="T217">
            <v>0.36</v>
          </cell>
        </row>
        <row r="218">
          <cell r="A218">
            <v>216</v>
          </cell>
          <cell r="B218" t="str">
            <v>케이블 헤드 22sq</v>
          </cell>
          <cell r="C218" t="str">
            <v>6.6KV/1C  1단말/KIT</v>
          </cell>
          <cell r="D218" t="str">
            <v>EA</v>
          </cell>
          <cell r="G218">
            <v>738</v>
          </cell>
          <cell r="H218">
            <v>22640</v>
          </cell>
          <cell r="Q218">
            <v>22640</v>
          </cell>
          <cell r="S218" t="str">
            <v>고케</v>
          </cell>
          <cell r="T218">
            <v>0.46</v>
          </cell>
        </row>
        <row r="219">
          <cell r="A219">
            <v>217</v>
          </cell>
          <cell r="B219" t="str">
            <v>케이블 헤드 30sq</v>
          </cell>
          <cell r="C219" t="str">
            <v>6.6KV/1C  1단말/KIT</v>
          </cell>
          <cell r="D219" t="str">
            <v>EA</v>
          </cell>
          <cell r="Q219">
            <v>0</v>
          </cell>
          <cell r="S219" t="str">
            <v>고케</v>
          </cell>
          <cell r="T219">
            <v>0.52</v>
          </cell>
        </row>
        <row r="220">
          <cell r="A220">
            <v>218</v>
          </cell>
          <cell r="B220" t="str">
            <v>케이블 헤드 38sq</v>
          </cell>
          <cell r="C220" t="str">
            <v>6.6KV/1C  1단말/KIT</v>
          </cell>
          <cell r="D220" t="str">
            <v>EA</v>
          </cell>
          <cell r="G220">
            <v>738</v>
          </cell>
          <cell r="H220">
            <v>22800</v>
          </cell>
          <cell r="Q220">
            <v>22800</v>
          </cell>
          <cell r="S220" t="str">
            <v>고케</v>
          </cell>
          <cell r="T220">
            <v>0.55000000000000004</v>
          </cell>
        </row>
        <row r="221">
          <cell r="A221">
            <v>219</v>
          </cell>
          <cell r="B221" t="str">
            <v>케이블 헤드 50sq</v>
          </cell>
          <cell r="C221" t="str">
            <v>6.6KV/1C  1단말/KIT</v>
          </cell>
          <cell r="D221" t="str">
            <v>EA</v>
          </cell>
          <cell r="Q221">
            <v>0</v>
          </cell>
          <cell r="S221" t="str">
            <v>고케</v>
          </cell>
          <cell r="T221">
            <v>0.6</v>
          </cell>
        </row>
        <row r="222">
          <cell r="A222">
            <v>220</v>
          </cell>
          <cell r="B222" t="str">
            <v>케이블 헤드 60sq</v>
          </cell>
          <cell r="C222" t="str">
            <v>6.6KV/1C  1단말/KIT</v>
          </cell>
          <cell r="D222" t="str">
            <v>EA</v>
          </cell>
          <cell r="G222">
            <v>738</v>
          </cell>
          <cell r="H222">
            <v>26000</v>
          </cell>
          <cell r="Q222">
            <v>26000</v>
          </cell>
          <cell r="S222" t="str">
            <v>고케</v>
          </cell>
          <cell r="T222">
            <v>0.67</v>
          </cell>
        </row>
        <row r="223">
          <cell r="A223">
            <v>221</v>
          </cell>
          <cell r="B223" t="str">
            <v>케이블 헤드 80sq</v>
          </cell>
          <cell r="C223" t="str">
            <v>6.6KV/1C  1단말/KIT</v>
          </cell>
          <cell r="D223" t="str">
            <v>EA</v>
          </cell>
          <cell r="Q223">
            <v>0</v>
          </cell>
          <cell r="S223" t="str">
            <v>고케</v>
          </cell>
          <cell r="T223">
            <v>0.72</v>
          </cell>
        </row>
        <row r="224">
          <cell r="A224">
            <v>222</v>
          </cell>
          <cell r="B224" t="str">
            <v>케이블 헤드 100sq</v>
          </cell>
          <cell r="C224" t="str">
            <v>6.6KV/1C  1단말/KIT</v>
          </cell>
          <cell r="D224" t="str">
            <v>EA</v>
          </cell>
          <cell r="G224">
            <v>738</v>
          </cell>
          <cell r="H224">
            <v>26700</v>
          </cell>
          <cell r="Q224">
            <v>26700</v>
          </cell>
          <cell r="S224" t="str">
            <v>고케</v>
          </cell>
          <cell r="T224">
            <v>0.76</v>
          </cell>
        </row>
        <row r="225">
          <cell r="A225">
            <v>223</v>
          </cell>
          <cell r="B225" t="str">
            <v>케이블 헤드 125sq</v>
          </cell>
          <cell r="C225" t="str">
            <v>6.6KV/1C  1단말/KIT</v>
          </cell>
          <cell r="D225" t="str">
            <v>EA</v>
          </cell>
          <cell r="Q225">
            <v>0</v>
          </cell>
          <cell r="S225" t="str">
            <v>고케</v>
          </cell>
          <cell r="T225">
            <v>0.85</v>
          </cell>
        </row>
        <row r="226">
          <cell r="A226">
            <v>224</v>
          </cell>
          <cell r="B226" t="str">
            <v>케이블 헤드 150sq</v>
          </cell>
          <cell r="C226" t="str">
            <v>6.6KV/1C  1단말/KIT</v>
          </cell>
          <cell r="D226" t="str">
            <v>EA</v>
          </cell>
          <cell r="G226">
            <v>738</v>
          </cell>
          <cell r="H226">
            <v>31800</v>
          </cell>
          <cell r="Q226">
            <v>31800</v>
          </cell>
          <cell r="S226" t="str">
            <v>고케</v>
          </cell>
          <cell r="T226">
            <v>0.95</v>
          </cell>
        </row>
        <row r="227">
          <cell r="A227">
            <v>225</v>
          </cell>
          <cell r="B227" t="str">
            <v>케이블 헤드 200sq</v>
          </cell>
          <cell r="C227" t="str">
            <v>6.6KV/1C  1단말/KIT</v>
          </cell>
          <cell r="D227" t="str">
            <v>EA</v>
          </cell>
          <cell r="G227">
            <v>738</v>
          </cell>
          <cell r="H227">
            <v>32600</v>
          </cell>
          <cell r="Q227">
            <v>32600</v>
          </cell>
          <cell r="S227" t="str">
            <v>고케</v>
          </cell>
          <cell r="T227">
            <v>1.03</v>
          </cell>
        </row>
        <row r="228">
          <cell r="A228">
            <v>226</v>
          </cell>
          <cell r="B228" t="str">
            <v>케이블 헤드 250sq</v>
          </cell>
          <cell r="C228" t="str">
            <v>6.6KV/1C  1단말/KIT</v>
          </cell>
          <cell r="D228" t="str">
            <v>EA</v>
          </cell>
          <cell r="G228">
            <v>738</v>
          </cell>
          <cell r="H228">
            <v>33400</v>
          </cell>
          <cell r="Q228">
            <v>33400</v>
          </cell>
          <cell r="S228" t="str">
            <v>고케</v>
          </cell>
          <cell r="T228">
            <v>1.18</v>
          </cell>
        </row>
        <row r="229">
          <cell r="A229">
            <v>227</v>
          </cell>
          <cell r="Q229" t="str">
            <v/>
          </cell>
        </row>
        <row r="230">
          <cell r="A230">
            <v>228</v>
          </cell>
          <cell r="Q230" t="str">
            <v/>
          </cell>
        </row>
        <row r="231">
          <cell r="A231">
            <v>229</v>
          </cell>
          <cell r="B231" t="str">
            <v>케이블헤드 지지금구</v>
          </cell>
          <cell r="C231" t="str">
            <v>상,하부용</v>
          </cell>
          <cell r="D231" t="str">
            <v>조</v>
          </cell>
          <cell r="G231">
            <v>828</v>
          </cell>
          <cell r="H231">
            <v>42000</v>
          </cell>
          <cell r="Q231">
            <v>42000</v>
          </cell>
          <cell r="U231" t="str">
            <v>배전</v>
          </cell>
          <cell r="V231">
            <v>0.45</v>
          </cell>
          <cell r="W231" t="str">
            <v>보인</v>
          </cell>
          <cell r="X231">
            <v>0.23</v>
          </cell>
        </row>
        <row r="232">
          <cell r="A232">
            <v>230</v>
          </cell>
          <cell r="B232" t="str">
            <v>전주용 입상관</v>
          </cell>
          <cell r="C232" t="str">
            <v>φ130×2m</v>
          </cell>
          <cell r="D232" t="str">
            <v>EA</v>
          </cell>
          <cell r="G232">
            <v>828</v>
          </cell>
          <cell r="H232">
            <v>17000</v>
          </cell>
          <cell r="Q232">
            <v>17000</v>
          </cell>
          <cell r="U232" t="str">
            <v>배전</v>
          </cell>
          <cell r="V232">
            <v>0.46</v>
          </cell>
          <cell r="W232" t="str">
            <v>보인</v>
          </cell>
          <cell r="X232">
            <v>0.17</v>
          </cell>
        </row>
        <row r="233">
          <cell r="A233">
            <v>231</v>
          </cell>
          <cell r="B233" t="str">
            <v>반경철관</v>
          </cell>
          <cell r="C233" t="str">
            <v>80×2×2400</v>
          </cell>
          <cell r="D233" t="str">
            <v>EA</v>
          </cell>
          <cell r="G233">
            <v>827</v>
          </cell>
          <cell r="H233">
            <v>9800</v>
          </cell>
          <cell r="Q233">
            <v>9800</v>
          </cell>
          <cell r="U233" t="str">
            <v>배관</v>
          </cell>
          <cell r="V233">
            <v>0.122</v>
          </cell>
        </row>
        <row r="234">
          <cell r="A234">
            <v>232</v>
          </cell>
          <cell r="B234" t="str">
            <v>반경철관 취부밴드</v>
          </cell>
          <cell r="D234" t="str">
            <v>EA</v>
          </cell>
          <cell r="G234">
            <v>827</v>
          </cell>
          <cell r="H234">
            <v>1200</v>
          </cell>
          <cell r="Q234">
            <v>1200</v>
          </cell>
        </row>
        <row r="235">
          <cell r="A235">
            <v>233</v>
          </cell>
          <cell r="B235" t="str">
            <v>입상관취부밴드</v>
          </cell>
          <cell r="D235" t="str">
            <v>EA</v>
          </cell>
          <cell r="G235">
            <v>827</v>
          </cell>
          <cell r="H235">
            <v>1200</v>
          </cell>
          <cell r="Q235">
            <v>1200</v>
          </cell>
        </row>
        <row r="236">
          <cell r="A236">
            <v>234</v>
          </cell>
          <cell r="Q236" t="str">
            <v/>
          </cell>
        </row>
        <row r="237">
          <cell r="A237">
            <v>235</v>
          </cell>
          <cell r="B237" t="str">
            <v>위샤 캡</v>
          </cell>
          <cell r="C237" t="str">
            <v>ST 36C</v>
          </cell>
          <cell r="D237" t="str">
            <v>EA</v>
          </cell>
          <cell r="G237">
            <v>741</v>
          </cell>
          <cell r="H237">
            <v>2480</v>
          </cell>
          <cell r="Q237">
            <v>2480</v>
          </cell>
          <cell r="S237" t="str">
            <v>내선</v>
          </cell>
          <cell r="T237">
            <v>0.03</v>
          </cell>
        </row>
        <row r="238">
          <cell r="A238">
            <v>236</v>
          </cell>
          <cell r="B238" t="str">
            <v>위샤 캡</v>
          </cell>
          <cell r="C238" t="str">
            <v>ST 42C</v>
          </cell>
          <cell r="D238" t="str">
            <v>EA</v>
          </cell>
          <cell r="G238">
            <v>741</v>
          </cell>
          <cell r="H238">
            <v>2770</v>
          </cell>
          <cell r="Q238">
            <v>2770</v>
          </cell>
          <cell r="S238" t="str">
            <v>내선</v>
          </cell>
          <cell r="T238">
            <v>0.03</v>
          </cell>
        </row>
        <row r="239">
          <cell r="A239">
            <v>237</v>
          </cell>
          <cell r="B239" t="str">
            <v>위샤 캡</v>
          </cell>
          <cell r="C239" t="str">
            <v>ST 54C</v>
          </cell>
          <cell r="D239" t="str">
            <v>EA</v>
          </cell>
          <cell r="G239">
            <v>741</v>
          </cell>
          <cell r="H239">
            <v>3440</v>
          </cell>
          <cell r="Q239">
            <v>3440</v>
          </cell>
          <cell r="S239" t="str">
            <v>내선</v>
          </cell>
          <cell r="T239">
            <v>0.04</v>
          </cell>
        </row>
        <row r="240">
          <cell r="A240">
            <v>238</v>
          </cell>
          <cell r="B240" t="str">
            <v>위샤 캡</v>
          </cell>
          <cell r="C240" t="str">
            <v>ST 104C</v>
          </cell>
          <cell r="D240" t="str">
            <v>EA</v>
          </cell>
          <cell r="G240">
            <v>741</v>
          </cell>
          <cell r="H240">
            <v>23910</v>
          </cell>
          <cell r="Q240">
            <v>23910</v>
          </cell>
          <cell r="S240" t="str">
            <v>내선</v>
          </cell>
          <cell r="T240">
            <v>0.04</v>
          </cell>
        </row>
        <row r="241">
          <cell r="A241">
            <v>239</v>
          </cell>
          <cell r="Q241" t="str">
            <v/>
          </cell>
        </row>
        <row r="242">
          <cell r="A242">
            <v>240</v>
          </cell>
          <cell r="Q242" t="str">
            <v/>
          </cell>
        </row>
        <row r="243">
          <cell r="A243">
            <v>241</v>
          </cell>
          <cell r="B243" t="str">
            <v>PULL BOX</v>
          </cell>
          <cell r="C243" t="str">
            <v>100×100×100</v>
          </cell>
          <cell r="D243" t="str">
            <v>EA</v>
          </cell>
          <cell r="G243">
            <v>746</v>
          </cell>
          <cell r="H243">
            <v>1600</v>
          </cell>
          <cell r="Q243">
            <v>1600</v>
          </cell>
          <cell r="S243" t="str">
            <v>내선</v>
          </cell>
          <cell r="T243">
            <v>0.35</v>
          </cell>
          <cell r="U243" t="str">
            <v>내선</v>
          </cell>
          <cell r="V243">
            <v>0.66</v>
          </cell>
          <cell r="Y243" t="str">
            <v>옥외는 벽면</v>
          </cell>
        </row>
        <row r="244">
          <cell r="A244">
            <v>242</v>
          </cell>
          <cell r="B244" t="str">
            <v>PULL BOX</v>
          </cell>
          <cell r="C244" t="str">
            <v>150×150×100</v>
          </cell>
          <cell r="D244" t="str">
            <v>EA</v>
          </cell>
          <cell r="G244">
            <v>746</v>
          </cell>
          <cell r="H244">
            <v>2000</v>
          </cell>
          <cell r="Q244">
            <v>2000</v>
          </cell>
          <cell r="S244" t="str">
            <v>내선</v>
          </cell>
          <cell r="T244">
            <v>0.35</v>
          </cell>
          <cell r="U244" t="str">
            <v>내선</v>
          </cell>
          <cell r="V244">
            <v>0.66</v>
          </cell>
          <cell r="Y244" t="str">
            <v>옥외는 벽면</v>
          </cell>
        </row>
        <row r="245">
          <cell r="A245">
            <v>243</v>
          </cell>
          <cell r="B245" t="str">
            <v>PULL BOX</v>
          </cell>
          <cell r="C245" t="str">
            <v>200×200×100</v>
          </cell>
          <cell r="D245" t="str">
            <v>EA</v>
          </cell>
          <cell r="G245">
            <v>746</v>
          </cell>
          <cell r="H245">
            <v>3100</v>
          </cell>
          <cell r="Q245">
            <v>3100</v>
          </cell>
          <cell r="S245" t="str">
            <v>내선</v>
          </cell>
          <cell r="T245">
            <v>0.35</v>
          </cell>
          <cell r="U245" t="str">
            <v>내선</v>
          </cell>
          <cell r="V245">
            <v>0.66</v>
          </cell>
          <cell r="Y245" t="str">
            <v>옥외는 벽면</v>
          </cell>
        </row>
        <row r="246">
          <cell r="A246">
            <v>244</v>
          </cell>
          <cell r="B246" t="str">
            <v>PULL BOX</v>
          </cell>
          <cell r="C246" t="str">
            <v>250×250×100</v>
          </cell>
          <cell r="D246" t="str">
            <v>EA</v>
          </cell>
          <cell r="G246">
            <v>746</v>
          </cell>
          <cell r="H246">
            <v>4650</v>
          </cell>
          <cell r="Q246">
            <v>4650</v>
          </cell>
          <cell r="S246" t="str">
            <v>내선</v>
          </cell>
          <cell r="T246">
            <v>0.35</v>
          </cell>
          <cell r="U246" t="str">
            <v>내선</v>
          </cell>
          <cell r="V246">
            <v>0.66</v>
          </cell>
          <cell r="Y246" t="str">
            <v>옥외는 벽면</v>
          </cell>
        </row>
        <row r="247">
          <cell r="A247">
            <v>245</v>
          </cell>
          <cell r="B247" t="str">
            <v>PULL BOX</v>
          </cell>
          <cell r="C247" t="str">
            <v>300×300×100</v>
          </cell>
          <cell r="D247" t="str">
            <v>EA</v>
          </cell>
          <cell r="G247">
            <v>746</v>
          </cell>
          <cell r="H247">
            <v>5000</v>
          </cell>
          <cell r="Q247">
            <v>5000</v>
          </cell>
          <cell r="S247" t="str">
            <v>내선</v>
          </cell>
          <cell r="T247">
            <v>0.35</v>
          </cell>
          <cell r="U247" t="str">
            <v>내선</v>
          </cell>
          <cell r="V247">
            <v>0.66</v>
          </cell>
          <cell r="Y247" t="str">
            <v>옥외는 벽면</v>
          </cell>
        </row>
        <row r="248">
          <cell r="A248">
            <v>246</v>
          </cell>
          <cell r="B248" t="str">
            <v>PULL BOX</v>
          </cell>
          <cell r="C248" t="str">
            <v>150×150×150</v>
          </cell>
          <cell r="D248" t="str">
            <v>EA</v>
          </cell>
          <cell r="G248">
            <v>746</v>
          </cell>
          <cell r="H248">
            <v>2350</v>
          </cell>
          <cell r="Q248">
            <v>2350</v>
          </cell>
          <cell r="S248" t="str">
            <v>내선</v>
          </cell>
          <cell r="T248">
            <v>0.35</v>
          </cell>
          <cell r="U248" t="str">
            <v>내선</v>
          </cell>
          <cell r="V248">
            <v>0.66</v>
          </cell>
          <cell r="Y248" t="str">
            <v>옥외는 벽면</v>
          </cell>
        </row>
        <row r="249">
          <cell r="A249">
            <v>247</v>
          </cell>
          <cell r="B249" t="str">
            <v>PULL BOX</v>
          </cell>
          <cell r="C249" t="str">
            <v>200×200×150</v>
          </cell>
          <cell r="D249" t="str">
            <v>EA</v>
          </cell>
          <cell r="G249">
            <v>746</v>
          </cell>
          <cell r="H249">
            <v>3900</v>
          </cell>
          <cell r="Q249">
            <v>3900</v>
          </cell>
          <cell r="S249" t="str">
            <v>내선</v>
          </cell>
          <cell r="T249">
            <v>0.35</v>
          </cell>
          <cell r="U249" t="str">
            <v>내선</v>
          </cell>
          <cell r="V249">
            <v>0.66</v>
          </cell>
          <cell r="Y249" t="str">
            <v>옥외는 벽면</v>
          </cell>
        </row>
        <row r="250">
          <cell r="A250">
            <v>248</v>
          </cell>
          <cell r="B250" t="str">
            <v>PULL BOX</v>
          </cell>
          <cell r="C250" t="str">
            <v>250×250×150</v>
          </cell>
          <cell r="D250" t="str">
            <v>EA</v>
          </cell>
          <cell r="G250">
            <v>746</v>
          </cell>
          <cell r="H250">
            <v>5000</v>
          </cell>
          <cell r="Q250">
            <v>5000</v>
          </cell>
          <cell r="S250" t="str">
            <v>내선</v>
          </cell>
          <cell r="T250">
            <v>0.35</v>
          </cell>
          <cell r="U250" t="str">
            <v>내선</v>
          </cell>
          <cell r="V250">
            <v>0.66</v>
          </cell>
          <cell r="Y250" t="str">
            <v>옥외는 벽면</v>
          </cell>
        </row>
        <row r="251">
          <cell r="A251">
            <v>249</v>
          </cell>
          <cell r="B251" t="str">
            <v>PULL BOX</v>
          </cell>
          <cell r="C251" t="str">
            <v>300×300×150</v>
          </cell>
          <cell r="D251" t="str">
            <v>EA</v>
          </cell>
          <cell r="G251">
            <v>746</v>
          </cell>
          <cell r="H251">
            <v>5750</v>
          </cell>
          <cell r="Q251">
            <v>5750</v>
          </cell>
          <cell r="S251" t="str">
            <v>내선</v>
          </cell>
          <cell r="T251">
            <v>0.35</v>
          </cell>
          <cell r="U251" t="str">
            <v>내선</v>
          </cell>
          <cell r="V251">
            <v>0.66</v>
          </cell>
          <cell r="Y251" t="str">
            <v>옥외는 벽면</v>
          </cell>
        </row>
        <row r="252">
          <cell r="A252">
            <v>250</v>
          </cell>
          <cell r="B252" t="str">
            <v>PULL BOX</v>
          </cell>
          <cell r="C252" t="str">
            <v>400×400×150</v>
          </cell>
          <cell r="D252" t="str">
            <v>EA</v>
          </cell>
          <cell r="G252">
            <v>746</v>
          </cell>
          <cell r="H252">
            <v>9350</v>
          </cell>
          <cell r="Q252">
            <v>9350</v>
          </cell>
          <cell r="S252" t="str">
            <v>내선</v>
          </cell>
          <cell r="T252">
            <v>0.35</v>
          </cell>
          <cell r="U252" t="str">
            <v>내선</v>
          </cell>
          <cell r="V252">
            <v>0.66</v>
          </cell>
          <cell r="Y252" t="str">
            <v>옥외는 벽면</v>
          </cell>
        </row>
        <row r="253">
          <cell r="A253">
            <v>251</v>
          </cell>
          <cell r="B253" t="str">
            <v>PULL BOX</v>
          </cell>
          <cell r="C253" t="str">
            <v>300×300×200</v>
          </cell>
          <cell r="D253" t="str">
            <v>EA</v>
          </cell>
          <cell r="G253">
            <v>746</v>
          </cell>
          <cell r="H253">
            <v>6500</v>
          </cell>
          <cell r="Q253">
            <v>6500</v>
          </cell>
          <cell r="S253" t="str">
            <v>내선</v>
          </cell>
          <cell r="T253">
            <v>0.35</v>
          </cell>
          <cell r="U253" t="str">
            <v>내선</v>
          </cell>
          <cell r="V253">
            <v>0.66</v>
          </cell>
          <cell r="Y253" t="str">
            <v>옥외는 벽면</v>
          </cell>
        </row>
        <row r="254">
          <cell r="A254">
            <v>252</v>
          </cell>
          <cell r="B254" t="str">
            <v>PULL BOX</v>
          </cell>
          <cell r="C254" t="str">
            <v>400×400×200</v>
          </cell>
          <cell r="D254" t="str">
            <v>EA</v>
          </cell>
          <cell r="G254">
            <v>746</v>
          </cell>
          <cell r="H254">
            <v>10200</v>
          </cell>
          <cell r="Q254">
            <v>10200</v>
          </cell>
          <cell r="S254" t="str">
            <v>내선</v>
          </cell>
          <cell r="T254">
            <v>0.66</v>
          </cell>
          <cell r="U254" t="str">
            <v>내선</v>
          </cell>
          <cell r="V254">
            <v>0.95</v>
          </cell>
          <cell r="Y254" t="str">
            <v>옥외는 벽면</v>
          </cell>
        </row>
        <row r="255">
          <cell r="A255">
            <v>253</v>
          </cell>
          <cell r="B255" t="str">
            <v>PULL BOX</v>
          </cell>
          <cell r="C255" t="str">
            <v>500×500×200</v>
          </cell>
          <cell r="D255" t="str">
            <v>EA</v>
          </cell>
          <cell r="G255">
            <v>746</v>
          </cell>
          <cell r="H255">
            <v>18200</v>
          </cell>
          <cell r="Q255">
            <v>18200</v>
          </cell>
          <cell r="S255" t="str">
            <v>내선</v>
          </cell>
          <cell r="T255">
            <v>0.66</v>
          </cell>
          <cell r="U255" t="str">
            <v>내선</v>
          </cell>
          <cell r="V255">
            <v>0.95</v>
          </cell>
          <cell r="Y255" t="str">
            <v>옥외는 벽면</v>
          </cell>
        </row>
        <row r="256">
          <cell r="A256">
            <v>254</v>
          </cell>
          <cell r="B256" t="str">
            <v>PULL BOX</v>
          </cell>
          <cell r="C256" t="str">
            <v>300×300×300</v>
          </cell>
          <cell r="D256" t="str">
            <v>EA</v>
          </cell>
          <cell r="G256">
            <v>746</v>
          </cell>
          <cell r="H256">
            <v>6500</v>
          </cell>
          <cell r="Q256">
            <v>6500</v>
          </cell>
          <cell r="S256" t="str">
            <v>내선</v>
          </cell>
          <cell r="T256">
            <v>0.66</v>
          </cell>
          <cell r="U256" t="str">
            <v>내선</v>
          </cell>
          <cell r="V256">
            <v>0.95</v>
          </cell>
          <cell r="Y256" t="str">
            <v>옥외는 벽면</v>
          </cell>
        </row>
        <row r="257">
          <cell r="A257">
            <v>255</v>
          </cell>
          <cell r="B257" t="str">
            <v>PULL BOX</v>
          </cell>
          <cell r="C257" t="str">
            <v>400×400×300</v>
          </cell>
          <cell r="D257" t="str">
            <v>EA</v>
          </cell>
          <cell r="G257">
            <v>746</v>
          </cell>
          <cell r="H257">
            <v>12100</v>
          </cell>
          <cell r="Q257">
            <v>12100</v>
          </cell>
          <cell r="S257" t="str">
            <v>내선</v>
          </cell>
          <cell r="T257">
            <v>0.66</v>
          </cell>
          <cell r="U257" t="str">
            <v>내선</v>
          </cell>
          <cell r="V257">
            <v>0.95</v>
          </cell>
          <cell r="Y257" t="str">
            <v>옥외는 벽면</v>
          </cell>
        </row>
        <row r="258">
          <cell r="A258">
            <v>256</v>
          </cell>
          <cell r="B258" t="str">
            <v>PULL BOX</v>
          </cell>
          <cell r="C258" t="str">
            <v>500×500×300</v>
          </cell>
          <cell r="D258" t="str">
            <v>EA</v>
          </cell>
          <cell r="G258">
            <v>746</v>
          </cell>
          <cell r="H258">
            <v>22000</v>
          </cell>
          <cell r="Q258">
            <v>22000</v>
          </cell>
          <cell r="S258" t="str">
            <v>내선</v>
          </cell>
          <cell r="T258">
            <v>0.66</v>
          </cell>
          <cell r="U258" t="str">
            <v>내선</v>
          </cell>
          <cell r="V258">
            <v>0.95</v>
          </cell>
          <cell r="Y258" t="str">
            <v>옥외는 벽면</v>
          </cell>
        </row>
        <row r="259">
          <cell r="A259">
            <v>257</v>
          </cell>
          <cell r="B259" t="str">
            <v>PULL BOX</v>
          </cell>
          <cell r="C259" t="str">
            <v>600×600×300</v>
          </cell>
          <cell r="D259" t="str">
            <v>EA</v>
          </cell>
          <cell r="G259">
            <v>746</v>
          </cell>
          <cell r="H259">
            <v>27500</v>
          </cell>
          <cell r="Q259">
            <v>27500</v>
          </cell>
          <cell r="S259" t="str">
            <v>내선</v>
          </cell>
          <cell r="T259">
            <v>0.66</v>
          </cell>
          <cell r="U259" t="str">
            <v>내선</v>
          </cell>
          <cell r="V259">
            <v>0.95</v>
          </cell>
          <cell r="Y259" t="str">
            <v>옥외는 벽면</v>
          </cell>
        </row>
        <row r="260">
          <cell r="A260">
            <v>258</v>
          </cell>
          <cell r="B260" t="str">
            <v>PULL BOX</v>
          </cell>
          <cell r="C260" t="str">
            <v>600×600×400</v>
          </cell>
          <cell r="D260" t="str">
            <v>EA</v>
          </cell>
          <cell r="G260">
            <v>746</v>
          </cell>
          <cell r="H260">
            <v>33000</v>
          </cell>
          <cell r="Q260">
            <v>33000</v>
          </cell>
          <cell r="S260" t="str">
            <v>내선</v>
          </cell>
          <cell r="T260">
            <v>0.66</v>
          </cell>
          <cell r="U260" t="str">
            <v>내선</v>
          </cell>
          <cell r="V260">
            <v>0.95</v>
          </cell>
          <cell r="Y260" t="str">
            <v>옥외는 벽면</v>
          </cell>
        </row>
        <row r="261">
          <cell r="A261">
            <v>259</v>
          </cell>
          <cell r="Q261" t="str">
            <v/>
          </cell>
        </row>
        <row r="262">
          <cell r="A262">
            <v>260</v>
          </cell>
          <cell r="Q262" t="str">
            <v/>
          </cell>
        </row>
        <row r="263">
          <cell r="A263">
            <v>261</v>
          </cell>
          <cell r="Q263" t="str">
            <v/>
          </cell>
        </row>
        <row r="264">
          <cell r="A264">
            <v>262</v>
          </cell>
          <cell r="Q264" t="str">
            <v/>
          </cell>
        </row>
        <row r="265">
          <cell r="A265">
            <v>263</v>
          </cell>
          <cell r="B265" t="str">
            <v>노출박스</v>
          </cell>
          <cell r="C265" t="str">
            <v>16C 1방출</v>
          </cell>
          <cell r="D265" t="str">
            <v>EA</v>
          </cell>
          <cell r="G265">
            <v>748</v>
          </cell>
          <cell r="H265">
            <v>2040</v>
          </cell>
          <cell r="Q265">
            <v>2040</v>
          </cell>
          <cell r="S265" t="str">
            <v>내선</v>
          </cell>
          <cell r="T265">
            <v>0.28999999999999998</v>
          </cell>
        </row>
        <row r="266">
          <cell r="A266">
            <v>264</v>
          </cell>
          <cell r="B266" t="str">
            <v>노출박스</v>
          </cell>
          <cell r="C266" t="str">
            <v>16C 2방출</v>
          </cell>
          <cell r="D266" t="str">
            <v>EA</v>
          </cell>
          <cell r="G266">
            <v>748</v>
          </cell>
          <cell r="H266">
            <v>2167</v>
          </cell>
          <cell r="Q266">
            <v>2167</v>
          </cell>
          <cell r="S266" t="str">
            <v>내선</v>
          </cell>
          <cell r="T266">
            <v>0.28999999999999998</v>
          </cell>
        </row>
        <row r="267">
          <cell r="A267">
            <v>265</v>
          </cell>
          <cell r="B267" t="str">
            <v>노출박스</v>
          </cell>
          <cell r="C267" t="str">
            <v>22C 1방출</v>
          </cell>
          <cell r="D267" t="str">
            <v>EA</v>
          </cell>
          <cell r="G267">
            <v>748</v>
          </cell>
          <cell r="H267">
            <v>2295</v>
          </cell>
          <cell r="Q267">
            <v>2295</v>
          </cell>
          <cell r="S267" t="str">
            <v>내선</v>
          </cell>
          <cell r="T267">
            <v>0.28999999999999998</v>
          </cell>
        </row>
        <row r="268">
          <cell r="A268">
            <v>266</v>
          </cell>
          <cell r="B268" t="str">
            <v>노출박스</v>
          </cell>
          <cell r="C268" t="str">
            <v>22C 2방출</v>
          </cell>
          <cell r="D268" t="str">
            <v>EA</v>
          </cell>
          <cell r="G268">
            <v>748</v>
          </cell>
          <cell r="H268">
            <v>2465</v>
          </cell>
          <cell r="Q268">
            <v>2465</v>
          </cell>
          <cell r="S268" t="str">
            <v>내선</v>
          </cell>
          <cell r="T268">
            <v>0.28999999999999998</v>
          </cell>
        </row>
        <row r="269">
          <cell r="A269">
            <v>267</v>
          </cell>
          <cell r="B269" t="str">
            <v>노출박스</v>
          </cell>
          <cell r="C269" t="str">
            <v>28C 1방출</v>
          </cell>
          <cell r="D269" t="str">
            <v>EA</v>
          </cell>
          <cell r="G269">
            <v>748</v>
          </cell>
          <cell r="H269">
            <v>3655</v>
          </cell>
          <cell r="Q269">
            <v>3655</v>
          </cell>
          <cell r="S269" t="str">
            <v>내선</v>
          </cell>
          <cell r="T269">
            <v>0.28999999999999998</v>
          </cell>
        </row>
        <row r="270">
          <cell r="A270">
            <v>268</v>
          </cell>
          <cell r="B270" t="str">
            <v>노출박스</v>
          </cell>
          <cell r="C270" t="str">
            <v>28C 2방출</v>
          </cell>
          <cell r="D270" t="str">
            <v>EA</v>
          </cell>
          <cell r="G270">
            <v>748</v>
          </cell>
          <cell r="H270">
            <v>3995</v>
          </cell>
          <cell r="Q270">
            <v>3995</v>
          </cell>
          <cell r="S270" t="str">
            <v>내선</v>
          </cell>
          <cell r="T270">
            <v>0.28999999999999998</v>
          </cell>
        </row>
        <row r="271">
          <cell r="A271">
            <v>269</v>
          </cell>
          <cell r="Q271" t="str">
            <v/>
          </cell>
        </row>
        <row r="272">
          <cell r="A272">
            <v>270</v>
          </cell>
          <cell r="Q272" t="str">
            <v/>
          </cell>
        </row>
        <row r="273">
          <cell r="A273">
            <v>271</v>
          </cell>
          <cell r="B273" t="str">
            <v>Outlet Box</v>
          </cell>
          <cell r="C273" t="str">
            <v>4각 천정</v>
          </cell>
          <cell r="D273" t="str">
            <v>EA</v>
          </cell>
          <cell r="G273">
            <v>748</v>
          </cell>
          <cell r="H273">
            <v>630</v>
          </cell>
          <cell r="Q273">
            <v>630</v>
          </cell>
          <cell r="S273" t="str">
            <v>내선</v>
          </cell>
          <cell r="T273">
            <v>0.12</v>
          </cell>
        </row>
        <row r="274">
          <cell r="A274">
            <v>272</v>
          </cell>
          <cell r="B274" t="str">
            <v>Outlet Box</v>
          </cell>
          <cell r="C274" t="str">
            <v>4각벽부</v>
          </cell>
          <cell r="D274" t="str">
            <v>EA</v>
          </cell>
          <cell r="G274">
            <v>748</v>
          </cell>
          <cell r="H274">
            <v>630</v>
          </cell>
          <cell r="Q274">
            <v>630</v>
          </cell>
          <cell r="S274" t="str">
            <v>내선</v>
          </cell>
          <cell r="T274">
            <v>0.2</v>
          </cell>
        </row>
        <row r="275">
          <cell r="A275">
            <v>273</v>
          </cell>
          <cell r="B275" t="str">
            <v>Outlet Box</v>
          </cell>
          <cell r="C275" t="str">
            <v xml:space="preserve">  8 각</v>
          </cell>
          <cell r="D275" t="str">
            <v>EA</v>
          </cell>
          <cell r="G275">
            <v>748</v>
          </cell>
          <cell r="H275">
            <v>540</v>
          </cell>
          <cell r="Q275">
            <v>540</v>
          </cell>
          <cell r="S275" t="str">
            <v>내선</v>
          </cell>
          <cell r="T275">
            <v>0.12</v>
          </cell>
        </row>
        <row r="276">
          <cell r="A276">
            <v>274</v>
          </cell>
          <cell r="B276" t="str">
            <v>Outlet Box</v>
          </cell>
          <cell r="C276" t="str">
            <v>SW</v>
          </cell>
          <cell r="D276" t="str">
            <v>EA</v>
          </cell>
          <cell r="G276">
            <v>748</v>
          </cell>
          <cell r="H276">
            <v>495</v>
          </cell>
          <cell r="Q276">
            <v>495</v>
          </cell>
          <cell r="S276" t="str">
            <v>내선</v>
          </cell>
          <cell r="T276">
            <v>0.2</v>
          </cell>
        </row>
        <row r="277">
          <cell r="A277">
            <v>275</v>
          </cell>
          <cell r="B277" t="str">
            <v>PVC  Outlet Box</v>
          </cell>
          <cell r="C277" t="str">
            <v xml:space="preserve">  8 각</v>
          </cell>
          <cell r="D277" t="str">
            <v>EA</v>
          </cell>
          <cell r="G277">
            <v>749</v>
          </cell>
          <cell r="H277">
            <v>670</v>
          </cell>
          <cell r="Q277">
            <v>670</v>
          </cell>
          <cell r="S277" t="str">
            <v>내선</v>
          </cell>
          <cell r="T277">
            <v>0.12</v>
          </cell>
        </row>
        <row r="278">
          <cell r="A278">
            <v>276</v>
          </cell>
          <cell r="B278" t="str">
            <v>PVC  Outlet Box</v>
          </cell>
          <cell r="C278" t="str">
            <v xml:space="preserve">  4 각</v>
          </cell>
          <cell r="D278" t="str">
            <v>EA</v>
          </cell>
          <cell r="G278">
            <v>749</v>
          </cell>
          <cell r="H278">
            <v>745</v>
          </cell>
          <cell r="Q278">
            <v>745</v>
          </cell>
          <cell r="S278" t="str">
            <v>내선</v>
          </cell>
          <cell r="T278">
            <v>0.12</v>
          </cell>
        </row>
        <row r="279">
          <cell r="A279">
            <v>277</v>
          </cell>
          <cell r="B279" t="str">
            <v>콘센트(접지극부 )</v>
          </cell>
          <cell r="C279" t="str">
            <v>1구 2P 15A 250V</v>
          </cell>
          <cell r="D279" t="str">
            <v>EA</v>
          </cell>
          <cell r="G279">
            <v>804</v>
          </cell>
          <cell r="H279">
            <v>1010</v>
          </cell>
          <cell r="Q279">
            <v>1010</v>
          </cell>
          <cell r="S279" t="str">
            <v>내선</v>
          </cell>
          <cell r="T279">
            <v>0.08</v>
          </cell>
        </row>
        <row r="280">
          <cell r="A280">
            <v>278</v>
          </cell>
          <cell r="B280" t="str">
            <v>콘센트(접지극부 )</v>
          </cell>
          <cell r="C280" t="str">
            <v>1구방폭 2P 15A 250V</v>
          </cell>
          <cell r="D280" t="str">
            <v>EA</v>
          </cell>
          <cell r="G280">
            <v>818</v>
          </cell>
          <cell r="H280">
            <v>67000</v>
          </cell>
          <cell r="Q280">
            <v>67000</v>
          </cell>
          <cell r="S280" t="str">
            <v>내선</v>
          </cell>
          <cell r="T280">
            <v>0.16</v>
          </cell>
        </row>
        <row r="281">
          <cell r="A281">
            <v>279</v>
          </cell>
          <cell r="B281" t="str">
            <v>콘센트(접지극부 )</v>
          </cell>
          <cell r="C281" t="str">
            <v>1구방수 2P 15A 250V</v>
          </cell>
          <cell r="D281" t="str">
            <v>EA</v>
          </cell>
          <cell r="G281">
            <v>804</v>
          </cell>
          <cell r="H281">
            <v>2500</v>
          </cell>
          <cell r="Q281">
            <v>2500</v>
          </cell>
          <cell r="S281" t="str">
            <v>내선</v>
          </cell>
          <cell r="T281">
            <v>0.08</v>
          </cell>
        </row>
        <row r="282">
          <cell r="A282">
            <v>280</v>
          </cell>
          <cell r="B282" t="str">
            <v>콘센트(접지극부 )</v>
          </cell>
          <cell r="C282" t="str">
            <v>2구 2P 15A 250V</v>
          </cell>
          <cell r="D282" t="str">
            <v>EA</v>
          </cell>
          <cell r="G282">
            <v>804</v>
          </cell>
          <cell r="H282">
            <v>1300</v>
          </cell>
          <cell r="Q282">
            <v>1300</v>
          </cell>
          <cell r="S282" t="str">
            <v>내선</v>
          </cell>
          <cell r="T282">
            <v>0.08</v>
          </cell>
        </row>
        <row r="283">
          <cell r="A283">
            <v>281</v>
          </cell>
          <cell r="B283" t="str">
            <v>콘센트(접지극부 )</v>
          </cell>
          <cell r="C283" t="str">
            <v>2구 2P 30A 250V</v>
          </cell>
          <cell r="D283" t="str">
            <v>EA</v>
          </cell>
          <cell r="G283">
            <v>806</v>
          </cell>
          <cell r="H283">
            <v>1452</v>
          </cell>
          <cell r="Q283">
            <v>1452</v>
          </cell>
          <cell r="S283" t="str">
            <v>내선</v>
          </cell>
          <cell r="T283">
            <v>0.08</v>
          </cell>
        </row>
        <row r="284">
          <cell r="A284">
            <v>282</v>
          </cell>
          <cell r="B284" t="str">
            <v>콘센트(접지극부 )</v>
          </cell>
          <cell r="C284" t="str">
            <v>3P 20A 250V</v>
          </cell>
          <cell r="D284" t="str">
            <v>EA</v>
          </cell>
          <cell r="G284">
            <v>806</v>
          </cell>
          <cell r="H284">
            <v>1074</v>
          </cell>
          <cell r="Q284">
            <v>1074</v>
          </cell>
          <cell r="S284" t="str">
            <v>내선</v>
          </cell>
          <cell r="T284">
            <v>9.5000000000000001E-2</v>
          </cell>
        </row>
        <row r="285">
          <cell r="A285">
            <v>283</v>
          </cell>
          <cell r="B285" t="str">
            <v>콘센트(접지극부 )</v>
          </cell>
          <cell r="C285" t="str">
            <v>3P 30A 250V</v>
          </cell>
          <cell r="D285" t="str">
            <v>EA</v>
          </cell>
          <cell r="Q285">
            <v>0</v>
          </cell>
          <cell r="S285" t="str">
            <v>내선</v>
          </cell>
          <cell r="T285">
            <v>0.14499999999999999</v>
          </cell>
        </row>
        <row r="286">
          <cell r="A286">
            <v>284</v>
          </cell>
          <cell r="Q286" t="str">
            <v/>
          </cell>
        </row>
        <row r="287">
          <cell r="A287">
            <v>285</v>
          </cell>
          <cell r="Q287" t="str">
            <v/>
          </cell>
        </row>
        <row r="288">
          <cell r="A288">
            <v>286</v>
          </cell>
          <cell r="B288" t="str">
            <v>전화용 콘센트</v>
          </cell>
          <cell r="C288" t="str">
            <v>체신부규격4P</v>
          </cell>
          <cell r="D288" t="str">
            <v>EA</v>
          </cell>
          <cell r="G288">
            <v>804</v>
          </cell>
          <cell r="H288">
            <v>620</v>
          </cell>
          <cell r="Q288">
            <v>620</v>
          </cell>
          <cell r="S288" t="str">
            <v>통내</v>
          </cell>
          <cell r="T288">
            <v>7.0000000000000007E-2</v>
          </cell>
        </row>
        <row r="289">
          <cell r="A289">
            <v>287</v>
          </cell>
          <cell r="B289" t="str">
            <v>TV유니트</v>
          </cell>
          <cell r="C289" t="str">
            <v>IN 75</v>
          </cell>
          <cell r="D289" t="str">
            <v>EA</v>
          </cell>
          <cell r="G289">
            <v>804</v>
          </cell>
          <cell r="H289">
            <v>1700</v>
          </cell>
          <cell r="Q289">
            <v>1700</v>
          </cell>
          <cell r="S289" t="str">
            <v>통내</v>
          </cell>
          <cell r="T289">
            <v>0.08</v>
          </cell>
        </row>
        <row r="290">
          <cell r="A290">
            <v>288</v>
          </cell>
          <cell r="Q290" t="str">
            <v/>
          </cell>
        </row>
        <row r="291">
          <cell r="A291">
            <v>289</v>
          </cell>
          <cell r="Q291" t="str">
            <v/>
          </cell>
        </row>
        <row r="292">
          <cell r="A292">
            <v>290</v>
          </cell>
          <cell r="B292" t="str">
            <v>텀블러SW</v>
          </cell>
          <cell r="C292" t="str">
            <v>1로 1구 램프</v>
          </cell>
          <cell r="D292" t="str">
            <v>EA</v>
          </cell>
          <cell r="G292">
            <v>804</v>
          </cell>
          <cell r="H292">
            <v>1080</v>
          </cell>
          <cell r="Q292">
            <v>1080</v>
          </cell>
          <cell r="S292" t="str">
            <v>내선</v>
          </cell>
          <cell r="T292">
            <v>6.5000000000000002E-2</v>
          </cell>
        </row>
        <row r="293">
          <cell r="A293">
            <v>291</v>
          </cell>
          <cell r="B293" t="str">
            <v>텀블러SW</v>
          </cell>
          <cell r="C293" t="str">
            <v>1로 1구  방폭2P 10A</v>
          </cell>
          <cell r="D293" t="str">
            <v>EA</v>
          </cell>
          <cell r="G293">
            <v>818</v>
          </cell>
          <cell r="H293">
            <v>38600</v>
          </cell>
          <cell r="Q293">
            <v>38600</v>
          </cell>
          <cell r="S293" t="str">
            <v>내선</v>
          </cell>
          <cell r="T293">
            <v>0.13</v>
          </cell>
        </row>
        <row r="294">
          <cell r="A294">
            <v>292</v>
          </cell>
          <cell r="B294" t="str">
            <v>텀블러SW</v>
          </cell>
          <cell r="C294" t="str">
            <v>1로 2구 램프</v>
          </cell>
          <cell r="D294" t="str">
            <v>EA</v>
          </cell>
          <cell r="G294">
            <v>804</v>
          </cell>
          <cell r="H294">
            <v>1840</v>
          </cell>
          <cell r="Q294">
            <v>1840</v>
          </cell>
          <cell r="S294" t="str">
            <v>내선</v>
          </cell>
          <cell r="T294">
            <v>8.5000000000000006E-2</v>
          </cell>
        </row>
        <row r="295">
          <cell r="A295">
            <v>293</v>
          </cell>
          <cell r="B295" t="str">
            <v>텀블러SW</v>
          </cell>
          <cell r="C295" t="str">
            <v>1로 3구 램프</v>
          </cell>
          <cell r="D295" t="str">
            <v>EA</v>
          </cell>
          <cell r="G295">
            <v>804</v>
          </cell>
          <cell r="H295">
            <v>2600</v>
          </cell>
          <cell r="Q295">
            <v>2600</v>
          </cell>
          <cell r="S295" t="str">
            <v>내선</v>
          </cell>
          <cell r="T295">
            <v>8.5000000000000006E-2</v>
          </cell>
        </row>
        <row r="296">
          <cell r="A296">
            <v>294</v>
          </cell>
          <cell r="B296" t="str">
            <v>텀블러SW</v>
          </cell>
          <cell r="C296" t="str">
            <v>3로 1구 램프</v>
          </cell>
          <cell r="D296" t="str">
            <v>EA</v>
          </cell>
          <cell r="G296">
            <v>804</v>
          </cell>
          <cell r="H296">
            <v>1210</v>
          </cell>
          <cell r="Q296">
            <v>1210</v>
          </cell>
          <cell r="S296" t="str">
            <v>내선</v>
          </cell>
          <cell r="T296">
            <v>8.5000000000000006E-2</v>
          </cell>
        </row>
        <row r="297">
          <cell r="A297">
            <v>295</v>
          </cell>
          <cell r="B297" t="str">
            <v>텀블러SW</v>
          </cell>
          <cell r="C297" t="str">
            <v>3로  2구</v>
          </cell>
          <cell r="D297" t="str">
            <v>EA</v>
          </cell>
          <cell r="G297">
            <v>804</v>
          </cell>
          <cell r="H297">
            <v>2100</v>
          </cell>
          <cell r="Q297">
            <v>2100</v>
          </cell>
          <cell r="S297" t="str">
            <v>내선</v>
          </cell>
          <cell r="T297">
            <v>0.10200000000000001</v>
          </cell>
        </row>
        <row r="298">
          <cell r="A298">
            <v>296</v>
          </cell>
          <cell r="B298" t="str">
            <v>텀블러SW</v>
          </cell>
          <cell r="C298" t="str">
            <v>4로 1구 램프</v>
          </cell>
          <cell r="D298" t="str">
            <v>EA</v>
          </cell>
          <cell r="G298">
            <v>804</v>
          </cell>
          <cell r="H298">
            <v>2020</v>
          </cell>
          <cell r="Q298">
            <v>2020</v>
          </cell>
          <cell r="S298" t="str">
            <v>내선</v>
          </cell>
          <cell r="T298">
            <v>0.1</v>
          </cell>
        </row>
        <row r="299">
          <cell r="A299">
            <v>297</v>
          </cell>
          <cell r="B299" t="str">
            <v>텀블러SW</v>
          </cell>
          <cell r="C299" t="str">
            <v>4로 2구 램프</v>
          </cell>
          <cell r="D299" t="str">
            <v>EA</v>
          </cell>
          <cell r="G299">
            <v>804</v>
          </cell>
          <cell r="H299">
            <v>3720</v>
          </cell>
          <cell r="Q299">
            <v>3720</v>
          </cell>
          <cell r="S299" t="str">
            <v>내선</v>
          </cell>
          <cell r="T299">
            <v>0.12</v>
          </cell>
        </row>
        <row r="300">
          <cell r="A300">
            <v>298</v>
          </cell>
          <cell r="Q300" t="str">
            <v/>
          </cell>
        </row>
        <row r="301">
          <cell r="A301">
            <v>299</v>
          </cell>
          <cell r="Q301" t="str">
            <v/>
          </cell>
        </row>
        <row r="302">
          <cell r="A302">
            <v>300</v>
          </cell>
          <cell r="B302" t="str">
            <v>등 기 구</v>
          </cell>
          <cell r="C302" t="str">
            <v>IL-60W 벽부</v>
          </cell>
          <cell r="D302" t="str">
            <v>EA</v>
          </cell>
          <cell r="G302">
            <v>816</v>
          </cell>
          <cell r="H302">
            <v>25500</v>
          </cell>
          <cell r="Q302">
            <v>25500</v>
          </cell>
          <cell r="S302" t="str">
            <v>내선</v>
          </cell>
          <cell r="T302">
            <v>0.15</v>
          </cell>
        </row>
        <row r="303">
          <cell r="A303">
            <v>301</v>
          </cell>
          <cell r="B303" t="str">
            <v>등 기 구</v>
          </cell>
          <cell r="C303" t="str">
            <v>IL-100W 벽부</v>
          </cell>
          <cell r="D303" t="str">
            <v>EA</v>
          </cell>
          <cell r="G303">
            <v>816</v>
          </cell>
          <cell r="H303">
            <v>25500</v>
          </cell>
          <cell r="Q303">
            <v>25500</v>
          </cell>
          <cell r="S303" t="str">
            <v>내선</v>
          </cell>
          <cell r="T303">
            <v>0.158</v>
          </cell>
        </row>
        <row r="304">
          <cell r="A304">
            <v>302</v>
          </cell>
          <cell r="B304" t="str">
            <v>등 기 구</v>
          </cell>
          <cell r="C304" t="str">
            <v>IL-200W 벽부</v>
          </cell>
          <cell r="D304" t="str">
            <v>EA</v>
          </cell>
          <cell r="G304">
            <v>816</v>
          </cell>
          <cell r="H304">
            <v>25500</v>
          </cell>
          <cell r="Q304">
            <v>25500</v>
          </cell>
          <cell r="S304" t="str">
            <v>내선</v>
          </cell>
          <cell r="T304">
            <v>0.158</v>
          </cell>
        </row>
        <row r="305">
          <cell r="A305">
            <v>303</v>
          </cell>
          <cell r="B305" t="str">
            <v>등 기 구</v>
          </cell>
          <cell r="C305" t="str">
            <v>IL-60W 천정매입</v>
          </cell>
          <cell r="D305" t="str">
            <v>EA</v>
          </cell>
          <cell r="G305">
            <v>816</v>
          </cell>
          <cell r="H305">
            <v>25500</v>
          </cell>
          <cell r="Q305">
            <v>25500</v>
          </cell>
          <cell r="S305" t="str">
            <v>내선</v>
          </cell>
          <cell r="T305">
            <v>0.245</v>
          </cell>
        </row>
        <row r="306">
          <cell r="A306">
            <v>304</v>
          </cell>
          <cell r="B306" t="str">
            <v>등 기 구</v>
          </cell>
          <cell r="C306" t="str">
            <v>IL-60W 천정직부</v>
          </cell>
          <cell r="D306" t="str">
            <v>EA</v>
          </cell>
          <cell r="G306">
            <v>816</v>
          </cell>
          <cell r="H306">
            <v>25500</v>
          </cell>
          <cell r="Q306">
            <v>25500</v>
          </cell>
          <cell r="S306" t="str">
            <v>내선</v>
          </cell>
          <cell r="T306">
            <v>0.18</v>
          </cell>
        </row>
        <row r="307">
          <cell r="A307">
            <v>305</v>
          </cell>
          <cell r="B307" t="str">
            <v>등 기 구</v>
          </cell>
          <cell r="C307" t="str">
            <v>IL-100W 천정직부</v>
          </cell>
          <cell r="D307" t="str">
            <v>EA</v>
          </cell>
          <cell r="G307">
            <v>816</v>
          </cell>
          <cell r="H307">
            <v>25500</v>
          </cell>
          <cell r="Q307">
            <v>25500</v>
          </cell>
          <cell r="S307" t="str">
            <v>내선</v>
          </cell>
          <cell r="T307">
            <v>0.19</v>
          </cell>
        </row>
        <row r="308">
          <cell r="A308">
            <v>306</v>
          </cell>
          <cell r="B308" t="str">
            <v>등 기 구</v>
          </cell>
          <cell r="C308" t="str">
            <v>비상등</v>
          </cell>
          <cell r="D308" t="str">
            <v>EA</v>
          </cell>
          <cell r="G308">
            <v>650</v>
          </cell>
          <cell r="H308">
            <v>95000</v>
          </cell>
          <cell r="Q308">
            <v>95000</v>
          </cell>
          <cell r="S308" t="str">
            <v>내선</v>
          </cell>
          <cell r="T308">
            <v>0.158</v>
          </cell>
        </row>
        <row r="309">
          <cell r="A309">
            <v>307</v>
          </cell>
          <cell r="Q309" t="str">
            <v/>
          </cell>
        </row>
        <row r="310">
          <cell r="A310">
            <v>308</v>
          </cell>
          <cell r="B310" t="str">
            <v>등 기 구</v>
          </cell>
          <cell r="C310" t="str">
            <v>FL 2/40삼각벽부</v>
          </cell>
          <cell r="D310" t="str">
            <v>EA</v>
          </cell>
          <cell r="G310">
            <v>811</v>
          </cell>
          <cell r="H310">
            <v>27500</v>
          </cell>
          <cell r="Q310">
            <v>27500</v>
          </cell>
          <cell r="S310" t="str">
            <v>내선</v>
          </cell>
          <cell r="T310">
            <v>0.36499999999999999</v>
          </cell>
        </row>
        <row r="311">
          <cell r="A311">
            <v>309</v>
          </cell>
          <cell r="B311" t="str">
            <v>등 기 구</v>
          </cell>
          <cell r="C311" t="str">
            <v>FL 2/20삼각직부</v>
          </cell>
          <cell r="D311" t="str">
            <v>EA</v>
          </cell>
          <cell r="G311">
            <v>811</v>
          </cell>
          <cell r="H311">
            <v>24000</v>
          </cell>
          <cell r="Q311">
            <v>24000</v>
          </cell>
          <cell r="S311" t="str">
            <v>내선</v>
          </cell>
          <cell r="T311">
            <v>0.19500000000000001</v>
          </cell>
        </row>
        <row r="312">
          <cell r="A312">
            <v>310</v>
          </cell>
          <cell r="B312" t="str">
            <v>등 기 구</v>
          </cell>
          <cell r="C312" t="str">
            <v>FL 2/40삼각직부</v>
          </cell>
          <cell r="D312" t="str">
            <v>EA</v>
          </cell>
          <cell r="G312">
            <v>811</v>
          </cell>
          <cell r="H312">
            <v>26500</v>
          </cell>
          <cell r="Q312">
            <v>26500</v>
          </cell>
          <cell r="S312" t="str">
            <v>내선</v>
          </cell>
          <cell r="T312">
            <v>0.30499999999999999</v>
          </cell>
        </row>
        <row r="313">
          <cell r="A313">
            <v>311</v>
          </cell>
          <cell r="B313" t="str">
            <v>등 기 구</v>
          </cell>
          <cell r="C313" t="str">
            <v>FL 1/40삼각직부</v>
          </cell>
          <cell r="D313" t="str">
            <v>EA</v>
          </cell>
          <cell r="G313">
            <v>811</v>
          </cell>
          <cell r="H313">
            <v>15500</v>
          </cell>
          <cell r="Q313">
            <v>15500</v>
          </cell>
          <cell r="S313" t="str">
            <v>내선</v>
          </cell>
          <cell r="T313">
            <v>0.245</v>
          </cell>
        </row>
        <row r="314">
          <cell r="A314">
            <v>312</v>
          </cell>
          <cell r="B314" t="str">
            <v>등 기 구(SUS)</v>
          </cell>
          <cell r="C314" t="str">
            <v>FL 1/40삼각직부</v>
          </cell>
          <cell r="D314" t="str">
            <v>EA</v>
          </cell>
          <cell r="K314" t="str">
            <v>신일조명</v>
          </cell>
          <cell r="L314">
            <v>23500</v>
          </cell>
          <cell r="Q314">
            <v>23500</v>
          </cell>
          <cell r="S314" t="str">
            <v>내선</v>
          </cell>
          <cell r="T314">
            <v>0.245</v>
          </cell>
        </row>
        <row r="315">
          <cell r="A315">
            <v>313</v>
          </cell>
          <cell r="B315" t="str">
            <v>등 기 구</v>
          </cell>
          <cell r="C315" t="str">
            <v>FL 2/20매입</v>
          </cell>
          <cell r="D315" t="str">
            <v>EA</v>
          </cell>
          <cell r="G315">
            <v>811</v>
          </cell>
          <cell r="H315">
            <v>28000</v>
          </cell>
          <cell r="Q315">
            <v>28000</v>
          </cell>
          <cell r="S315" t="str">
            <v>내선</v>
          </cell>
          <cell r="T315">
            <v>0.32</v>
          </cell>
        </row>
        <row r="316">
          <cell r="A316">
            <v>314</v>
          </cell>
          <cell r="B316" t="str">
            <v>등 기 구</v>
          </cell>
          <cell r="C316" t="str">
            <v>FL 4/20매입</v>
          </cell>
          <cell r="D316" t="str">
            <v>EA</v>
          </cell>
          <cell r="G316">
            <v>811</v>
          </cell>
          <cell r="H316">
            <v>49500</v>
          </cell>
          <cell r="Q316">
            <v>49500</v>
          </cell>
          <cell r="S316" t="str">
            <v>내선</v>
          </cell>
          <cell r="T316">
            <v>0.56999999999999995</v>
          </cell>
        </row>
        <row r="317">
          <cell r="A317">
            <v>315</v>
          </cell>
          <cell r="B317" t="str">
            <v>등 기 구</v>
          </cell>
          <cell r="C317" t="str">
            <v>FL 2/40매입</v>
          </cell>
          <cell r="D317" t="str">
            <v>EA</v>
          </cell>
          <cell r="G317">
            <v>811</v>
          </cell>
          <cell r="H317">
            <v>35000</v>
          </cell>
          <cell r="Q317">
            <v>35000</v>
          </cell>
          <cell r="S317" t="str">
            <v>내선</v>
          </cell>
          <cell r="T317">
            <v>0.48799999999999999</v>
          </cell>
        </row>
        <row r="318">
          <cell r="A318">
            <v>316</v>
          </cell>
          <cell r="B318" t="str">
            <v>등 기 구</v>
          </cell>
          <cell r="C318" t="str">
            <v>FL 2/20펜던트</v>
          </cell>
          <cell r="D318" t="str">
            <v>EA</v>
          </cell>
          <cell r="G318">
            <v>811</v>
          </cell>
          <cell r="H318">
            <v>24500</v>
          </cell>
          <cell r="Q318">
            <v>24500</v>
          </cell>
          <cell r="S318" t="str">
            <v>내선</v>
          </cell>
          <cell r="T318">
            <v>0.23499999999999999</v>
          </cell>
        </row>
        <row r="319">
          <cell r="A319">
            <v>317</v>
          </cell>
          <cell r="B319" t="str">
            <v>등 기 구</v>
          </cell>
          <cell r="C319" t="str">
            <v>FL 2/40펜던트</v>
          </cell>
          <cell r="D319" t="str">
            <v>EA</v>
          </cell>
          <cell r="G319">
            <v>811</v>
          </cell>
          <cell r="H319">
            <v>27500</v>
          </cell>
          <cell r="Q319">
            <v>27500</v>
          </cell>
          <cell r="S319" t="str">
            <v>내선</v>
          </cell>
          <cell r="T319">
            <v>0.36499999999999999</v>
          </cell>
        </row>
        <row r="320">
          <cell r="A320">
            <v>318</v>
          </cell>
          <cell r="B320" t="str">
            <v>등 기 구</v>
          </cell>
          <cell r="C320" t="str">
            <v>FL 1/40펜던트</v>
          </cell>
          <cell r="D320" t="str">
            <v>EA</v>
          </cell>
          <cell r="G320">
            <v>811</v>
          </cell>
          <cell r="H320">
            <v>16500</v>
          </cell>
          <cell r="Q320">
            <v>16500</v>
          </cell>
          <cell r="S320" t="str">
            <v>내선</v>
          </cell>
          <cell r="T320">
            <v>0.29499999999999998</v>
          </cell>
        </row>
        <row r="321">
          <cell r="A321">
            <v>319</v>
          </cell>
          <cell r="B321" t="str">
            <v>등 기 구</v>
          </cell>
          <cell r="C321" t="str">
            <v>FL 1/30W 천정직부</v>
          </cell>
          <cell r="D321" t="str">
            <v>EA</v>
          </cell>
          <cell r="Q321">
            <v>0</v>
          </cell>
          <cell r="S321" t="str">
            <v>내선</v>
          </cell>
          <cell r="T321">
            <v>0.16500000000000001</v>
          </cell>
        </row>
        <row r="322">
          <cell r="A322">
            <v>320</v>
          </cell>
          <cell r="B322" t="str">
            <v>등 기 구</v>
          </cell>
          <cell r="C322" t="str">
            <v>FL 1/30W매입</v>
          </cell>
          <cell r="D322" t="str">
            <v>EA</v>
          </cell>
          <cell r="Q322">
            <v>0</v>
          </cell>
          <cell r="S322" t="str">
            <v>내선</v>
          </cell>
          <cell r="T322">
            <v>0.26600000000000001</v>
          </cell>
        </row>
        <row r="323">
          <cell r="A323">
            <v>321</v>
          </cell>
          <cell r="B323" t="str">
            <v>등 기 구</v>
          </cell>
          <cell r="C323" t="str">
            <v>FL 2/30W매입</v>
          </cell>
          <cell r="D323" t="str">
            <v>EA</v>
          </cell>
          <cell r="Q323">
            <v>0</v>
          </cell>
          <cell r="S323" t="str">
            <v>내선</v>
          </cell>
          <cell r="T323">
            <v>0.36</v>
          </cell>
        </row>
        <row r="324">
          <cell r="A324">
            <v>322</v>
          </cell>
          <cell r="B324" t="str">
            <v>등 기 구</v>
          </cell>
          <cell r="C324" t="str">
            <v>FL 1/40W매입</v>
          </cell>
          <cell r="D324" t="str">
            <v>EA</v>
          </cell>
          <cell r="G324">
            <v>811</v>
          </cell>
          <cell r="H324">
            <v>26000</v>
          </cell>
          <cell r="Q324">
            <v>26000</v>
          </cell>
          <cell r="S324" t="str">
            <v>내선</v>
          </cell>
          <cell r="T324">
            <v>0.39900000000000002</v>
          </cell>
        </row>
        <row r="325">
          <cell r="A325">
            <v>323</v>
          </cell>
          <cell r="B325" t="str">
            <v>등 기 구</v>
          </cell>
          <cell r="C325" t="str">
            <v>FL 2/40방폭형</v>
          </cell>
          <cell r="D325" t="str">
            <v>EA</v>
          </cell>
          <cell r="G325">
            <v>818</v>
          </cell>
          <cell r="H325">
            <v>244000</v>
          </cell>
          <cell r="Q325">
            <v>244000</v>
          </cell>
          <cell r="S325" t="str">
            <v>내선</v>
          </cell>
          <cell r="T325">
            <v>0.73</v>
          </cell>
        </row>
        <row r="326">
          <cell r="A326">
            <v>324</v>
          </cell>
          <cell r="B326" t="str">
            <v>등 기 구(SUS)</v>
          </cell>
          <cell r="C326" t="str">
            <v>FL 1/40W매입</v>
          </cell>
          <cell r="D326" t="str">
            <v>EA</v>
          </cell>
          <cell r="K326" t="str">
            <v>신일조명</v>
          </cell>
          <cell r="L326">
            <v>34000</v>
          </cell>
          <cell r="Q326">
            <v>34000</v>
          </cell>
          <cell r="S326" t="str">
            <v>내선</v>
          </cell>
          <cell r="T326">
            <v>0.39900000000000002</v>
          </cell>
        </row>
        <row r="327">
          <cell r="A327">
            <v>325</v>
          </cell>
          <cell r="B327" t="str">
            <v>등 기 구(SUS)</v>
          </cell>
          <cell r="C327" t="str">
            <v>FL 1/40펜던트</v>
          </cell>
          <cell r="D327" t="str">
            <v>EA</v>
          </cell>
          <cell r="K327" t="str">
            <v>신일조명</v>
          </cell>
          <cell r="L327">
            <v>24500</v>
          </cell>
          <cell r="Q327">
            <v>24500</v>
          </cell>
          <cell r="S327" t="str">
            <v>내선</v>
          </cell>
          <cell r="T327">
            <v>0.29499999999999998</v>
          </cell>
        </row>
        <row r="328">
          <cell r="A328">
            <v>326</v>
          </cell>
          <cell r="B328" t="str">
            <v>램      프</v>
          </cell>
          <cell r="C328" t="str">
            <v>FL 10W  26㎜×330㎜</v>
          </cell>
          <cell r="D328" t="str">
            <v>EA</v>
          </cell>
          <cell r="G328">
            <v>807</v>
          </cell>
          <cell r="H328">
            <v>580</v>
          </cell>
          <cell r="Q328">
            <v>580</v>
          </cell>
        </row>
        <row r="329">
          <cell r="A329">
            <v>327</v>
          </cell>
          <cell r="B329" t="str">
            <v>램      프</v>
          </cell>
          <cell r="C329" t="str">
            <v>FL 20W  28㎜×590㎜</v>
          </cell>
          <cell r="D329" t="str">
            <v>EA</v>
          </cell>
          <cell r="G329">
            <v>807</v>
          </cell>
          <cell r="H329">
            <v>650</v>
          </cell>
          <cell r="Q329">
            <v>650</v>
          </cell>
        </row>
        <row r="330">
          <cell r="A330">
            <v>328</v>
          </cell>
          <cell r="B330" t="str">
            <v>램      프</v>
          </cell>
          <cell r="C330" t="str">
            <v>FL 30W  26㎜×893㎜</v>
          </cell>
          <cell r="D330" t="str">
            <v>EA</v>
          </cell>
          <cell r="G330">
            <v>807</v>
          </cell>
          <cell r="H330">
            <v>1450</v>
          </cell>
          <cell r="Q330">
            <v>1450</v>
          </cell>
        </row>
        <row r="331">
          <cell r="A331">
            <v>329</v>
          </cell>
          <cell r="B331" t="str">
            <v>램      프</v>
          </cell>
          <cell r="C331" t="str">
            <v>FL 40W  28㎜×1198㎜</v>
          </cell>
          <cell r="D331" t="str">
            <v>EA</v>
          </cell>
          <cell r="G331">
            <v>807</v>
          </cell>
          <cell r="H331">
            <v>980</v>
          </cell>
          <cell r="Q331">
            <v>980</v>
          </cell>
        </row>
        <row r="332">
          <cell r="A332">
            <v>330</v>
          </cell>
          <cell r="B332" t="str">
            <v>램      프</v>
          </cell>
          <cell r="C332" t="str">
            <v>FCL22W28.5㎜×216㎜</v>
          </cell>
          <cell r="D332" t="str">
            <v>EA</v>
          </cell>
          <cell r="G332">
            <v>807</v>
          </cell>
          <cell r="H332">
            <v>1300</v>
          </cell>
          <cell r="Q332">
            <v>1300</v>
          </cell>
        </row>
        <row r="333">
          <cell r="A333">
            <v>331</v>
          </cell>
          <cell r="B333" t="str">
            <v>램      프</v>
          </cell>
          <cell r="C333" t="str">
            <v>FCL30W28.5㎜×236㎜</v>
          </cell>
          <cell r="D333" t="str">
            <v>EA</v>
          </cell>
          <cell r="G333">
            <v>807</v>
          </cell>
          <cell r="H333">
            <v>1300</v>
          </cell>
          <cell r="Q333">
            <v>1300</v>
          </cell>
        </row>
        <row r="334">
          <cell r="A334">
            <v>332</v>
          </cell>
          <cell r="B334" t="str">
            <v>램      프</v>
          </cell>
          <cell r="C334" t="str">
            <v>FCL32W28.5㎜×312㎜</v>
          </cell>
          <cell r="D334" t="str">
            <v>EA</v>
          </cell>
          <cell r="G334">
            <v>807</v>
          </cell>
          <cell r="H334">
            <v>1800</v>
          </cell>
          <cell r="Q334">
            <v>1800</v>
          </cell>
        </row>
        <row r="335">
          <cell r="A335">
            <v>333</v>
          </cell>
          <cell r="B335" t="str">
            <v>램      프</v>
          </cell>
          <cell r="C335" t="str">
            <v>FCL40W28.5㎜×386㎜</v>
          </cell>
          <cell r="D335" t="str">
            <v>EA</v>
          </cell>
          <cell r="G335">
            <v>807</v>
          </cell>
          <cell r="H335">
            <v>2700</v>
          </cell>
          <cell r="Q335">
            <v>2700</v>
          </cell>
        </row>
        <row r="336">
          <cell r="A336">
            <v>334</v>
          </cell>
          <cell r="Q336" t="str">
            <v/>
          </cell>
        </row>
        <row r="337">
          <cell r="A337">
            <v>335</v>
          </cell>
          <cell r="Q337" t="str">
            <v/>
          </cell>
        </row>
        <row r="338">
          <cell r="A338">
            <v>336</v>
          </cell>
          <cell r="Q338" t="str">
            <v/>
          </cell>
        </row>
        <row r="339">
          <cell r="A339">
            <v>337</v>
          </cell>
          <cell r="B339" t="str">
            <v>램      프</v>
          </cell>
          <cell r="C339" t="str">
            <v>220V  IL 60W</v>
          </cell>
          <cell r="D339" t="str">
            <v>EA</v>
          </cell>
          <cell r="G339">
            <v>808</v>
          </cell>
          <cell r="H339">
            <v>220</v>
          </cell>
          <cell r="Q339">
            <v>220</v>
          </cell>
        </row>
        <row r="340">
          <cell r="A340">
            <v>338</v>
          </cell>
          <cell r="B340" t="str">
            <v>램      프</v>
          </cell>
          <cell r="C340" t="str">
            <v>220V  IL 100W</v>
          </cell>
          <cell r="D340" t="str">
            <v>EA</v>
          </cell>
          <cell r="G340">
            <v>808</v>
          </cell>
          <cell r="H340">
            <v>230</v>
          </cell>
          <cell r="Q340">
            <v>230</v>
          </cell>
        </row>
        <row r="341">
          <cell r="A341">
            <v>339</v>
          </cell>
          <cell r="B341" t="str">
            <v>램      프</v>
          </cell>
          <cell r="C341" t="str">
            <v>220V  IL 200W</v>
          </cell>
          <cell r="D341" t="str">
            <v>EA</v>
          </cell>
          <cell r="G341">
            <v>808</v>
          </cell>
          <cell r="H341">
            <v>380</v>
          </cell>
          <cell r="Q341">
            <v>380</v>
          </cell>
        </row>
        <row r="342">
          <cell r="A342">
            <v>340</v>
          </cell>
          <cell r="Q342" t="str">
            <v/>
          </cell>
        </row>
        <row r="343">
          <cell r="A343">
            <v>341</v>
          </cell>
          <cell r="Q343" t="str">
            <v/>
          </cell>
        </row>
        <row r="344">
          <cell r="A344">
            <v>342</v>
          </cell>
          <cell r="B344" t="str">
            <v>등 기 구</v>
          </cell>
          <cell r="C344" t="str">
            <v>MH 250W천정형</v>
          </cell>
          <cell r="D344" t="str">
            <v>EA</v>
          </cell>
          <cell r="G344">
            <v>810</v>
          </cell>
          <cell r="H344">
            <v>44000</v>
          </cell>
          <cell r="Q344">
            <v>44000</v>
          </cell>
          <cell r="S344" t="str">
            <v>내선</v>
          </cell>
          <cell r="T344">
            <v>0.495</v>
          </cell>
        </row>
        <row r="345">
          <cell r="A345">
            <v>343</v>
          </cell>
          <cell r="B345" t="str">
            <v>등 기 구</v>
          </cell>
          <cell r="C345" t="str">
            <v>MH 175W천정형</v>
          </cell>
          <cell r="D345" t="str">
            <v>EA</v>
          </cell>
          <cell r="G345">
            <v>810</v>
          </cell>
          <cell r="H345">
            <v>44000</v>
          </cell>
          <cell r="Q345">
            <v>44000</v>
          </cell>
          <cell r="S345" t="str">
            <v>내선</v>
          </cell>
          <cell r="T345">
            <v>0.44</v>
          </cell>
        </row>
        <row r="346">
          <cell r="A346">
            <v>344</v>
          </cell>
          <cell r="B346" t="str">
            <v>등 기 구</v>
          </cell>
          <cell r="C346" t="str">
            <v>MH 175W벽부형</v>
          </cell>
          <cell r="D346" t="str">
            <v>EA</v>
          </cell>
          <cell r="G346">
            <v>810</v>
          </cell>
          <cell r="H346">
            <v>45000</v>
          </cell>
          <cell r="Q346">
            <v>45000</v>
          </cell>
          <cell r="S346" t="str">
            <v>내선</v>
          </cell>
          <cell r="T346">
            <v>0.44</v>
          </cell>
        </row>
        <row r="347">
          <cell r="A347">
            <v>345</v>
          </cell>
          <cell r="Q347" t="str">
            <v/>
          </cell>
        </row>
        <row r="348">
          <cell r="A348">
            <v>346</v>
          </cell>
          <cell r="Q348" t="str">
            <v/>
          </cell>
        </row>
        <row r="349">
          <cell r="A349">
            <v>347</v>
          </cell>
          <cell r="Q349" t="str">
            <v/>
          </cell>
        </row>
        <row r="350">
          <cell r="A350">
            <v>348</v>
          </cell>
          <cell r="Q350" t="str">
            <v/>
          </cell>
        </row>
        <row r="351">
          <cell r="A351">
            <v>349</v>
          </cell>
          <cell r="B351" t="str">
            <v>메탈할라이드 램프</v>
          </cell>
          <cell r="C351" t="str">
            <v>MH 175W</v>
          </cell>
          <cell r="D351" t="str">
            <v>EA</v>
          </cell>
          <cell r="G351">
            <v>813</v>
          </cell>
          <cell r="H351">
            <v>15000</v>
          </cell>
          <cell r="Q351">
            <v>15000</v>
          </cell>
        </row>
        <row r="352">
          <cell r="A352">
            <v>350</v>
          </cell>
          <cell r="B352" t="str">
            <v>메탈할라이드 램프</v>
          </cell>
          <cell r="C352" t="str">
            <v>MH 250W</v>
          </cell>
          <cell r="D352" t="str">
            <v>EA</v>
          </cell>
          <cell r="G352">
            <v>813</v>
          </cell>
          <cell r="H352">
            <v>16000</v>
          </cell>
          <cell r="Q352">
            <v>16000</v>
          </cell>
        </row>
        <row r="353">
          <cell r="A353">
            <v>351</v>
          </cell>
          <cell r="Q353" t="str">
            <v/>
          </cell>
        </row>
        <row r="354">
          <cell r="A354">
            <v>352</v>
          </cell>
          <cell r="Q354" t="str">
            <v/>
          </cell>
        </row>
        <row r="355">
          <cell r="A355">
            <v>353</v>
          </cell>
          <cell r="Q355" t="str">
            <v/>
          </cell>
        </row>
        <row r="356">
          <cell r="A356">
            <v>354</v>
          </cell>
          <cell r="B356" t="str">
            <v>메탈할라이드 안정기</v>
          </cell>
          <cell r="C356" t="str">
            <v>220V/175W</v>
          </cell>
          <cell r="D356" t="str">
            <v>EA</v>
          </cell>
          <cell r="G356">
            <v>813</v>
          </cell>
          <cell r="H356">
            <v>22000</v>
          </cell>
          <cell r="Q356">
            <v>22000</v>
          </cell>
        </row>
        <row r="357">
          <cell r="A357">
            <v>355</v>
          </cell>
          <cell r="B357" t="str">
            <v>메탈할라이드 안정기</v>
          </cell>
          <cell r="C357" t="str">
            <v>220V/250W</v>
          </cell>
          <cell r="D357" t="str">
            <v>EA</v>
          </cell>
          <cell r="G357">
            <v>813</v>
          </cell>
          <cell r="H357">
            <v>25000</v>
          </cell>
          <cell r="Q357">
            <v>25000</v>
          </cell>
        </row>
        <row r="358">
          <cell r="A358">
            <v>356</v>
          </cell>
          <cell r="Q358" t="str">
            <v/>
          </cell>
        </row>
        <row r="359">
          <cell r="A359">
            <v>357</v>
          </cell>
          <cell r="Q359" t="str">
            <v/>
          </cell>
        </row>
        <row r="360">
          <cell r="A360">
            <v>358</v>
          </cell>
          <cell r="B360" t="str">
            <v>판넬</v>
          </cell>
          <cell r="D360" t="str">
            <v>면</v>
          </cell>
          <cell r="Q360">
            <v>0</v>
          </cell>
          <cell r="S360" t="str">
            <v>프전</v>
          </cell>
          <cell r="T360">
            <v>5.8</v>
          </cell>
          <cell r="U360" t="str">
            <v>보인</v>
          </cell>
          <cell r="V360">
            <v>1.9</v>
          </cell>
        </row>
        <row r="361">
          <cell r="A361">
            <v>359</v>
          </cell>
          <cell r="Q361" t="str">
            <v/>
          </cell>
        </row>
        <row r="362">
          <cell r="A362">
            <v>360</v>
          </cell>
          <cell r="B362" t="str">
            <v>전극식레벨</v>
          </cell>
          <cell r="C362" t="str">
            <v>3선 3극</v>
          </cell>
          <cell r="D362" t="str">
            <v>set</v>
          </cell>
          <cell r="G362">
            <v>794</v>
          </cell>
          <cell r="H362">
            <v>40000</v>
          </cell>
          <cell r="Q362">
            <v>40000</v>
          </cell>
          <cell r="S362" t="str">
            <v>내선</v>
          </cell>
          <cell r="T362">
            <v>0.8</v>
          </cell>
          <cell r="Y362" t="str">
            <v>공율은 전극봉지지기</v>
          </cell>
        </row>
        <row r="363">
          <cell r="A363">
            <v>361</v>
          </cell>
          <cell r="B363" t="str">
            <v>전극식레벨</v>
          </cell>
          <cell r="C363" t="str">
            <v>4선 4극</v>
          </cell>
          <cell r="D363" t="str">
            <v>set</v>
          </cell>
          <cell r="G363">
            <v>794</v>
          </cell>
          <cell r="H363">
            <v>85000</v>
          </cell>
          <cell r="Q363">
            <v>85000</v>
          </cell>
          <cell r="S363" t="str">
            <v>내선</v>
          </cell>
          <cell r="T363">
            <v>0.85</v>
          </cell>
          <cell r="Y363" t="str">
            <v>공율은 전극봉지지기</v>
          </cell>
        </row>
        <row r="364">
          <cell r="A364">
            <v>362</v>
          </cell>
          <cell r="B364" t="str">
            <v>전극식레벨</v>
          </cell>
          <cell r="C364" t="str">
            <v>5선 5극</v>
          </cell>
          <cell r="D364" t="str">
            <v>set</v>
          </cell>
          <cell r="G364">
            <v>794</v>
          </cell>
          <cell r="H364">
            <v>100000</v>
          </cell>
          <cell r="Q364">
            <v>100000</v>
          </cell>
          <cell r="S364" t="str">
            <v>내선</v>
          </cell>
          <cell r="T364">
            <v>1.1000000000000001</v>
          </cell>
          <cell r="Y364" t="str">
            <v>공율은 전극봉지지기</v>
          </cell>
        </row>
        <row r="365">
          <cell r="A365">
            <v>363</v>
          </cell>
          <cell r="Q365" t="str">
            <v/>
          </cell>
        </row>
        <row r="366">
          <cell r="A366">
            <v>364</v>
          </cell>
          <cell r="Q366" t="str">
            <v/>
          </cell>
        </row>
        <row r="367">
          <cell r="A367">
            <v>365</v>
          </cell>
          <cell r="B367" t="str">
            <v>AMP</v>
          </cell>
          <cell r="D367" t="str">
            <v>면</v>
          </cell>
          <cell r="Q367">
            <v>0</v>
          </cell>
          <cell r="S367" t="str">
            <v>통내</v>
          </cell>
          <cell r="T367">
            <v>9</v>
          </cell>
        </row>
        <row r="368">
          <cell r="A368">
            <v>366</v>
          </cell>
          <cell r="B368" t="str">
            <v>스피커</v>
          </cell>
          <cell r="C368" t="str">
            <v>3W  천정형</v>
          </cell>
          <cell r="D368" t="str">
            <v>EA</v>
          </cell>
          <cell r="G368">
            <v>838</v>
          </cell>
          <cell r="H368">
            <v>12000</v>
          </cell>
          <cell r="Q368">
            <v>12000</v>
          </cell>
          <cell r="S368" t="str">
            <v>통내</v>
          </cell>
          <cell r="T368">
            <v>0.45</v>
          </cell>
        </row>
        <row r="369">
          <cell r="A369">
            <v>367</v>
          </cell>
          <cell r="B369" t="str">
            <v>스피커</v>
          </cell>
          <cell r="C369" t="str">
            <v>3W 벽부형</v>
          </cell>
          <cell r="D369" t="str">
            <v>EA</v>
          </cell>
          <cell r="G369">
            <v>838</v>
          </cell>
          <cell r="H369">
            <v>12000</v>
          </cell>
          <cell r="Q369">
            <v>12000</v>
          </cell>
          <cell r="S369" t="str">
            <v>통내</v>
          </cell>
          <cell r="T369">
            <v>0.45</v>
          </cell>
        </row>
        <row r="370">
          <cell r="A370">
            <v>368</v>
          </cell>
          <cell r="B370" t="str">
            <v>스피커</v>
          </cell>
          <cell r="C370" t="str">
            <v>20W옥외칼럼형</v>
          </cell>
          <cell r="D370" t="str">
            <v>EA</v>
          </cell>
          <cell r="G370">
            <v>838</v>
          </cell>
          <cell r="H370">
            <v>40000</v>
          </cell>
          <cell r="Q370">
            <v>40000</v>
          </cell>
          <cell r="S370" t="str">
            <v>통내</v>
          </cell>
          <cell r="T370">
            <v>1</v>
          </cell>
        </row>
        <row r="371">
          <cell r="A371">
            <v>369</v>
          </cell>
          <cell r="B371" t="str">
            <v>스피커</v>
          </cell>
          <cell r="C371" t="str">
            <v xml:space="preserve">HORN형 10W  </v>
          </cell>
          <cell r="D371" t="str">
            <v>EA</v>
          </cell>
          <cell r="G371">
            <v>835</v>
          </cell>
          <cell r="H371">
            <v>35200</v>
          </cell>
          <cell r="Q371">
            <v>35200</v>
          </cell>
          <cell r="S371" t="str">
            <v>통내</v>
          </cell>
          <cell r="T371">
            <v>0.6</v>
          </cell>
        </row>
        <row r="372">
          <cell r="A372">
            <v>370</v>
          </cell>
          <cell r="B372" t="str">
            <v>스피커</v>
          </cell>
          <cell r="C372" t="str">
            <v xml:space="preserve">HORN형 30W  </v>
          </cell>
          <cell r="D372" t="str">
            <v>EA</v>
          </cell>
          <cell r="G372">
            <v>835</v>
          </cell>
          <cell r="H372">
            <v>46200</v>
          </cell>
          <cell r="Q372">
            <v>46200</v>
          </cell>
          <cell r="S372" t="str">
            <v>통내</v>
          </cell>
          <cell r="T372">
            <v>1</v>
          </cell>
        </row>
        <row r="373">
          <cell r="A373">
            <v>371</v>
          </cell>
          <cell r="Q373" t="str">
            <v/>
          </cell>
        </row>
        <row r="374">
          <cell r="A374">
            <v>372</v>
          </cell>
          <cell r="Q374" t="str">
            <v/>
          </cell>
        </row>
        <row r="375">
          <cell r="A375">
            <v>373</v>
          </cell>
          <cell r="B375" t="str">
            <v>인터폰</v>
          </cell>
          <cell r="C375" t="str">
            <v>전자연립식20회로</v>
          </cell>
          <cell r="D375" t="str">
            <v>EA</v>
          </cell>
          <cell r="G375">
            <v>861</v>
          </cell>
          <cell r="H375">
            <v>36000</v>
          </cell>
          <cell r="Q375">
            <v>36000</v>
          </cell>
          <cell r="S375" t="str">
            <v>통내</v>
          </cell>
          <cell r="T375">
            <v>1</v>
          </cell>
          <cell r="U375" t="str">
            <v>통설</v>
          </cell>
          <cell r="V375">
            <v>2</v>
          </cell>
        </row>
        <row r="376">
          <cell r="A376">
            <v>374</v>
          </cell>
          <cell r="Q376" t="str">
            <v/>
          </cell>
        </row>
        <row r="377">
          <cell r="A377">
            <v>375</v>
          </cell>
          <cell r="Q377" t="str">
            <v/>
          </cell>
        </row>
        <row r="378">
          <cell r="A378">
            <v>376</v>
          </cell>
          <cell r="B378" t="str">
            <v>차동식 스포트감지기</v>
          </cell>
          <cell r="C378" t="str">
            <v>2종</v>
          </cell>
          <cell r="D378" t="str">
            <v>EA</v>
          </cell>
          <cell r="G378">
            <v>650</v>
          </cell>
          <cell r="H378">
            <v>5000</v>
          </cell>
          <cell r="Q378">
            <v>5000</v>
          </cell>
          <cell r="S378" t="str">
            <v>내선</v>
          </cell>
          <cell r="T378">
            <v>0.14300000000000002</v>
          </cell>
        </row>
        <row r="379">
          <cell r="A379">
            <v>377</v>
          </cell>
          <cell r="B379" t="str">
            <v>광전식 연감지기</v>
          </cell>
          <cell r="C379" t="str">
            <v>비축적형</v>
          </cell>
          <cell r="D379" t="str">
            <v>EA</v>
          </cell>
          <cell r="G379">
            <v>650</v>
          </cell>
          <cell r="H379">
            <v>20000</v>
          </cell>
          <cell r="Q379">
            <v>20000</v>
          </cell>
          <cell r="S379" t="str">
            <v>내선</v>
          </cell>
          <cell r="T379">
            <v>0.14300000000000002</v>
          </cell>
        </row>
        <row r="380">
          <cell r="A380">
            <v>378</v>
          </cell>
          <cell r="B380" t="str">
            <v>정온식감지기</v>
          </cell>
          <cell r="C380" t="str">
            <v>1종</v>
          </cell>
          <cell r="D380" t="str">
            <v>EA</v>
          </cell>
          <cell r="G380">
            <v>650</v>
          </cell>
          <cell r="H380">
            <v>5000</v>
          </cell>
          <cell r="Q380">
            <v>5000</v>
          </cell>
          <cell r="S380" t="str">
            <v>내선</v>
          </cell>
          <cell r="T380">
            <v>0.14300000000000002</v>
          </cell>
        </row>
        <row r="381">
          <cell r="A381">
            <v>379</v>
          </cell>
          <cell r="B381" t="str">
            <v>유도등</v>
          </cell>
          <cell r="C381" t="str">
            <v>통로유도등</v>
          </cell>
          <cell r="D381" t="str">
            <v>EA</v>
          </cell>
          <cell r="G381">
            <v>650</v>
          </cell>
          <cell r="H381">
            <v>27000</v>
          </cell>
          <cell r="Q381">
            <v>27000</v>
          </cell>
          <cell r="S381" t="str">
            <v>내선</v>
          </cell>
          <cell r="T381">
            <v>0.79500000000000004</v>
          </cell>
        </row>
        <row r="382">
          <cell r="A382">
            <v>380</v>
          </cell>
          <cell r="B382" t="str">
            <v>유도등</v>
          </cell>
          <cell r="C382" t="str">
            <v>피난구유도등</v>
          </cell>
          <cell r="D382" t="str">
            <v>EA</v>
          </cell>
          <cell r="G382">
            <v>650</v>
          </cell>
          <cell r="H382">
            <v>25000</v>
          </cell>
          <cell r="Q382">
            <v>25000</v>
          </cell>
          <cell r="S382" t="str">
            <v>내선</v>
          </cell>
          <cell r="T382">
            <v>0.13500000000000001</v>
          </cell>
        </row>
        <row r="383">
          <cell r="A383">
            <v>381</v>
          </cell>
          <cell r="B383" t="str">
            <v>수동발신기</v>
          </cell>
          <cell r="D383" t="str">
            <v>EA</v>
          </cell>
          <cell r="G383">
            <v>650</v>
          </cell>
          <cell r="H383">
            <v>3500</v>
          </cell>
          <cell r="Q383">
            <v>3500</v>
          </cell>
          <cell r="S383" t="str">
            <v>내선</v>
          </cell>
          <cell r="T383">
            <v>0.3</v>
          </cell>
        </row>
        <row r="384">
          <cell r="A384">
            <v>382</v>
          </cell>
          <cell r="B384" t="str">
            <v>경종</v>
          </cell>
          <cell r="D384" t="str">
            <v>EA</v>
          </cell>
          <cell r="G384">
            <v>650</v>
          </cell>
          <cell r="H384">
            <v>5500</v>
          </cell>
          <cell r="Q384">
            <v>5500</v>
          </cell>
          <cell r="S384" t="str">
            <v>내선</v>
          </cell>
          <cell r="T384">
            <v>0.15</v>
          </cell>
        </row>
        <row r="385">
          <cell r="A385">
            <v>383</v>
          </cell>
          <cell r="B385" t="str">
            <v>표시등</v>
          </cell>
          <cell r="D385" t="str">
            <v>EA</v>
          </cell>
          <cell r="G385">
            <v>650</v>
          </cell>
          <cell r="H385">
            <v>1200</v>
          </cell>
          <cell r="Q385">
            <v>1200</v>
          </cell>
          <cell r="S385" t="str">
            <v>내선</v>
          </cell>
          <cell r="T385">
            <v>0.2</v>
          </cell>
        </row>
        <row r="386">
          <cell r="A386">
            <v>384</v>
          </cell>
          <cell r="B386" t="str">
            <v>속보세트 함</v>
          </cell>
          <cell r="D386" t="str">
            <v>EA</v>
          </cell>
          <cell r="K386" t="str">
            <v>동방전자</v>
          </cell>
          <cell r="L386">
            <v>6000</v>
          </cell>
          <cell r="Q386">
            <v>6000</v>
          </cell>
          <cell r="S386" t="str">
            <v>내선</v>
          </cell>
          <cell r="T386">
            <v>0.66</v>
          </cell>
        </row>
        <row r="387">
          <cell r="A387">
            <v>385</v>
          </cell>
          <cell r="Q387" t="str">
            <v/>
          </cell>
        </row>
        <row r="388">
          <cell r="A388">
            <v>386</v>
          </cell>
          <cell r="Q388" t="str">
            <v/>
          </cell>
        </row>
        <row r="389">
          <cell r="A389">
            <v>387</v>
          </cell>
          <cell r="B389" t="str">
            <v>수신기</v>
          </cell>
          <cell r="C389" t="str">
            <v>P형1급   10회로용</v>
          </cell>
          <cell r="D389" t="str">
            <v>set</v>
          </cell>
          <cell r="K389" t="str">
            <v>대우소방</v>
          </cell>
          <cell r="L389">
            <v>280000</v>
          </cell>
          <cell r="M389" t="str">
            <v>대일소방</v>
          </cell>
          <cell r="N389">
            <v>315000</v>
          </cell>
          <cell r="O389" t="str">
            <v>국민소방설비</v>
          </cell>
          <cell r="P389">
            <v>318000</v>
          </cell>
          <cell r="Q389">
            <v>280000</v>
          </cell>
          <cell r="S389" t="str">
            <v>내선</v>
          </cell>
          <cell r="T389">
            <v>9</v>
          </cell>
        </row>
        <row r="390">
          <cell r="A390">
            <v>388</v>
          </cell>
          <cell r="B390" t="str">
            <v>부표시기</v>
          </cell>
          <cell r="C390" t="str">
            <v xml:space="preserve"> 10회로용</v>
          </cell>
          <cell r="D390" t="str">
            <v>대</v>
          </cell>
          <cell r="G390">
            <v>650</v>
          </cell>
          <cell r="H390">
            <v>255000</v>
          </cell>
          <cell r="Q390">
            <v>255000</v>
          </cell>
          <cell r="S390" t="str">
            <v>내선</v>
          </cell>
          <cell r="T390">
            <v>4</v>
          </cell>
        </row>
        <row r="391">
          <cell r="A391">
            <v>389</v>
          </cell>
          <cell r="B391" t="str">
            <v>스프링쿨러수동조작함</v>
          </cell>
          <cell r="D391" t="str">
            <v>EA</v>
          </cell>
          <cell r="G391">
            <v>650</v>
          </cell>
          <cell r="H391">
            <v>30000</v>
          </cell>
          <cell r="Q391">
            <v>30000</v>
          </cell>
          <cell r="S391" t="str">
            <v>내선</v>
          </cell>
          <cell r="T391">
            <v>0.66</v>
          </cell>
        </row>
        <row r="392">
          <cell r="A392">
            <v>390</v>
          </cell>
          <cell r="B392" t="str">
            <v>전자 싸이렌</v>
          </cell>
          <cell r="D392" t="str">
            <v>EA</v>
          </cell>
          <cell r="G392">
            <v>650</v>
          </cell>
          <cell r="H392">
            <v>30000</v>
          </cell>
          <cell r="Q392">
            <v>30000</v>
          </cell>
          <cell r="S392" t="str">
            <v>통내</v>
          </cell>
          <cell r="T392">
            <v>1.6</v>
          </cell>
        </row>
        <row r="393">
          <cell r="A393">
            <v>391</v>
          </cell>
          <cell r="Q393" t="str">
            <v/>
          </cell>
        </row>
        <row r="394">
          <cell r="A394">
            <v>392</v>
          </cell>
          <cell r="Q394" t="str">
            <v/>
          </cell>
        </row>
        <row r="395">
          <cell r="A395">
            <v>393</v>
          </cell>
          <cell r="Q395" t="str">
            <v/>
          </cell>
        </row>
        <row r="396">
          <cell r="A396">
            <v>394</v>
          </cell>
          <cell r="B396" t="str">
            <v>가로등점멸기</v>
          </cell>
          <cell r="C396" t="str">
            <v>상시/격등</v>
          </cell>
          <cell r="D396" t="str">
            <v>대</v>
          </cell>
          <cell r="G396">
            <v>821</v>
          </cell>
          <cell r="H396">
            <v>3280000</v>
          </cell>
          <cell r="Q396">
            <v>3280000</v>
          </cell>
          <cell r="S396" t="str">
            <v>프전</v>
          </cell>
          <cell r="T396">
            <v>5.8</v>
          </cell>
          <cell r="U396" t="str">
            <v>보인</v>
          </cell>
          <cell r="V396">
            <v>1.9</v>
          </cell>
        </row>
        <row r="397">
          <cell r="A397">
            <v>395</v>
          </cell>
          <cell r="B397" t="str">
            <v>차광막</v>
          </cell>
          <cell r="D397" t="str">
            <v>대</v>
          </cell>
          <cell r="G397">
            <v>821</v>
          </cell>
          <cell r="H397">
            <v>150000</v>
          </cell>
          <cell r="Q397">
            <v>150000</v>
          </cell>
        </row>
        <row r="398">
          <cell r="A398">
            <v>396</v>
          </cell>
          <cell r="Q398" t="str">
            <v/>
          </cell>
        </row>
        <row r="399">
          <cell r="A399">
            <v>397</v>
          </cell>
          <cell r="B399" t="str">
            <v>가로등주</v>
          </cell>
          <cell r="C399" t="str">
            <v>8각테퍼7m폴1등용</v>
          </cell>
          <cell r="D399" t="str">
            <v>본</v>
          </cell>
          <cell r="G399">
            <v>825</v>
          </cell>
          <cell r="H399">
            <v>143000</v>
          </cell>
          <cell r="Q399">
            <v>143000</v>
          </cell>
          <cell r="S399" t="str">
            <v>내선</v>
          </cell>
          <cell r="T399">
            <v>2.52</v>
          </cell>
        </row>
        <row r="400">
          <cell r="A400">
            <v>398</v>
          </cell>
          <cell r="B400" t="str">
            <v>가로등주</v>
          </cell>
          <cell r="C400" t="str">
            <v>8각테퍼7m폴2등용</v>
          </cell>
          <cell r="D400" t="str">
            <v>본</v>
          </cell>
          <cell r="Q400">
            <v>0</v>
          </cell>
          <cell r="S400" t="str">
            <v>내선</v>
          </cell>
          <cell r="T400">
            <v>2.9</v>
          </cell>
        </row>
        <row r="401">
          <cell r="A401">
            <v>399</v>
          </cell>
          <cell r="B401" t="str">
            <v>가로등주</v>
          </cell>
          <cell r="C401" t="str">
            <v>8각테퍼8m폴1등용</v>
          </cell>
          <cell r="D401" t="str">
            <v>본</v>
          </cell>
          <cell r="G401">
            <v>825</v>
          </cell>
          <cell r="H401">
            <v>152000</v>
          </cell>
          <cell r="Q401">
            <v>152000</v>
          </cell>
          <cell r="S401" t="str">
            <v>내선</v>
          </cell>
          <cell r="T401">
            <v>2.76</v>
          </cell>
        </row>
        <row r="402">
          <cell r="A402">
            <v>400</v>
          </cell>
          <cell r="B402" t="str">
            <v>가로등주</v>
          </cell>
          <cell r="C402" t="str">
            <v>8각테퍼8m폴2등용</v>
          </cell>
          <cell r="D402" t="str">
            <v>본</v>
          </cell>
          <cell r="Q402">
            <v>0</v>
          </cell>
          <cell r="S402" t="str">
            <v>내선</v>
          </cell>
          <cell r="T402">
            <v>3.08</v>
          </cell>
        </row>
        <row r="403">
          <cell r="A403">
            <v>401</v>
          </cell>
          <cell r="B403" t="str">
            <v>가로등주</v>
          </cell>
          <cell r="C403" t="str">
            <v>8각테퍼8.5m폴1등용</v>
          </cell>
          <cell r="D403" t="str">
            <v>본</v>
          </cell>
          <cell r="G403">
            <v>825</v>
          </cell>
          <cell r="H403">
            <v>157000</v>
          </cell>
          <cell r="K403" t="str">
            <v>조일조명(10/28)</v>
          </cell>
          <cell r="L403">
            <v>195000</v>
          </cell>
          <cell r="Q403">
            <v>157000</v>
          </cell>
          <cell r="S403" t="str">
            <v>내선</v>
          </cell>
          <cell r="T403">
            <v>3.13</v>
          </cell>
        </row>
        <row r="404">
          <cell r="A404">
            <v>402</v>
          </cell>
          <cell r="B404" t="str">
            <v>가로등주</v>
          </cell>
          <cell r="C404" t="str">
            <v>8각테퍼8.5m폴2등용</v>
          </cell>
          <cell r="D404" t="str">
            <v>본</v>
          </cell>
          <cell r="Q404">
            <v>0</v>
          </cell>
          <cell r="S404" t="str">
            <v>내선</v>
          </cell>
          <cell r="T404">
            <v>3.37</v>
          </cell>
        </row>
        <row r="405">
          <cell r="A405">
            <v>403</v>
          </cell>
          <cell r="B405" t="str">
            <v>가로등주</v>
          </cell>
          <cell r="C405" t="str">
            <v>8각테퍼9m폴1등용</v>
          </cell>
          <cell r="D405" t="str">
            <v>본</v>
          </cell>
          <cell r="G405">
            <v>825</v>
          </cell>
          <cell r="H405">
            <v>200000</v>
          </cell>
          <cell r="Q405">
            <v>200000</v>
          </cell>
          <cell r="S405" t="str">
            <v>내선</v>
          </cell>
          <cell r="T405">
            <v>3.13</v>
          </cell>
        </row>
        <row r="406">
          <cell r="A406">
            <v>404</v>
          </cell>
          <cell r="B406" t="str">
            <v>가로등주</v>
          </cell>
          <cell r="C406" t="str">
            <v>8각테퍼9m폴2등용</v>
          </cell>
          <cell r="D406" t="str">
            <v>본</v>
          </cell>
          <cell r="Q406">
            <v>0</v>
          </cell>
          <cell r="S406" t="str">
            <v>내선</v>
          </cell>
          <cell r="T406">
            <v>3.37</v>
          </cell>
        </row>
        <row r="407">
          <cell r="A407">
            <v>405</v>
          </cell>
          <cell r="B407" t="str">
            <v>가로등주</v>
          </cell>
          <cell r="C407" t="str">
            <v>8각테퍼10m폴1등용</v>
          </cell>
          <cell r="D407" t="str">
            <v>본</v>
          </cell>
          <cell r="G407">
            <v>825</v>
          </cell>
          <cell r="H407">
            <v>211000</v>
          </cell>
          <cell r="Q407">
            <v>211000</v>
          </cell>
          <cell r="S407" t="str">
            <v>내선</v>
          </cell>
          <cell r="T407">
            <v>3.49</v>
          </cell>
        </row>
        <row r="408">
          <cell r="A408">
            <v>406</v>
          </cell>
          <cell r="B408" t="str">
            <v>가로등주</v>
          </cell>
          <cell r="C408" t="str">
            <v>8각테퍼10m폴2등용</v>
          </cell>
          <cell r="D408" t="str">
            <v>본</v>
          </cell>
          <cell r="Q408">
            <v>0</v>
          </cell>
          <cell r="S408" t="str">
            <v>내선</v>
          </cell>
          <cell r="T408">
            <v>3.7</v>
          </cell>
        </row>
        <row r="409">
          <cell r="A409">
            <v>407</v>
          </cell>
          <cell r="B409" t="str">
            <v>가로등주</v>
          </cell>
          <cell r="C409" t="str">
            <v>8각테퍼11m폴1등용</v>
          </cell>
          <cell r="D409" t="str">
            <v>본</v>
          </cell>
          <cell r="G409">
            <v>825</v>
          </cell>
          <cell r="H409">
            <v>225000</v>
          </cell>
          <cell r="Q409">
            <v>225000</v>
          </cell>
          <cell r="S409" t="str">
            <v>내선</v>
          </cell>
          <cell r="T409">
            <v>4.1900000000000004</v>
          </cell>
        </row>
        <row r="410">
          <cell r="A410">
            <v>408</v>
          </cell>
          <cell r="B410" t="str">
            <v>가로등주</v>
          </cell>
          <cell r="C410" t="str">
            <v>8각테퍼11m폴2등용</v>
          </cell>
          <cell r="D410" t="str">
            <v>본</v>
          </cell>
          <cell r="Q410">
            <v>0</v>
          </cell>
          <cell r="S410" t="str">
            <v>내선</v>
          </cell>
          <cell r="T410">
            <v>4.4000000000000004</v>
          </cell>
        </row>
        <row r="411">
          <cell r="A411">
            <v>409</v>
          </cell>
          <cell r="B411" t="str">
            <v>가로등주</v>
          </cell>
          <cell r="C411" t="str">
            <v>주철 10m폴2등용</v>
          </cell>
          <cell r="D411" t="str">
            <v>본</v>
          </cell>
          <cell r="K411" t="str">
            <v>(주) 보명</v>
          </cell>
          <cell r="L411">
            <v>1284000</v>
          </cell>
          <cell r="Q411">
            <v>1284000</v>
          </cell>
          <cell r="S411" t="str">
            <v>내선</v>
          </cell>
          <cell r="T411">
            <v>3.7</v>
          </cell>
        </row>
        <row r="412">
          <cell r="A412">
            <v>410</v>
          </cell>
          <cell r="B412" t="str">
            <v>가로등 NH등기구</v>
          </cell>
          <cell r="C412" t="str">
            <v>세종로대형</v>
          </cell>
          <cell r="D412" t="str">
            <v>EA</v>
          </cell>
          <cell r="G412">
            <v>810</v>
          </cell>
          <cell r="H412">
            <v>63000</v>
          </cell>
          <cell r="Q412">
            <v>63000</v>
          </cell>
        </row>
        <row r="413">
          <cell r="A413">
            <v>411</v>
          </cell>
          <cell r="B413" t="str">
            <v>가로등 NH등기구</v>
          </cell>
          <cell r="C413" t="str">
            <v>세종로소형</v>
          </cell>
          <cell r="D413" t="str">
            <v>EA</v>
          </cell>
          <cell r="G413">
            <v>810</v>
          </cell>
          <cell r="H413">
            <v>54000</v>
          </cell>
          <cell r="Q413">
            <v>54000</v>
          </cell>
        </row>
        <row r="414">
          <cell r="A414">
            <v>412</v>
          </cell>
          <cell r="B414" t="str">
            <v>고압나트륨등기구</v>
          </cell>
          <cell r="C414" t="str">
            <v xml:space="preserve">NH250W  </v>
          </cell>
          <cell r="D414" t="str">
            <v>EA</v>
          </cell>
          <cell r="G414">
            <v>810</v>
          </cell>
          <cell r="H414">
            <v>63000</v>
          </cell>
          <cell r="Q414">
            <v>63000</v>
          </cell>
          <cell r="S414" t="str">
            <v>내선</v>
          </cell>
          <cell r="T414">
            <v>0.495</v>
          </cell>
        </row>
        <row r="415">
          <cell r="A415">
            <v>413</v>
          </cell>
          <cell r="B415" t="str">
            <v>고압나트륨등기구</v>
          </cell>
          <cell r="C415" t="str">
            <v>NH400W</v>
          </cell>
          <cell r="D415" t="str">
            <v>EA</v>
          </cell>
          <cell r="G415">
            <v>810</v>
          </cell>
          <cell r="H415">
            <v>63000</v>
          </cell>
          <cell r="Q415">
            <v>63000</v>
          </cell>
          <cell r="S415" t="str">
            <v>내선</v>
          </cell>
          <cell r="T415">
            <v>0.53</v>
          </cell>
        </row>
        <row r="416">
          <cell r="A416">
            <v>414</v>
          </cell>
          <cell r="B416" t="str">
            <v>터널등기구(AL판)</v>
          </cell>
          <cell r="C416" t="str">
            <v>NXT 35W</v>
          </cell>
          <cell r="D416" t="str">
            <v>EA</v>
          </cell>
          <cell r="G416">
            <v>810</v>
          </cell>
          <cell r="H416">
            <v>67500</v>
          </cell>
          <cell r="Q416">
            <v>67500</v>
          </cell>
          <cell r="S416" t="str">
            <v>내선</v>
          </cell>
          <cell r="T416">
            <v>0.38</v>
          </cell>
        </row>
        <row r="417">
          <cell r="A417">
            <v>415</v>
          </cell>
          <cell r="B417" t="str">
            <v>터널등기구(AL판)</v>
          </cell>
          <cell r="C417" t="str">
            <v>NXT 90W</v>
          </cell>
          <cell r="D417" t="str">
            <v>EA</v>
          </cell>
          <cell r="G417">
            <v>810</v>
          </cell>
          <cell r="H417">
            <v>88000</v>
          </cell>
          <cell r="Q417">
            <v>88000</v>
          </cell>
          <cell r="S417" t="str">
            <v>내선</v>
          </cell>
          <cell r="T417">
            <v>0.38</v>
          </cell>
        </row>
        <row r="418">
          <cell r="A418">
            <v>416</v>
          </cell>
          <cell r="B418" t="str">
            <v>터널등기구(AL판)</v>
          </cell>
          <cell r="C418" t="str">
            <v>NXT 135W</v>
          </cell>
          <cell r="D418" t="str">
            <v>EA</v>
          </cell>
          <cell r="G418">
            <v>810</v>
          </cell>
          <cell r="H418">
            <v>113000</v>
          </cell>
          <cell r="Q418">
            <v>113000</v>
          </cell>
          <cell r="S418" t="str">
            <v>내선</v>
          </cell>
          <cell r="T418">
            <v>0.44</v>
          </cell>
        </row>
        <row r="419">
          <cell r="A419">
            <v>417</v>
          </cell>
          <cell r="B419" t="str">
            <v>터널등기구(AL판)</v>
          </cell>
          <cell r="C419" t="str">
            <v>NXT 180W</v>
          </cell>
          <cell r="D419" t="str">
            <v>EA</v>
          </cell>
          <cell r="G419">
            <v>810</v>
          </cell>
          <cell r="H419">
            <v>135000</v>
          </cell>
          <cell r="Q419">
            <v>135000</v>
          </cell>
          <cell r="S419" t="str">
            <v>내선</v>
          </cell>
          <cell r="T419">
            <v>0.44</v>
          </cell>
        </row>
        <row r="420">
          <cell r="A420">
            <v>418</v>
          </cell>
          <cell r="B420" t="str">
            <v>내압방폭백열등</v>
          </cell>
          <cell r="C420" t="str">
            <v>IL 220V/200W</v>
          </cell>
          <cell r="D420" t="str">
            <v>EA</v>
          </cell>
          <cell r="G420">
            <v>818</v>
          </cell>
          <cell r="H420">
            <v>90450</v>
          </cell>
          <cell r="Q420">
            <v>90450</v>
          </cell>
          <cell r="S420" t="str">
            <v>내선</v>
          </cell>
          <cell r="T420">
            <v>0.38</v>
          </cell>
        </row>
        <row r="421">
          <cell r="A421">
            <v>419</v>
          </cell>
          <cell r="Q421" t="str">
            <v/>
          </cell>
        </row>
        <row r="422">
          <cell r="A422">
            <v>420</v>
          </cell>
          <cell r="Q422" t="str">
            <v/>
          </cell>
        </row>
        <row r="423">
          <cell r="A423">
            <v>421</v>
          </cell>
          <cell r="B423" t="str">
            <v>고압나트륨램프</v>
          </cell>
          <cell r="C423" t="str">
            <v>NH  150W</v>
          </cell>
          <cell r="D423" t="str">
            <v>EA</v>
          </cell>
          <cell r="G423">
            <v>814</v>
          </cell>
          <cell r="H423">
            <v>12000</v>
          </cell>
          <cell r="Q423">
            <v>12000</v>
          </cell>
        </row>
        <row r="424">
          <cell r="A424">
            <v>422</v>
          </cell>
          <cell r="B424" t="str">
            <v>고압나트륨램프</v>
          </cell>
          <cell r="C424" t="str">
            <v>NH  250W</v>
          </cell>
          <cell r="D424" t="str">
            <v>EA</v>
          </cell>
          <cell r="G424">
            <v>814</v>
          </cell>
          <cell r="H424">
            <v>12500</v>
          </cell>
          <cell r="Q424">
            <v>12500</v>
          </cell>
        </row>
        <row r="425">
          <cell r="A425">
            <v>423</v>
          </cell>
          <cell r="B425" t="str">
            <v>고압나트륨램프</v>
          </cell>
          <cell r="C425" t="str">
            <v>NH  400W</v>
          </cell>
          <cell r="D425" t="str">
            <v>EA</v>
          </cell>
          <cell r="G425">
            <v>814</v>
          </cell>
          <cell r="H425">
            <v>16000</v>
          </cell>
          <cell r="Q425">
            <v>16000</v>
          </cell>
        </row>
        <row r="426">
          <cell r="A426">
            <v>424</v>
          </cell>
          <cell r="Q426" t="str">
            <v/>
          </cell>
        </row>
        <row r="427">
          <cell r="A427">
            <v>425</v>
          </cell>
          <cell r="Q427" t="str">
            <v/>
          </cell>
        </row>
        <row r="428">
          <cell r="A428">
            <v>426</v>
          </cell>
          <cell r="B428" t="str">
            <v>고압나트륨안정기</v>
          </cell>
          <cell r="C428" t="str">
            <v>220V/150W</v>
          </cell>
          <cell r="D428" t="str">
            <v>EA</v>
          </cell>
          <cell r="G428">
            <v>814</v>
          </cell>
          <cell r="H428">
            <v>18000</v>
          </cell>
          <cell r="Q428">
            <v>18000</v>
          </cell>
        </row>
        <row r="429">
          <cell r="A429">
            <v>427</v>
          </cell>
          <cell r="B429" t="str">
            <v>고압나트륨안정기</v>
          </cell>
          <cell r="C429" t="str">
            <v>220V/250W</v>
          </cell>
          <cell r="D429" t="str">
            <v>EA</v>
          </cell>
          <cell r="G429">
            <v>814</v>
          </cell>
          <cell r="H429">
            <v>22000</v>
          </cell>
          <cell r="Q429">
            <v>22000</v>
          </cell>
        </row>
        <row r="430">
          <cell r="A430">
            <v>428</v>
          </cell>
          <cell r="B430" t="str">
            <v>고압나트륨안정기</v>
          </cell>
          <cell r="C430" t="str">
            <v>220V/400W</v>
          </cell>
          <cell r="D430" t="str">
            <v>EA</v>
          </cell>
          <cell r="G430">
            <v>814</v>
          </cell>
          <cell r="H430">
            <v>24000</v>
          </cell>
          <cell r="Q430">
            <v>24000</v>
          </cell>
        </row>
        <row r="431">
          <cell r="A431">
            <v>429</v>
          </cell>
          <cell r="Q431" t="str">
            <v/>
          </cell>
        </row>
        <row r="432">
          <cell r="A432">
            <v>430</v>
          </cell>
          <cell r="Q432" t="str">
            <v/>
          </cell>
        </row>
        <row r="433">
          <cell r="A433">
            <v>431</v>
          </cell>
          <cell r="B433" t="str">
            <v>저압나트륨램프</v>
          </cell>
          <cell r="C433" t="str">
            <v>NXT 36W</v>
          </cell>
          <cell r="D433" t="str">
            <v>EA</v>
          </cell>
          <cell r="G433">
            <v>814</v>
          </cell>
          <cell r="H433">
            <v>28000</v>
          </cell>
          <cell r="Q433">
            <v>28000</v>
          </cell>
        </row>
        <row r="434">
          <cell r="A434">
            <v>432</v>
          </cell>
          <cell r="B434" t="str">
            <v>저압나트륨램프</v>
          </cell>
          <cell r="C434" t="str">
            <v>NXT 66W</v>
          </cell>
          <cell r="D434" t="str">
            <v>EA</v>
          </cell>
          <cell r="G434">
            <v>814</v>
          </cell>
          <cell r="H434">
            <v>32000</v>
          </cell>
          <cell r="Q434">
            <v>32000</v>
          </cell>
        </row>
        <row r="435">
          <cell r="A435">
            <v>433</v>
          </cell>
          <cell r="B435" t="str">
            <v>저압나트륨램프</v>
          </cell>
          <cell r="C435" t="str">
            <v>NXT 91W</v>
          </cell>
          <cell r="D435" t="str">
            <v>EA</v>
          </cell>
          <cell r="G435">
            <v>814</v>
          </cell>
          <cell r="H435">
            <v>38000</v>
          </cell>
          <cell r="Q435">
            <v>38000</v>
          </cell>
        </row>
        <row r="436">
          <cell r="A436">
            <v>434</v>
          </cell>
          <cell r="B436" t="str">
            <v>저압나트륨램프</v>
          </cell>
          <cell r="C436" t="str">
            <v>NXT 131W</v>
          </cell>
          <cell r="D436" t="str">
            <v>EA</v>
          </cell>
          <cell r="G436">
            <v>814</v>
          </cell>
          <cell r="H436">
            <v>50000</v>
          </cell>
          <cell r="Q436">
            <v>50000</v>
          </cell>
        </row>
        <row r="437">
          <cell r="A437">
            <v>435</v>
          </cell>
          <cell r="Q437" t="str">
            <v/>
          </cell>
        </row>
        <row r="438">
          <cell r="A438">
            <v>436</v>
          </cell>
          <cell r="Q438" t="str">
            <v/>
          </cell>
        </row>
        <row r="439">
          <cell r="A439">
            <v>437</v>
          </cell>
          <cell r="B439" t="str">
            <v>저압나트륨안정기</v>
          </cell>
          <cell r="C439" t="str">
            <v>NXT 36W</v>
          </cell>
          <cell r="D439" t="str">
            <v>EA</v>
          </cell>
          <cell r="G439">
            <v>814</v>
          </cell>
          <cell r="H439">
            <v>29000</v>
          </cell>
          <cell r="Q439">
            <v>29000</v>
          </cell>
        </row>
        <row r="440">
          <cell r="A440">
            <v>438</v>
          </cell>
          <cell r="B440" t="str">
            <v>저압나트륨안정기</v>
          </cell>
          <cell r="C440" t="str">
            <v>NXT 66W</v>
          </cell>
          <cell r="D440" t="str">
            <v>EA</v>
          </cell>
          <cell r="G440">
            <v>814</v>
          </cell>
          <cell r="H440">
            <v>32000</v>
          </cell>
          <cell r="Q440">
            <v>32000</v>
          </cell>
        </row>
        <row r="441">
          <cell r="A441">
            <v>439</v>
          </cell>
          <cell r="B441" t="str">
            <v>저압나트륨안정기</v>
          </cell>
          <cell r="C441" t="str">
            <v>NXT 91W</v>
          </cell>
          <cell r="D441" t="str">
            <v>EA</v>
          </cell>
          <cell r="G441">
            <v>814</v>
          </cell>
          <cell r="H441">
            <v>35000</v>
          </cell>
          <cell r="Q441">
            <v>35000</v>
          </cell>
        </row>
        <row r="442">
          <cell r="A442">
            <v>440</v>
          </cell>
          <cell r="B442" t="str">
            <v>저압나트륨안정기</v>
          </cell>
          <cell r="C442" t="str">
            <v>NXT 131W</v>
          </cell>
          <cell r="D442" t="str">
            <v>EA</v>
          </cell>
          <cell r="G442">
            <v>814</v>
          </cell>
          <cell r="H442">
            <v>38000</v>
          </cell>
          <cell r="Q442">
            <v>38000</v>
          </cell>
        </row>
        <row r="443">
          <cell r="A443">
            <v>441</v>
          </cell>
          <cell r="Q443" t="str">
            <v/>
          </cell>
        </row>
        <row r="444">
          <cell r="A444">
            <v>442</v>
          </cell>
          <cell r="Q444" t="str">
            <v/>
          </cell>
        </row>
        <row r="445">
          <cell r="A445">
            <v>443</v>
          </cell>
          <cell r="Q445" t="str">
            <v/>
          </cell>
        </row>
        <row r="446">
          <cell r="A446">
            <v>444</v>
          </cell>
          <cell r="B446" t="str">
            <v>STRAIGHT TRAY(H.D.G)</v>
          </cell>
          <cell r="C446" t="str">
            <v>150W×100H</v>
          </cell>
          <cell r="D446" t="str">
            <v>m</v>
          </cell>
          <cell r="G446">
            <v>753</v>
          </cell>
          <cell r="H446">
            <v>8700</v>
          </cell>
          <cell r="Q446">
            <v>8700</v>
          </cell>
          <cell r="S446" t="str">
            <v>내선</v>
          </cell>
          <cell r="T446">
            <v>0.22500000000000001</v>
          </cell>
          <cell r="Y446" t="str">
            <v>4m이상: 20%증</v>
          </cell>
        </row>
        <row r="447">
          <cell r="A447">
            <v>445</v>
          </cell>
          <cell r="B447" t="str">
            <v>STRAIGHT TRAY(H.D.G)</v>
          </cell>
          <cell r="C447" t="str">
            <v>150W×150H</v>
          </cell>
          <cell r="D447" t="str">
            <v>m</v>
          </cell>
          <cell r="G447">
            <v>753</v>
          </cell>
          <cell r="H447">
            <v>11600</v>
          </cell>
          <cell r="Q447">
            <v>11600</v>
          </cell>
          <cell r="S447" t="str">
            <v>내선</v>
          </cell>
          <cell r="T447">
            <v>0.22500000000000001</v>
          </cell>
        </row>
        <row r="448">
          <cell r="A448">
            <v>446</v>
          </cell>
          <cell r="B448" t="str">
            <v>STRAIGHT TRAY(H.D.G)</v>
          </cell>
          <cell r="C448" t="str">
            <v>200W×100H</v>
          </cell>
          <cell r="D448" t="str">
            <v>m</v>
          </cell>
          <cell r="G448">
            <v>753</v>
          </cell>
          <cell r="H448">
            <v>9000</v>
          </cell>
          <cell r="Q448">
            <v>9000</v>
          </cell>
          <cell r="S448" t="str">
            <v>내선</v>
          </cell>
          <cell r="T448">
            <v>0.22500000000000001</v>
          </cell>
        </row>
        <row r="449">
          <cell r="A449">
            <v>447</v>
          </cell>
          <cell r="B449" t="str">
            <v>STRAIGHT TRAY(H.D.G)</v>
          </cell>
          <cell r="C449" t="str">
            <v>200W×150H</v>
          </cell>
          <cell r="D449" t="str">
            <v>m</v>
          </cell>
          <cell r="G449">
            <v>753</v>
          </cell>
          <cell r="H449">
            <v>11900</v>
          </cell>
          <cell r="Q449">
            <v>11900</v>
          </cell>
          <cell r="S449" t="str">
            <v>내선</v>
          </cell>
          <cell r="T449">
            <v>0.22500000000000001</v>
          </cell>
        </row>
        <row r="450">
          <cell r="A450">
            <v>448</v>
          </cell>
          <cell r="B450" t="str">
            <v>STRAIGHT TRAY(H.D.G)</v>
          </cell>
          <cell r="C450" t="str">
            <v>300W×100H</v>
          </cell>
          <cell r="D450" t="str">
            <v>m</v>
          </cell>
          <cell r="G450">
            <v>753</v>
          </cell>
          <cell r="H450">
            <v>9600</v>
          </cell>
          <cell r="Q450">
            <v>9600</v>
          </cell>
          <cell r="S450" t="str">
            <v>내선</v>
          </cell>
          <cell r="T450">
            <v>0.28499999999999998</v>
          </cell>
        </row>
        <row r="451">
          <cell r="A451">
            <v>449</v>
          </cell>
          <cell r="B451" t="str">
            <v>STRAIGHT TRAY(H.D.G)</v>
          </cell>
          <cell r="C451" t="str">
            <v>300W×150H</v>
          </cell>
          <cell r="D451" t="str">
            <v>m</v>
          </cell>
          <cell r="G451">
            <v>753</v>
          </cell>
          <cell r="H451">
            <v>12600</v>
          </cell>
          <cell r="Q451">
            <v>12600</v>
          </cell>
          <cell r="S451" t="str">
            <v>내선</v>
          </cell>
          <cell r="T451">
            <v>0.28499999999999998</v>
          </cell>
        </row>
        <row r="452">
          <cell r="A452">
            <v>450</v>
          </cell>
          <cell r="B452" t="str">
            <v>STRAIGHT TRAY(H.D.G)</v>
          </cell>
          <cell r="C452" t="str">
            <v>400W×100H</v>
          </cell>
          <cell r="D452" t="str">
            <v>m</v>
          </cell>
          <cell r="G452">
            <v>753</v>
          </cell>
          <cell r="H452">
            <v>10200</v>
          </cell>
          <cell r="Q452">
            <v>10200</v>
          </cell>
          <cell r="S452" t="str">
            <v>내선</v>
          </cell>
          <cell r="T452">
            <v>0.33500000000000002</v>
          </cell>
        </row>
        <row r="453">
          <cell r="A453">
            <v>451</v>
          </cell>
          <cell r="B453" t="str">
            <v>STRAIGHT TRAY(H.D.G)</v>
          </cell>
          <cell r="C453" t="str">
            <v>400W×150H</v>
          </cell>
          <cell r="D453" t="str">
            <v>m</v>
          </cell>
          <cell r="G453">
            <v>753</v>
          </cell>
          <cell r="H453">
            <v>13200</v>
          </cell>
          <cell r="Q453">
            <v>13200</v>
          </cell>
          <cell r="S453" t="str">
            <v>내선</v>
          </cell>
          <cell r="T453">
            <v>0.33500000000000002</v>
          </cell>
        </row>
        <row r="454">
          <cell r="A454">
            <v>452</v>
          </cell>
          <cell r="B454" t="str">
            <v>STRAIGHT TRAY(H.D.G)</v>
          </cell>
          <cell r="C454" t="str">
            <v>500W×100H</v>
          </cell>
          <cell r="D454" t="str">
            <v>m</v>
          </cell>
          <cell r="G454">
            <v>753</v>
          </cell>
          <cell r="H454">
            <v>10800</v>
          </cell>
          <cell r="Q454">
            <v>10800</v>
          </cell>
          <cell r="S454" t="str">
            <v>내선</v>
          </cell>
          <cell r="T454">
            <v>0.44500000000000001</v>
          </cell>
        </row>
        <row r="455">
          <cell r="A455">
            <v>453</v>
          </cell>
          <cell r="B455" t="str">
            <v>STRAIGHT TRAY(H.D.G)</v>
          </cell>
          <cell r="C455" t="str">
            <v>500W×150H</v>
          </cell>
          <cell r="D455" t="str">
            <v>m</v>
          </cell>
          <cell r="G455">
            <v>753</v>
          </cell>
          <cell r="H455">
            <v>13800</v>
          </cell>
          <cell r="Q455">
            <v>13800</v>
          </cell>
          <cell r="S455" t="str">
            <v>내선</v>
          </cell>
          <cell r="T455">
            <v>0.44500000000000001</v>
          </cell>
        </row>
        <row r="456">
          <cell r="A456">
            <v>454</v>
          </cell>
          <cell r="B456" t="str">
            <v>STRAIGHT TRAY(H.D.G)</v>
          </cell>
          <cell r="C456" t="str">
            <v>600W×100H</v>
          </cell>
          <cell r="D456" t="str">
            <v>m</v>
          </cell>
          <cell r="G456">
            <v>753</v>
          </cell>
          <cell r="H456">
            <v>11500</v>
          </cell>
          <cell r="Q456">
            <v>11500</v>
          </cell>
          <cell r="S456" t="str">
            <v>내선</v>
          </cell>
          <cell r="T456">
            <v>0.52</v>
          </cell>
        </row>
        <row r="457">
          <cell r="A457">
            <v>455</v>
          </cell>
          <cell r="B457" t="str">
            <v>STRAIGHT TRAY(H.D.G)</v>
          </cell>
          <cell r="C457" t="str">
            <v>600W×150H</v>
          </cell>
          <cell r="D457" t="str">
            <v>m</v>
          </cell>
          <cell r="G457">
            <v>753</v>
          </cell>
          <cell r="H457">
            <v>14400</v>
          </cell>
          <cell r="Q457">
            <v>14400</v>
          </cell>
          <cell r="S457" t="str">
            <v>내선</v>
          </cell>
          <cell r="T457">
            <v>0.52</v>
          </cell>
        </row>
        <row r="458">
          <cell r="A458">
            <v>456</v>
          </cell>
          <cell r="Q458" t="str">
            <v/>
          </cell>
        </row>
        <row r="459">
          <cell r="A459">
            <v>457</v>
          </cell>
          <cell r="B459" t="str">
            <v>HOR-ELBOW (H.D.G)</v>
          </cell>
          <cell r="C459" t="str">
            <v>150W×100H</v>
          </cell>
          <cell r="D459" t="str">
            <v>EA</v>
          </cell>
          <cell r="G459">
            <v>753</v>
          </cell>
          <cell r="H459">
            <v>10300</v>
          </cell>
          <cell r="Q459">
            <v>10300</v>
          </cell>
          <cell r="S459" t="str">
            <v>내선</v>
          </cell>
          <cell r="T459">
            <v>0.22500000000000001</v>
          </cell>
        </row>
        <row r="460">
          <cell r="A460">
            <v>458</v>
          </cell>
          <cell r="B460" t="str">
            <v>HOR-ELBOW (H.D.G)</v>
          </cell>
          <cell r="C460" t="str">
            <v>150W×150H</v>
          </cell>
          <cell r="D460" t="str">
            <v>EA</v>
          </cell>
          <cell r="G460">
            <v>753</v>
          </cell>
          <cell r="H460">
            <v>13700</v>
          </cell>
          <cell r="Q460">
            <v>13700</v>
          </cell>
          <cell r="S460" t="str">
            <v>내선</v>
          </cell>
          <cell r="T460">
            <v>0.22500000000000001</v>
          </cell>
        </row>
        <row r="461">
          <cell r="A461">
            <v>459</v>
          </cell>
          <cell r="B461" t="str">
            <v>HOR-ELBOW (H.D.G)</v>
          </cell>
          <cell r="C461" t="str">
            <v>200W×100H</v>
          </cell>
          <cell r="D461" t="str">
            <v>EA</v>
          </cell>
          <cell r="G461">
            <v>753</v>
          </cell>
          <cell r="H461">
            <v>11100</v>
          </cell>
          <cell r="Q461">
            <v>11100</v>
          </cell>
          <cell r="S461" t="str">
            <v>내선</v>
          </cell>
          <cell r="T461">
            <v>0.22500000000000001</v>
          </cell>
        </row>
        <row r="462">
          <cell r="A462">
            <v>460</v>
          </cell>
          <cell r="B462" t="str">
            <v>HOR-ELBOW (H.D.G)</v>
          </cell>
          <cell r="C462" t="str">
            <v>200W×150H</v>
          </cell>
          <cell r="D462" t="str">
            <v>EA</v>
          </cell>
          <cell r="G462">
            <v>753</v>
          </cell>
          <cell r="H462">
            <v>14700</v>
          </cell>
          <cell r="Q462">
            <v>14700</v>
          </cell>
          <cell r="S462" t="str">
            <v>내선</v>
          </cell>
          <cell r="T462">
            <v>0.22500000000000001</v>
          </cell>
        </row>
        <row r="463">
          <cell r="A463">
            <v>461</v>
          </cell>
          <cell r="B463" t="str">
            <v>HOR-ELBOW (H.D.G)</v>
          </cell>
          <cell r="C463" t="str">
            <v>300W×100H</v>
          </cell>
          <cell r="D463" t="str">
            <v>EA</v>
          </cell>
          <cell r="G463">
            <v>753</v>
          </cell>
          <cell r="H463">
            <v>12800</v>
          </cell>
          <cell r="Q463">
            <v>12800</v>
          </cell>
          <cell r="S463" t="str">
            <v>내선</v>
          </cell>
          <cell r="T463">
            <v>0.28499999999999998</v>
          </cell>
        </row>
        <row r="464">
          <cell r="A464">
            <v>462</v>
          </cell>
          <cell r="B464" t="str">
            <v>HOR-ELBOW (H.D.G)</v>
          </cell>
          <cell r="C464" t="str">
            <v>300W×150H</v>
          </cell>
          <cell r="D464" t="str">
            <v>EA</v>
          </cell>
          <cell r="G464">
            <v>753</v>
          </cell>
          <cell r="H464">
            <v>16800</v>
          </cell>
          <cell r="Q464">
            <v>16800</v>
          </cell>
          <cell r="S464" t="str">
            <v>내선</v>
          </cell>
          <cell r="T464">
            <v>0.28499999999999998</v>
          </cell>
        </row>
        <row r="465">
          <cell r="A465">
            <v>463</v>
          </cell>
          <cell r="B465" t="str">
            <v>HOR-ELBOW (H.D.G)</v>
          </cell>
          <cell r="C465" t="str">
            <v>400W×100H</v>
          </cell>
          <cell r="D465" t="str">
            <v>EA</v>
          </cell>
          <cell r="G465">
            <v>753</v>
          </cell>
          <cell r="H465">
            <v>14500</v>
          </cell>
          <cell r="Q465">
            <v>14500</v>
          </cell>
          <cell r="S465" t="str">
            <v>내선</v>
          </cell>
          <cell r="T465">
            <v>0.33500000000000002</v>
          </cell>
        </row>
        <row r="466">
          <cell r="A466">
            <v>464</v>
          </cell>
          <cell r="B466" t="str">
            <v>HOR-ELBOW (H.D.G)</v>
          </cell>
          <cell r="C466" t="str">
            <v>400W×150H</v>
          </cell>
          <cell r="D466" t="str">
            <v>EA</v>
          </cell>
          <cell r="G466">
            <v>753</v>
          </cell>
          <cell r="H466">
            <v>18800</v>
          </cell>
          <cell r="Q466">
            <v>18800</v>
          </cell>
          <cell r="S466" t="str">
            <v>내선</v>
          </cell>
          <cell r="T466">
            <v>0.33500000000000002</v>
          </cell>
        </row>
        <row r="467">
          <cell r="A467">
            <v>465</v>
          </cell>
          <cell r="B467" t="str">
            <v>HOR-ELBOW (H.D.G)</v>
          </cell>
          <cell r="C467" t="str">
            <v>500W×100H</v>
          </cell>
          <cell r="D467" t="str">
            <v>EA</v>
          </cell>
          <cell r="G467">
            <v>753</v>
          </cell>
          <cell r="H467">
            <v>16200</v>
          </cell>
          <cell r="Q467">
            <v>16200</v>
          </cell>
          <cell r="S467" t="str">
            <v>내선</v>
          </cell>
          <cell r="T467">
            <v>0.44500000000000001</v>
          </cell>
        </row>
        <row r="468">
          <cell r="A468">
            <v>466</v>
          </cell>
          <cell r="B468" t="str">
            <v>HOR-ELBOW (H.D.G)</v>
          </cell>
          <cell r="C468" t="str">
            <v>500W×150H</v>
          </cell>
          <cell r="D468" t="str">
            <v>EA</v>
          </cell>
          <cell r="G468">
            <v>753</v>
          </cell>
          <cell r="H468">
            <v>20800</v>
          </cell>
          <cell r="Q468">
            <v>20800</v>
          </cell>
          <cell r="S468" t="str">
            <v>내선</v>
          </cell>
          <cell r="T468">
            <v>0.44500000000000001</v>
          </cell>
        </row>
        <row r="469">
          <cell r="A469">
            <v>467</v>
          </cell>
          <cell r="B469" t="str">
            <v>HOR-ELBOW (H.D.G)</v>
          </cell>
          <cell r="C469" t="str">
            <v>600W×100H</v>
          </cell>
          <cell r="D469" t="str">
            <v>EA</v>
          </cell>
          <cell r="G469">
            <v>753</v>
          </cell>
          <cell r="H469">
            <v>17900</v>
          </cell>
          <cell r="Q469">
            <v>17900</v>
          </cell>
          <cell r="S469" t="str">
            <v>내선</v>
          </cell>
          <cell r="T469">
            <v>0.52</v>
          </cell>
        </row>
        <row r="470">
          <cell r="A470">
            <v>468</v>
          </cell>
          <cell r="B470" t="str">
            <v>HOR-ELBOW (H.D.G)</v>
          </cell>
          <cell r="C470" t="str">
            <v>600W×150H</v>
          </cell>
          <cell r="D470" t="str">
            <v>EA</v>
          </cell>
          <cell r="G470">
            <v>753</v>
          </cell>
          <cell r="H470">
            <v>22800</v>
          </cell>
          <cell r="Q470">
            <v>22800</v>
          </cell>
          <cell r="S470" t="str">
            <v>내선</v>
          </cell>
          <cell r="T470">
            <v>0.52</v>
          </cell>
        </row>
        <row r="471">
          <cell r="A471">
            <v>469</v>
          </cell>
          <cell r="Q471" t="str">
            <v/>
          </cell>
        </row>
        <row r="472">
          <cell r="A472">
            <v>470</v>
          </cell>
          <cell r="B472" t="str">
            <v>VER-ELBOW (H.D.G)</v>
          </cell>
          <cell r="C472" t="str">
            <v>150W×100H</v>
          </cell>
          <cell r="D472" t="str">
            <v>EA</v>
          </cell>
          <cell r="G472">
            <v>753</v>
          </cell>
          <cell r="H472">
            <v>10700</v>
          </cell>
          <cell r="Q472">
            <v>10700</v>
          </cell>
          <cell r="S472" t="str">
            <v>내선</v>
          </cell>
          <cell r="T472">
            <v>0.22500000000000001</v>
          </cell>
        </row>
        <row r="473">
          <cell r="A473">
            <v>471</v>
          </cell>
          <cell r="B473" t="str">
            <v>VER-ELBOW (H.D.G)</v>
          </cell>
          <cell r="C473" t="str">
            <v>150W×150H</v>
          </cell>
          <cell r="D473" t="str">
            <v>EA</v>
          </cell>
          <cell r="G473">
            <v>753</v>
          </cell>
          <cell r="H473">
            <v>15500</v>
          </cell>
          <cell r="Q473">
            <v>15500</v>
          </cell>
          <cell r="S473" t="str">
            <v>내선</v>
          </cell>
          <cell r="T473">
            <v>0.22500000000000001</v>
          </cell>
        </row>
        <row r="474">
          <cell r="A474">
            <v>472</v>
          </cell>
          <cell r="B474" t="str">
            <v>VER-ELBOW (H.D.G)</v>
          </cell>
          <cell r="C474" t="str">
            <v>200W×100H</v>
          </cell>
          <cell r="D474" t="str">
            <v>EA</v>
          </cell>
          <cell r="G474">
            <v>753</v>
          </cell>
          <cell r="H474">
            <v>11100</v>
          </cell>
          <cell r="Q474">
            <v>11100</v>
          </cell>
          <cell r="S474" t="str">
            <v>내선</v>
          </cell>
          <cell r="T474">
            <v>0.22500000000000001</v>
          </cell>
        </row>
        <row r="475">
          <cell r="A475">
            <v>473</v>
          </cell>
          <cell r="B475" t="str">
            <v>VER-ELBOW (H.D.G)</v>
          </cell>
          <cell r="C475" t="str">
            <v>200W×150H</v>
          </cell>
          <cell r="D475" t="str">
            <v>EA</v>
          </cell>
          <cell r="G475">
            <v>753</v>
          </cell>
          <cell r="H475">
            <v>15900</v>
          </cell>
          <cell r="Q475">
            <v>15900</v>
          </cell>
          <cell r="S475" t="str">
            <v>내선</v>
          </cell>
          <cell r="T475">
            <v>0.22500000000000001</v>
          </cell>
        </row>
        <row r="476">
          <cell r="A476">
            <v>474</v>
          </cell>
          <cell r="B476" t="str">
            <v>VER-ELBOW (H.D.G)</v>
          </cell>
          <cell r="C476" t="str">
            <v>300W×100H</v>
          </cell>
          <cell r="D476" t="str">
            <v>EA</v>
          </cell>
          <cell r="G476">
            <v>753</v>
          </cell>
          <cell r="H476">
            <v>12000</v>
          </cell>
          <cell r="Q476">
            <v>12000</v>
          </cell>
          <cell r="S476" t="str">
            <v>내선</v>
          </cell>
          <cell r="T476">
            <v>0.28499999999999998</v>
          </cell>
        </row>
        <row r="477">
          <cell r="A477">
            <v>475</v>
          </cell>
          <cell r="B477" t="str">
            <v>VER-ELBOW (H.D.G)</v>
          </cell>
          <cell r="C477" t="str">
            <v>300W×150H</v>
          </cell>
          <cell r="D477" t="str">
            <v>EA</v>
          </cell>
          <cell r="G477">
            <v>753</v>
          </cell>
          <cell r="H477">
            <v>16800</v>
          </cell>
          <cell r="Q477">
            <v>16800</v>
          </cell>
          <cell r="S477" t="str">
            <v>내선</v>
          </cell>
          <cell r="T477">
            <v>0.28499999999999998</v>
          </cell>
        </row>
        <row r="478">
          <cell r="A478">
            <v>476</v>
          </cell>
          <cell r="B478" t="str">
            <v>VER-ELBOW (H.D.G)</v>
          </cell>
          <cell r="C478" t="str">
            <v>400W×100H</v>
          </cell>
          <cell r="D478" t="str">
            <v>EA</v>
          </cell>
          <cell r="G478">
            <v>753</v>
          </cell>
          <cell r="H478">
            <v>12900</v>
          </cell>
          <cell r="Q478">
            <v>12900</v>
          </cell>
          <cell r="S478" t="str">
            <v>내선</v>
          </cell>
          <cell r="T478">
            <v>0.33500000000000002</v>
          </cell>
        </row>
        <row r="479">
          <cell r="A479">
            <v>477</v>
          </cell>
          <cell r="B479" t="str">
            <v>VER-ELBOW (H.D.G)</v>
          </cell>
          <cell r="C479" t="str">
            <v>400W×150H</v>
          </cell>
          <cell r="D479" t="str">
            <v>EA</v>
          </cell>
          <cell r="G479">
            <v>753</v>
          </cell>
          <cell r="H479">
            <v>17600</v>
          </cell>
          <cell r="Q479">
            <v>17600</v>
          </cell>
          <cell r="S479" t="str">
            <v>내선</v>
          </cell>
          <cell r="T479">
            <v>0.33500000000000002</v>
          </cell>
        </row>
        <row r="480">
          <cell r="A480">
            <v>478</v>
          </cell>
          <cell r="B480" t="str">
            <v>VER-ELBOW (H.D.G)</v>
          </cell>
          <cell r="C480" t="str">
            <v>500W×100H</v>
          </cell>
          <cell r="D480" t="str">
            <v>EA</v>
          </cell>
          <cell r="G480">
            <v>753</v>
          </cell>
          <cell r="H480">
            <v>13700</v>
          </cell>
          <cell r="Q480">
            <v>13700</v>
          </cell>
          <cell r="S480" t="str">
            <v>내선</v>
          </cell>
          <cell r="T480">
            <v>0.44500000000000001</v>
          </cell>
        </row>
        <row r="481">
          <cell r="A481">
            <v>479</v>
          </cell>
          <cell r="B481" t="str">
            <v>VER-ELBOW (H.D.G)</v>
          </cell>
          <cell r="C481" t="str">
            <v>500W×150H</v>
          </cell>
          <cell r="D481" t="str">
            <v>EA</v>
          </cell>
          <cell r="G481">
            <v>753</v>
          </cell>
          <cell r="H481">
            <v>18500</v>
          </cell>
          <cell r="Q481">
            <v>18500</v>
          </cell>
          <cell r="S481" t="str">
            <v>내선</v>
          </cell>
          <cell r="T481">
            <v>0.44500000000000001</v>
          </cell>
        </row>
        <row r="482">
          <cell r="A482">
            <v>480</v>
          </cell>
          <cell r="B482" t="str">
            <v>VER-ELBOW (H.D.G)</v>
          </cell>
          <cell r="C482" t="str">
            <v>600W×100H</v>
          </cell>
          <cell r="D482" t="str">
            <v>EA</v>
          </cell>
          <cell r="G482">
            <v>753</v>
          </cell>
          <cell r="H482">
            <v>14600</v>
          </cell>
          <cell r="Q482">
            <v>14600</v>
          </cell>
          <cell r="S482" t="str">
            <v>내선</v>
          </cell>
          <cell r="T482">
            <v>0.52</v>
          </cell>
        </row>
        <row r="483">
          <cell r="A483">
            <v>481</v>
          </cell>
          <cell r="B483" t="str">
            <v>VER-ELBOW (H.D.G)</v>
          </cell>
          <cell r="C483" t="str">
            <v>600W×150H</v>
          </cell>
          <cell r="D483" t="str">
            <v>EA</v>
          </cell>
          <cell r="G483">
            <v>753</v>
          </cell>
          <cell r="H483">
            <v>19300</v>
          </cell>
          <cell r="Q483">
            <v>19300</v>
          </cell>
          <cell r="S483" t="str">
            <v>내선</v>
          </cell>
          <cell r="T483">
            <v>0.52</v>
          </cell>
        </row>
        <row r="484">
          <cell r="A484">
            <v>482</v>
          </cell>
          <cell r="Q484" t="str">
            <v/>
          </cell>
        </row>
        <row r="485">
          <cell r="A485">
            <v>483</v>
          </cell>
          <cell r="B485" t="str">
            <v>HOR-TEE (H.D.G)</v>
          </cell>
          <cell r="C485" t="str">
            <v>150W×100H</v>
          </cell>
          <cell r="D485" t="str">
            <v>EA</v>
          </cell>
          <cell r="G485">
            <v>753</v>
          </cell>
          <cell r="H485">
            <v>17500</v>
          </cell>
          <cell r="Q485">
            <v>17500</v>
          </cell>
          <cell r="S485" t="str">
            <v>내선</v>
          </cell>
          <cell r="T485">
            <v>0.22500000000000001</v>
          </cell>
        </row>
        <row r="486">
          <cell r="A486">
            <v>484</v>
          </cell>
          <cell r="B486" t="str">
            <v>HOR-TEE (H.D.G)</v>
          </cell>
          <cell r="C486" t="str">
            <v>150W×150H</v>
          </cell>
          <cell r="D486" t="str">
            <v>EA</v>
          </cell>
          <cell r="G486">
            <v>753</v>
          </cell>
          <cell r="H486">
            <v>22600</v>
          </cell>
          <cell r="Q486">
            <v>22600</v>
          </cell>
          <cell r="S486" t="str">
            <v>내선</v>
          </cell>
          <cell r="T486">
            <v>0.22500000000000001</v>
          </cell>
        </row>
        <row r="487">
          <cell r="A487">
            <v>485</v>
          </cell>
          <cell r="B487" t="str">
            <v>HOR-TEE (H.D.G)</v>
          </cell>
          <cell r="C487" t="str">
            <v>200W×100H</v>
          </cell>
          <cell r="D487" t="str">
            <v>EA</v>
          </cell>
          <cell r="G487">
            <v>753</v>
          </cell>
          <cell r="H487">
            <v>18500</v>
          </cell>
          <cell r="Q487">
            <v>18500</v>
          </cell>
          <cell r="S487" t="str">
            <v>내선</v>
          </cell>
          <cell r="T487">
            <v>0.22500000000000001</v>
          </cell>
        </row>
        <row r="488">
          <cell r="A488">
            <v>486</v>
          </cell>
          <cell r="B488" t="str">
            <v>HOR-TEE (H.D.G)</v>
          </cell>
          <cell r="C488" t="str">
            <v>200W×150H</v>
          </cell>
          <cell r="D488" t="str">
            <v>EA</v>
          </cell>
          <cell r="G488">
            <v>753</v>
          </cell>
          <cell r="H488">
            <v>23600</v>
          </cell>
          <cell r="Q488">
            <v>23600</v>
          </cell>
          <cell r="S488" t="str">
            <v>내선</v>
          </cell>
          <cell r="T488">
            <v>0.22500000000000001</v>
          </cell>
        </row>
        <row r="489">
          <cell r="A489">
            <v>487</v>
          </cell>
          <cell r="B489" t="str">
            <v>HOR-TEE (H.D.G)</v>
          </cell>
          <cell r="C489" t="str">
            <v>300W×100H</v>
          </cell>
          <cell r="D489" t="str">
            <v>EA</v>
          </cell>
          <cell r="G489">
            <v>753</v>
          </cell>
          <cell r="H489">
            <v>20300</v>
          </cell>
          <cell r="Q489">
            <v>20300</v>
          </cell>
          <cell r="S489" t="str">
            <v>내선</v>
          </cell>
          <cell r="T489">
            <v>0.28499999999999998</v>
          </cell>
        </row>
        <row r="490">
          <cell r="A490">
            <v>488</v>
          </cell>
          <cell r="B490" t="str">
            <v>HOR-TEE (H.D.G)</v>
          </cell>
          <cell r="C490" t="str">
            <v>300W×150H</v>
          </cell>
          <cell r="D490" t="str">
            <v>EA</v>
          </cell>
          <cell r="G490">
            <v>753</v>
          </cell>
          <cell r="H490">
            <v>25600</v>
          </cell>
          <cell r="Q490">
            <v>25600</v>
          </cell>
          <cell r="S490" t="str">
            <v>내선</v>
          </cell>
          <cell r="T490">
            <v>0.28499999999999998</v>
          </cell>
        </row>
        <row r="491">
          <cell r="A491">
            <v>489</v>
          </cell>
          <cell r="B491" t="str">
            <v>HOR-TEE (H.D.G)</v>
          </cell>
          <cell r="C491" t="str">
            <v>400W×100H</v>
          </cell>
          <cell r="D491" t="str">
            <v>EA</v>
          </cell>
          <cell r="G491">
            <v>753</v>
          </cell>
          <cell r="H491">
            <v>23000</v>
          </cell>
          <cell r="Q491">
            <v>23000</v>
          </cell>
          <cell r="S491" t="str">
            <v>내선</v>
          </cell>
          <cell r="T491">
            <v>0.33500000000000002</v>
          </cell>
        </row>
        <row r="492">
          <cell r="A492">
            <v>490</v>
          </cell>
          <cell r="B492" t="str">
            <v>HOR-TEE (H.D.G)</v>
          </cell>
          <cell r="C492" t="str">
            <v>400W×150H</v>
          </cell>
          <cell r="D492" t="str">
            <v>EA</v>
          </cell>
          <cell r="G492">
            <v>753</v>
          </cell>
          <cell r="H492">
            <v>28500</v>
          </cell>
          <cell r="Q492">
            <v>28500</v>
          </cell>
          <cell r="S492" t="str">
            <v>내선</v>
          </cell>
          <cell r="T492">
            <v>0.33500000000000002</v>
          </cell>
        </row>
        <row r="493">
          <cell r="A493">
            <v>491</v>
          </cell>
          <cell r="B493" t="str">
            <v>HOR-TEE (H.D.G)</v>
          </cell>
          <cell r="C493" t="str">
            <v>500W×100H</v>
          </cell>
          <cell r="D493" t="str">
            <v>EA</v>
          </cell>
          <cell r="G493">
            <v>753</v>
          </cell>
          <cell r="H493">
            <v>25000</v>
          </cell>
          <cell r="Q493">
            <v>25000</v>
          </cell>
          <cell r="S493" t="str">
            <v>내선</v>
          </cell>
          <cell r="T493">
            <v>0.44500000000000001</v>
          </cell>
        </row>
        <row r="494">
          <cell r="A494">
            <v>492</v>
          </cell>
          <cell r="B494" t="str">
            <v>HOR-TEE (H.D.G)</v>
          </cell>
          <cell r="C494" t="str">
            <v>500W×150H</v>
          </cell>
          <cell r="D494" t="str">
            <v>EA</v>
          </cell>
          <cell r="G494">
            <v>753</v>
          </cell>
          <cell r="H494">
            <v>30800</v>
          </cell>
          <cell r="Q494">
            <v>30800</v>
          </cell>
          <cell r="S494" t="str">
            <v>내선</v>
          </cell>
          <cell r="T494">
            <v>0.44500000000000001</v>
          </cell>
        </row>
        <row r="495">
          <cell r="A495">
            <v>493</v>
          </cell>
          <cell r="B495" t="str">
            <v>HOR-TEE (H.D.G)</v>
          </cell>
          <cell r="C495" t="str">
            <v>600W×100H</v>
          </cell>
          <cell r="D495" t="str">
            <v>EA</v>
          </cell>
          <cell r="G495">
            <v>753</v>
          </cell>
          <cell r="H495">
            <v>27000</v>
          </cell>
          <cell r="Q495">
            <v>27000</v>
          </cell>
          <cell r="S495" t="str">
            <v>내선</v>
          </cell>
          <cell r="T495">
            <v>0.52</v>
          </cell>
        </row>
        <row r="496">
          <cell r="A496">
            <v>494</v>
          </cell>
          <cell r="B496" t="str">
            <v>HOR-TEE (H.D.G)</v>
          </cell>
          <cell r="C496" t="str">
            <v>600W×150H</v>
          </cell>
          <cell r="D496" t="str">
            <v>EA</v>
          </cell>
          <cell r="G496">
            <v>753</v>
          </cell>
          <cell r="H496">
            <v>33100</v>
          </cell>
          <cell r="Q496">
            <v>33100</v>
          </cell>
          <cell r="S496" t="str">
            <v>내선</v>
          </cell>
          <cell r="T496">
            <v>0.52</v>
          </cell>
        </row>
        <row r="497">
          <cell r="A497">
            <v>495</v>
          </cell>
          <cell r="Q497" t="str">
            <v/>
          </cell>
        </row>
        <row r="498">
          <cell r="A498">
            <v>496</v>
          </cell>
          <cell r="B498" t="str">
            <v>HOR-CROSS (H.D.G)</v>
          </cell>
          <cell r="C498" t="str">
            <v>150W×100H</v>
          </cell>
          <cell r="D498" t="str">
            <v>EA</v>
          </cell>
          <cell r="G498">
            <v>753</v>
          </cell>
          <cell r="H498">
            <v>23200</v>
          </cell>
          <cell r="Q498">
            <v>23200</v>
          </cell>
          <cell r="S498" t="str">
            <v>내선</v>
          </cell>
          <cell r="T498">
            <v>0.22500000000000001</v>
          </cell>
        </row>
        <row r="499">
          <cell r="A499">
            <v>497</v>
          </cell>
          <cell r="B499" t="str">
            <v>HOR-CROSS (H.D.G)</v>
          </cell>
          <cell r="C499" t="str">
            <v>150W×150H</v>
          </cell>
          <cell r="D499" t="str">
            <v>EA</v>
          </cell>
          <cell r="G499">
            <v>753</v>
          </cell>
          <cell r="H499">
            <v>29100</v>
          </cell>
          <cell r="Q499">
            <v>29100</v>
          </cell>
          <cell r="S499" t="str">
            <v>내선</v>
          </cell>
          <cell r="T499">
            <v>0.22500000000000001</v>
          </cell>
        </row>
        <row r="500">
          <cell r="A500">
            <v>498</v>
          </cell>
          <cell r="B500" t="str">
            <v>HOR-CROSS (H.D.G)</v>
          </cell>
          <cell r="C500" t="str">
            <v>200W×100H</v>
          </cell>
          <cell r="D500" t="str">
            <v>EA</v>
          </cell>
          <cell r="G500">
            <v>753</v>
          </cell>
          <cell r="H500">
            <v>24000</v>
          </cell>
          <cell r="Q500">
            <v>24000</v>
          </cell>
          <cell r="S500" t="str">
            <v>내선</v>
          </cell>
          <cell r="T500">
            <v>0.22500000000000001</v>
          </cell>
        </row>
        <row r="501">
          <cell r="A501">
            <v>499</v>
          </cell>
          <cell r="B501" t="str">
            <v>HOR-CROSS (H.D.G)</v>
          </cell>
          <cell r="C501" t="str">
            <v>200W×150H</v>
          </cell>
          <cell r="D501" t="str">
            <v>EA</v>
          </cell>
          <cell r="G501">
            <v>753</v>
          </cell>
          <cell r="H501">
            <v>30000</v>
          </cell>
          <cell r="Q501">
            <v>30000</v>
          </cell>
          <cell r="S501" t="str">
            <v>내선</v>
          </cell>
          <cell r="T501">
            <v>0.22500000000000001</v>
          </cell>
        </row>
        <row r="502">
          <cell r="A502">
            <v>500</v>
          </cell>
          <cell r="B502" t="str">
            <v>HOR-CROSS (H.D.G)</v>
          </cell>
          <cell r="C502" t="str">
            <v>300W×100H</v>
          </cell>
          <cell r="D502" t="str">
            <v>EA</v>
          </cell>
          <cell r="G502">
            <v>753</v>
          </cell>
          <cell r="H502">
            <v>25700</v>
          </cell>
          <cell r="Q502">
            <v>25700</v>
          </cell>
          <cell r="S502" t="str">
            <v>내선</v>
          </cell>
          <cell r="T502">
            <v>0.28499999999999998</v>
          </cell>
        </row>
        <row r="503">
          <cell r="A503">
            <v>501</v>
          </cell>
          <cell r="B503" t="str">
            <v>HOR-CROSS (H.D.G)</v>
          </cell>
          <cell r="C503" t="str">
            <v>300W×150H</v>
          </cell>
          <cell r="D503" t="str">
            <v>EA</v>
          </cell>
          <cell r="G503">
            <v>753</v>
          </cell>
          <cell r="H503">
            <v>31700</v>
          </cell>
          <cell r="Q503">
            <v>31700</v>
          </cell>
          <cell r="S503" t="str">
            <v>내선</v>
          </cell>
          <cell r="T503">
            <v>0.28499999999999998</v>
          </cell>
        </row>
        <row r="504">
          <cell r="A504">
            <v>502</v>
          </cell>
          <cell r="B504" t="str">
            <v>HOR-CROSS (H.D.G)</v>
          </cell>
          <cell r="C504" t="str">
            <v>400W×100H</v>
          </cell>
          <cell r="D504" t="str">
            <v>EA</v>
          </cell>
          <cell r="G504">
            <v>753</v>
          </cell>
          <cell r="H504">
            <v>27000</v>
          </cell>
          <cell r="Q504">
            <v>27000</v>
          </cell>
          <cell r="S504" t="str">
            <v>내선</v>
          </cell>
          <cell r="T504">
            <v>0.33500000000000002</v>
          </cell>
        </row>
        <row r="505">
          <cell r="A505">
            <v>503</v>
          </cell>
          <cell r="B505" t="str">
            <v>HOR-CROSS (H.D.G)</v>
          </cell>
          <cell r="C505" t="str">
            <v>400W×150H</v>
          </cell>
          <cell r="D505" t="str">
            <v>EA</v>
          </cell>
          <cell r="G505">
            <v>753</v>
          </cell>
          <cell r="H505">
            <v>34300</v>
          </cell>
          <cell r="Q505">
            <v>34300</v>
          </cell>
          <cell r="S505" t="str">
            <v>내선</v>
          </cell>
          <cell r="T505">
            <v>0.33500000000000002</v>
          </cell>
        </row>
        <row r="506">
          <cell r="A506">
            <v>504</v>
          </cell>
          <cell r="B506" t="str">
            <v>HOR-CROSS (H.D.G)</v>
          </cell>
          <cell r="C506" t="str">
            <v>500W×100H</v>
          </cell>
          <cell r="D506" t="str">
            <v>EA</v>
          </cell>
          <cell r="G506">
            <v>753</v>
          </cell>
          <cell r="H506">
            <v>30300</v>
          </cell>
          <cell r="Q506">
            <v>30300</v>
          </cell>
          <cell r="S506" t="str">
            <v>내선</v>
          </cell>
          <cell r="T506">
            <v>0.44500000000000001</v>
          </cell>
        </row>
        <row r="507">
          <cell r="A507">
            <v>505</v>
          </cell>
          <cell r="B507" t="str">
            <v>HOR-CROSS (H.D.G)</v>
          </cell>
          <cell r="C507" t="str">
            <v>500W×150H</v>
          </cell>
          <cell r="D507" t="str">
            <v>EA</v>
          </cell>
          <cell r="G507">
            <v>753</v>
          </cell>
          <cell r="H507">
            <v>36200</v>
          </cell>
          <cell r="Q507">
            <v>36200</v>
          </cell>
          <cell r="S507" t="str">
            <v>내선</v>
          </cell>
          <cell r="T507">
            <v>0.44500000000000001</v>
          </cell>
        </row>
        <row r="508">
          <cell r="A508">
            <v>506</v>
          </cell>
          <cell r="B508" t="str">
            <v>HOR-CROSS (H.D.G)</v>
          </cell>
          <cell r="C508" t="str">
            <v>600W×100H</v>
          </cell>
          <cell r="D508" t="str">
            <v>EA</v>
          </cell>
          <cell r="G508">
            <v>753</v>
          </cell>
          <cell r="H508">
            <v>32200</v>
          </cell>
          <cell r="Q508">
            <v>32200</v>
          </cell>
          <cell r="S508" t="str">
            <v>내선</v>
          </cell>
          <cell r="T508">
            <v>0.52</v>
          </cell>
        </row>
        <row r="509">
          <cell r="A509">
            <v>507</v>
          </cell>
          <cell r="B509" t="str">
            <v>HOR-CROSS (H.D.G)</v>
          </cell>
          <cell r="C509" t="str">
            <v>600W×150H</v>
          </cell>
          <cell r="D509" t="str">
            <v>EA</v>
          </cell>
          <cell r="G509">
            <v>753</v>
          </cell>
          <cell r="H509">
            <v>38200</v>
          </cell>
          <cell r="Q509">
            <v>38200</v>
          </cell>
          <cell r="S509" t="str">
            <v>내선</v>
          </cell>
          <cell r="T509">
            <v>0.52</v>
          </cell>
        </row>
        <row r="510">
          <cell r="A510">
            <v>508</v>
          </cell>
          <cell r="Q510" t="str">
            <v/>
          </cell>
        </row>
        <row r="511">
          <cell r="A511">
            <v>509</v>
          </cell>
          <cell r="B511" t="str">
            <v>REDUCER (H.D.G)</v>
          </cell>
          <cell r="C511" t="str">
            <v>600×500W×100H</v>
          </cell>
          <cell r="D511" t="str">
            <v>EA</v>
          </cell>
          <cell r="G511">
            <v>753</v>
          </cell>
          <cell r="H511">
            <v>7900</v>
          </cell>
          <cell r="Q511">
            <v>7900</v>
          </cell>
          <cell r="S511" t="str">
            <v>내선</v>
          </cell>
          <cell r="T511">
            <v>0.22500000000000001</v>
          </cell>
        </row>
        <row r="512">
          <cell r="A512">
            <v>510</v>
          </cell>
          <cell r="B512" t="str">
            <v>REDUCER (H.D.G)</v>
          </cell>
          <cell r="C512" t="str">
            <v>600×500W×150H</v>
          </cell>
          <cell r="D512" t="str">
            <v>EA</v>
          </cell>
          <cell r="G512">
            <v>753</v>
          </cell>
          <cell r="H512">
            <v>10100</v>
          </cell>
          <cell r="Q512">
            <v>10100</v>
          </cell>
          <cell r="S512" t="str">
            <v>내선</v>
          </cell>
          <cell r="T512">
            <v>0.22500000000000001</v>
          </cell>
        </row>
        <row r="513">
          <cell r="A513">
            <v>511</v>
          </cell>
          <cell r="B513" t="str">
            <v>REDUCER (H.D.G)</v>
          </cell>
          <cell r="C513" t="str">
            <v>600×400W×100H</v>
          </cell>
          <cell r="D513" t="str">
            <v>EA</v>
          </cell>
          <cell r="G513">
            <v>753</v>
          </cell>
          <cell r="H513">
            <v>7900</v>
          </cell>
          <cell r="Q513">
            <v>7900</v>
          </cell>
          <cell r="S513" t="str">
            <v>내선</v>
          </cell>
          <cell r="T513">
            <v>0.22500000000000001</v>
          </cell>
        </row>
        <row r="514">
          <cell r="A514">
            <v>512</v>
          </cell>
          <cell r="B514" t="str">
            <v>REDUCER (H.D.G)</v>
          </cell>
          <cell r="C514" t="str">
            <v>600×400W×150H</v>
          </cell>
          <cell r="D514" t="str">
            <v>EA</v>
          </cell>
          <cell r="G514">
            <v>753</v>
          </cell>
          <cell r="H514">
            <v>10100</v>
          </cell>
          <cell r="Q514">
            <v>10100</v>
          </cell>
          <cell r="S514" t="str">
            <v>내선</v>
          </cell>
          <cell r="T514">
            <v>0.22500000000000001</v>
          </cell>
        </row>
        <row r="515">
          <cell r="A515">
            <v>513</v>
          </cell>
          <cell r="B515" t="str">
            <v>REDUCER (H.D.G)</v>
          </cell>
          <cell r="C515" t="str">
            <v>600×300W×100H</v>
          </cell>
          <cell r="D515" t="str">
            <v>EA</v>
          </cell>
          <cell r="G515">
            <v>753</v>
          </cell>
          <cell r="H515">
            <v>8000</v>
          </cell>
          <cell r="Q515">
            <v>8000</v>
          </cell>
          <cell r="S515" t="str">
            <v>내선</v>
          </cell>
          <cell r="T515">
            <v>0.28499999999999998</v>
          </cell>
        </row>
        <row r="516">
          <cell r="A516">
            <v>514</v>
          </cell>
          <cell r="B516" t="str">
            <v>REDUCER (H.D.G)</v>
          </cell>
          <cell r="C516" t="str">
            <v>600×300W×150H</v>
          </cell>
          <cell r="D516" t="str">
            <v>EA</v>
          </cell>
          <cell r="G516">
            <v>753</v>
          </cell>
          <cell r="H516">
            <v>10400</v>
          </cell>
          <cell r="Q516">
            <v>10400</v>
          </cell>
          <cell r="S516" t="str">
            <v>내선</v>
          </cell>
          <cell r="T516">
            <v>0.28499999999999998</v>
          </cell>
        </row>
        <row r="517">
          <cell r="A517">
            <v>515</v>
          </cell>
          <cell r="B517" t="str">
            <v>REDUCER (H.D.G)</v>
          </cell>
          <cell r="C517" t="str">
            <v>600×200W×100H</v>
          </cell>
          <cell r="D517" t="str">
            <v>EA</v>
          </cell>
          <cell r="G517">
            <v>753</v>
          </cell>
          <cell r="H517">
            <v>8100</v>
          </cell>
          <cell r="Q517">
            <v>8100</v>
          </cell>
          <cell r="S517" t="str">
            <v>내선</v>
          </cell>
          <cell r="T517">
            <v>0.33500000000000002</v>
          </cell>
        </row>
        <row r="518">
          <cell r="A518">
            <v>516</v>
          </cell>
          <cell r="B518" t="str">
            <v>REDUCER (H.D.G)</v>
          </cell>
          <cell r="C518" t="str">
            <v>600×200W×150H</v>
          </cell>
          <cell r="D518" t="str">
            <v>EA</v>
          </cell>
          <cell r="G518">
            <v>753</v>
          </cell>
          <cell r="H518">
            <v>10600</v>
          </cell>
          <cell r="Q518">
            <v>10600</v>
          </cell>
          <cell r="S518" t="str">
            <v>내선</v>
          </cell>
          <cell r="T518">
            <v>0.33500000000000002</v>
          </cell>
        </row>
        <row r="519">
          <cell r="A519">
            <v>517</v>
          </cell>
          <cell r="B519" t="str">
            <v>REDUCER (H.D.G)</v>
          </cell>
          <cell r="C519" t="str">
            <v>600×150W×100H</v>
          </cell>
          <cell r="D519" t="str">
            <v>EA</v>
          </cell>
          <cell r="G519">
            <v>753</v>
          </cell>
          <cell r="H519">
            <v>8600</v>
          </cell>
          <cell r="Q519">
            <v>8600</v>
          </cell>
          <cell r="S519" t="str">
            <v>내선</v>
          </cell>
          <cell r="T519">
            <v>0.44500000000000001</v>
          </cell>
        </row>
        <row r="520">
          <cell r="A520">
            <v>518</v>
          </cell>
          <cell r="B520" t="str">
            <v>REDUCER (H.D.G)</v>
          </cell>
          <cell r="C520" t="str">
            <v>600×150W×150H</v>
          </cell>
          <cell r="D520" t="str">
            <v>EA</v>
          </cell>
          <cell r="G520">
            <v>753</v>
          </cell>
          <cell r="H520">
            <v>11100</v>
          </cell>
          <cell r="Q520">
            <v>11100</v>
          </cell>
          <cell r="S520" t="str">
            <v>내선</v>
          </cell>
          <cell r="T520">
            <v>0.44500000000000001</v>
          </cell>
        </row>
        <row r="521">
          <cell r="A521">
            <v>519</v>
          </cell>
          <cell r="B521" t="str">
            <v>REDUCER (H.D.G)</v>
          </cell>
          <cell r="C521" t="str">
            <v>300×150W×100H</v>
          </cell>
          <cell r="D521" t="str">
            <v>EA</v>
          </cell>
          <cell r="G521">
            <v>753</v>
          </cell>
          <cell r="H521">
            <v>6500</v>
          </cell>
          <cell r="Q521">
            <v>6500</v>
          </cell>
          <cell r="S521" t="str">
            <v>내선</v>
          </cell>
          <cell r="T521">
            <v>0.52</v>
          </cell>
        </row>
        <row r="522">
          <cell r="A522">
            <v>520</v>
          </cell>
          <cell r="B522" t="str">
            <v>REDUCER (H.D.G)</v>
          </cell>
          <cell r="C522" t="str">
            <v>300×150W×150H</v>
          </cell>
          <cell r="D522" t="str">
            <v>EA</v>
          </cell>
          <cell r="G522">
            <v>753</v>
          </cell>
          <cell r="H522">
            <v>8700</v>
          </cell>
          <cell r="Q522">
            <v>8700</v>
          </cell>
          <cell r="S522" t="str">
            <v>내선</v>
          </cell>
          <cell r="T522">
            <v>0.52</v>
          </cell>
        </row>
        <row r="523">
          <cell r="A523">
            <v>521</v>
          </cell>
          <cell r="Q523" t="str">
            <v/>
          </cell>
        </row>
        <row r="524">
          <cell r="A524">
            <v>522</v>
          </cell>
          <cell r="B524" t="str">
            <v>STRAIGHT-COV.(H.D.G)</v>
          </cell>
          <cell r="C524" t="str">
            <v>150W</v>
          </cell>
          <cell r="D524" t="str">
            <v>EA</v>
          </cell>
          <cell r="G524">
            <v>753</v>
          </cell>
          <cell r="H524">
            <v>4000</v>
          </cell>
          <cell r="Q524">
            <v>4000</v>
          </cell>
        </row>
        <row r="525">
          <cell r="A525">
            <v>523</v>
          </cell>
          <cell r="B525" t="str">
            <v>STRAIGHT-COV.(H.D.G)</v>
          </cell>
          <cell r="C525" t="str">
            <v>200W</v>
          </cell>
          <cell r="D525" t="str">
            <v>EA</v>
          </cell>
          <cell r="G525">
            <v>753</v>
          </cell>
          <cell r="H525">
            <v>5000</v>
          </cell>
          <cell r="Q525">
            <v>5000</v>
          </cell>
        </row>
        <row r="526">
          <cell r="A526">
            <v>524</v>
          </cell>
          <cell r="B526" t="str">
            <v>STRAIGHT-COV.(H.D.G)</v>
          </cell>
          <cell r="C526" t="str">
            <v>300W</v>
          </cell>
          <cell r="D526" t="str">
            <v>EA</v>
          </cell>
          <cell r="G526">
            <v>753</v>
          </cell>
          <cell r="H526">
            <v>7100</v>
          </cell>
          <cell r="Q526">
            <v>7100</v>
          </cell>
        </row>
        <row r="527">
          <cell r="A527">
            <v>525</v>
          </cell>
          <cell r="B527" t="str">
            <v>STRAIGHT-COV.(H.D.G)</v>
          </cell>
          <cell r="C527" t="str">
            <v>400W</v>
          </cell>
          <cell r="D527" t="str">
            <v>EA</v>
          </cell>
          <cell r="G527">
            <v>753</v>
          </cell>
          <cell r="H527">
            <v>9100</v>
          </cell>
          <cell r="Q527">
            <v>9100</v>
          </cell>
        </row>
        <row r="528">
          <cell r="A528">
            <v>526</v>
          </cell>
          <cell r="B528" t="str">
            <v>STRAIGHT-COV.(H.D.G)</v>
          </cell>
          <cell r="C528" t="str">
            <v>500W</v>
          </cell>
          <cell r="D528" t="str">
            <v>EA</v>
          </cell>
          <cell r="G528">
            <v>753</v>
          </cell>
          <cell r="H528">
            <v>11200</v>
          </cell>
          <cell r="Q528">
            <v>11200</v>
          </cell>
        </row>
        <row r="529">
          <cell r="A529">
            <v>527</v>
          </cell>
          <cell r="B529" t="str">
            <v>STRAIGHT-COV.(H.D.G)</v>
          </cell>
          <cell r="C529" t="str">
            <v>600W</v>
          </cell>
          <cell r="D529" t="str">
            <v>EA</v>
          </cell>
          <cell r="G529">
            <v>753</v>
          </cell>
          <cell r="H529">
            <v>13200</v>
          </cell>
          <cell r="Q529">
            <v>13200</v>
          </cell>
        </row>
        <row r="530">
          <cell r="A530">
            <v>528</v>
          </cell>
          <cell r="Q530" t="str">
            <v/>
          </cell>
        </row>
        <row r="531">
          <cell r="A531">
            <v>529</v>
          </cell>
          <cell r="B531" t="str">
            <v>JOINT CONN.</v>
          </cell>
          <cell r="C531" t="str">
            <v>100H</v>
          </cell>
          <cell r="D531" t="str">
            <v>EA</v>
          </cell>
          <cell r="G531">
            <v>753</v>
          </cell>
          <cell r="H531">
            <v>900</v>
          </cell>
          <cell r="Q531">
            <v>900</v>
          </cell>
        </row>
        <row r="532">
          <cell r="A532">
            <v>530</v>
          </cell>
          <cell r="B532" t="str">
            <v>JOINT CONN.</v>
          </cell>
          <cell r="C532" t="str">
            <v>150H</v>
          </cell>
          <cell r="D532" t="str">
            <v>EA</v>
          </cell>
          <cell r="G532">
            <v>753</v>
          </cell>
          <cell r="H532">
            <v>1050</v>
          </cell>
          <cell r="Q532">
            <v>1050</v>
          </cell>
        </row>
        <row r="533">
          <cell r="A533">
            <v>531</v>
          </cell>
          <cell r="Q533" t="str">
            <v/>
          </cell>
        </row>
        <row r="534">
          <cell r="A534">
            <v>532</v>
          </cell>
          <cell r="B534" t="str">
            <v>SHANK BOLT&amp;NOT</v>
          </cell>
          <cell r="C534" t="str">
            <v>3/8inch×19L</v>
          </cell>
          <cell r="D534" t="str">
            <v>set</v>
          </cell>
          <cell r="G534">
            <v>753</v>
          </cell>
          <cell r="H534">
            <v>120</v>
          </cell>
          <cell r="Q534">
            <v>120</v>
          </cell>
        </row>
        <row r="535">
          <cell r="A535">
            <v>533</v>
          </cell>
          <cell r="B535" t="str">
            <v>그라운딩 본딩 점퍼</v>
          </cell>
          <cell r="C535" t="str">
            <v>14sq</v>
          </cell>
          <cell r="D535" t="str">
            <v>EA</v>
          </cell>
          <cell r="G535">
            <v>753</v>
          </cell>
          <cell r="H535">
            <v>1300</v>
          </cell>
          <cell r="Q535">
            <v>1300</v>
          </cell>
        </row>
        <row r="536">
          <cell r="A536">
            <v>534</v>
          </cell>
          <cell r="B536" t="str">
            <v>그라운딩 본딩 점퍼</v>
          </cell>
          <cell r="C536" t="str">
            <v>38sq</v>
          </cell>
          <cell r="D536" t="str">
            <v>EA</v>
          </cell>
          <cell r="G536">
            <v>753</v>
          </cell>
          <cell r="H536">
            <v>2800</v>
          </cell>
          <cell r="Q536">
            <v>2800</v>
          </cell>
        </row>
        <row r="537">
          <cell r="A537">
            <v>535</v>
          </cell>
          <cell r="B537" t="str">
            <v>홀드다운 크램프</v>
          </cell>
          <cell r="D537" t="str">
            <v>EA</v>
          </cell>
          <cell r="G537">
            <v>753</v>
          </cell>
          <cell r="H537">
            <v>300</v>
          </cell>
          <cell r="Q537">
            <v>300</v>
          </cell>
        </row>
        <row r="538">
          <cell r="A538">
            <v>536</v>
          </cell>
          <cell r="B538" t="str">
            <v>SPRING NUT</v>
          </cell>
          <cell r="C538" t="str">
            <v>3/8inch 1/2inch</v>
          </cell>
          <cell r="D538" t="str">
            <v>EA</v>
          </cell>
          <cell r="G538">
            <v>753</v>
          </cell>
          <cell r="H538">
            <v>400</v>
          </cell>
          <cell r="Q538">
            <v>400</v>
          </cell>
        </row>
        <row r="539">
          <cell r="A539">
            <v>537</v>
          </cell>
          <cell r="Q539" t="str">
            <v/>
          </cell>
        </row>
        <row r="540">
          <cell r="A540">
            <v>538</v>
          </cell>
          <cell r="Q540" t="str">
            <v/>
          </cell>
        </row>
        <row r="541">
          <cell r="A541">
            <v>539</v>
          </cell>
          <cell r="B541" t="str">
            <v>RACE WAY BODY</v>
          </cell>
          <cell r="C541" t="str">
            <v>40×40</v>
          </cell>
          <cell r="D541" t="str">
            <v>m</v>
          </cell>
          <cell r="G541">
            <v>750</v>
          </cell>
          <cell r="H541">
            <v>1950</v>
          </cell>
          <cell r="Q541">
            <v>1950</v>
          </cell>
          <cell r="S541" t="str">
            <v>내선</v>
          </cell>
          <cell r="T541">
            <v>0.15</v>
          </cell>
        </row>
        <row r="542">
          <cell r="A542">
            <v>540</v>
          </cell>
          <cell r="B542" t="str">
            <v>RACE WAY BODY</v>
          </cell>
          <cell r="C542" t="str">
            <v>70×40</v>
          </cell>
          <cell r="D542" t="str">
            <v>m</v>
          </cell>
          <cell r="G542">
            <v>750</v>
          </cell>
          <cell r="H542">
            <v>2450</v>
          </cell>
          <cell r="Q542">
            <v>2450</v>
          </cell>
          <cell r="S542" t="str">
            <v>내선</v>
          </cell>
          <cell r="T542">
            <v>0.2</v>
          </cell>
        </row>
        <row r="543">
          <cell r="A543">
            <v>541</v>
          </cell>
          <cell r="Q543" t="str">
            <v/>
          </cell>
        </row>
        <row r="544">
          <cell r="A544">
            <v>542</v>
          </cell>
          <cell r="B544" t="str">
            <v>RACE WAY COVER</v>
          </cell>
          <cell r="C544" t="str">
            <v>40×40</v>
          </cell>
          <cell r="D544" t="str">
            <v>m</v>
          </cell>
          <cell r="G544">
            <v>750</v>
          </cell>
          <cell r="H544">
            <v>850</v>
          </cell>
          <cell r="Q544">
            <v>850</v>
          </cell>
        </row>
        <row r="545">
          <cell r="A545">
            <v>543</v>
          </cell>
          <cell r="B545" t="str">
            <v>RACE WAY COVER</v>
          </cell>
          <cell r="C545" t="str">
            <v>70×40</v>
          </cell>
          <cell r="D545" t="str">
            <v>m</v>
          </cell>
          <cell r="G545">
            <v>750</v>
          </cell>
          <cell r="H545">
            <v>1100</v>
          </cell>
          <cell r="Q545">
            <v>1100</v>
          </cell>
        </row>
        <row r="546">
          <cell r="A546">
            <v>544</v>
          </cell>
          <cell r="Q546" t="str">
            <v/>
          </cell>
        </row>
        <row r="547">
          <cell r="A547">
            <v>545</v>
          </cell>
          <cell r="B547" t="str">
            <v>RACE WAY JOIVER</v>
          </cell>
          <cell r="C547" t="str">
            <v>40×40</v>
          </cell>
          <cell r="D547" t="str">
            <v>EA</v>
          </cell>
          <cell r="G547">
            <v>750</v>
          </cell>
          <cell r="H547">
            <v>850</v>
          </cell>
          <cell r="Q547">
            <v>850</v>
          </cell>
        </row>
        <row r="548">
          <cell r="A548">
            <v>546</v>
          </cell>
          <cell r="B548" t="str">
            <v>RACE WAY JOIVER</v>
          </cell>
          <cell r="C548" t="str">
            <v>70×40</v>
          </cell>
          <cell r="D548" t="str">
            <v>EA</v>
          </cell>
          <cell r="G548">
            <v>750</v>
          </cell>
          <cell r="H548">
            <v>1300</v>
          </cell>
          <cell r="Q548">
            <v>1300</v>
          </cell>
        </row>
        <row r="549">
          <cell r="A549">
            <v>547</v>
          </cell>
          <cell r="Q549" t="str">
            <v/>
          </cell>
        </row>
        <row r="550">
          <cell r="A550">
            <v>548</v>
          </cell>
          <cell r="B550" t="str">
            <v>RACE WAY HANGER</v>
          </cell>
          <cell r="C550" t="str">
            <v>40×40</v>
          </cell>
          <cell r="D550" t="str">
            <v>EA</v>
          </cell>
          <cell r="G550">
            <v>750</v>
          </cell>
          <cell r="H550">
            <v>850</v>
          </cell>
          <cell r="Q550">
            <v>850</v>
          </cell>
        </row>
        <row r="551">
          <cell r="A551">
            <v>549</v>
          </cell>
          <cell r="B551" t="str">
            <v>RACE WAY HANGER</v>
          </cell>
          <cell r="C551" t="str">
            <v>70×40</v>
          </cell>
          <cell r="D551" t="str">
            <v>EA</v>
          </cell>
          <cell r="G551">
            <v>750</v>
          </cell>
          <cell r="H551">
            <v>1300</v>
          </cell>
          <cell r="Q551">
            <v>1300</v>
          </cell>
        </row>
        <row r="552">
          <cell r="A552">
            <v>550</v>
          </cell>
          <cell r="Q552" t="str">
            <v/>
          </cell>
        </row>
        <row r="553">
          <cell r="A553">
            <v>551</v>
          </cell>
          <cell r="B553" t="str">
            <v>RACE WAY END CAP</v>
          </cell>
          <cell r="C553" t="str">
            <v>40×40</v>
          </cell>
          <cell r="D553" t="str">
            <v>EA</v>
          </cell>
          <cell r="G553">
            <v>750</v>
          </cell>
          <cell r="H553">
            <v>650</v>
          </cell>
          <cell r="Q553">
            <v>650</v>
          </cell>
        </row>
        <row r="554">
          <cell r="A554">
            <v>552</v>
          </cell>
          <cell r="B554" t="str">
            <v>RACE WAY END CAP</v>
          </cell>
          <cell r="C554" t="str">
            <v>70×40</v>
          </cell>
          <cell r="D554" t="str">
            <v>EA</v>
          </cell>
          <cell r="G554">
            <v>750</v>
          </cell>
          <cell r="H554">
            <v>1050</v>
          </cell>
          <cell r="Q554">
            <v>1050</v>
          </cell>
        </row>
        <row r="555">
          <cell r="A555">
            <v>553</v>
          </cell>
          <cell r="Q555" t="str">
            <v/>
          </cell>
        </row>
        <row r="556">
          <cell r="A556">
            <v>554</v>
          </cell>
          <cell r="B556" t="str">
            <v>RACE WAY H,V/ELBOW</v>
          </cell>
          <cell r="C556" t="str">
            <v>40×40</v>
          </cell>
          <cell r="D556" t="str">
            <v>EA</v>
          </cell>
          <cell r="G556">
            <v>750</v>
          </cell>
          <cell r="H556">
            <v>1850</v>
          </cell>
          <cell r="Q556">
            <v>1850</v>
          </cell>
        </row>
        <row r="557">
          <cell r="A557">
            <v>555</v>
          </cell>
          <cell r="B557" t="str">
            <v>RACE WAY H,V/ELBOW</v>
          </cell>
          <cell r="C557" t="str">
            <v>70×40</v>
          </cell>
          <cell r="D557" t="str">
            <v>EA</v>
          </cell>
          <cell r="G557">
            <v>750</v>
          </cell>
          <cell r="H557">
            <v>2450</v>
          </cell>
          <cell r="Q557">
            <v>2450</v>
          </cell>
        </row>
        <row r="558">
          <cell r="A558">
            <v>556</v>
          </cell>
          <cell r="Q558" t="str">
            <v/>
          </cell>
        </row>
        <row r="559">
          <cell r="A559">
            <v>557</v>
          </cell>
          <cell r="B559" t="str">
            <v>RACE WAY BOX CONN.</v>
          </cell>
          <cell r="C559" t="str">
            <v>40×40</v>
          </cell>
          <cell r="D559" t="str">
            <v>EA</v>
          </cell>
          <cell r="G559">
            <v>750</v>
          </cell>
          <cell r="H559">
            <v>1050</v>
          </cell>
          <cell r="Q559">
            <v>1050</v>
          </cell>
        </row>
        <row r="560">
          <cell r="A560">
            <v>558</v>
          </cell>
          <cell r="Q560" t="str">
            <v/>
          </cell>
        </row>
        <row r="561">
          <cell r="A561">
            <v>559</v>
          </cell>
          <cell r="Q561" t="str">
            <v/>
          </cell>
        </row>
        <row r="562">
          <cell r="A562">
            <v>560</v>
          </cell>
          <cell r="B562" t="str">
            <v>교통신호제어기(일반)</v>
          </cell>
          <cell r="C562" t="str">
            <v>교차로연동(검사품)</v>
          </cell>
          <cell r="D562" t="str">
            <v>대</v>
          </cell>
          <cell r="G562">
            <v>834</v>
          </cell>
          <cell r="H562">
            <v>4500000</v>
          </cell>
          <cell r="Q562">
            <v>4500000</v>
          </cell>
          <cell r="S562" t="str">
            <v>프전</v>
          </cell>
          <cell r="T562">
            <v>4.5999999999999996</v>
          </cell>
          <cell r="U562" t="str">
            <v>보인</v>
          </cell>
          <cell r="V562">
            <v>1.5</v>
          </cell>
        </row>
        <row r="563">
          <cell r="A563">
            <v>561</v>
          </cell>
          <cell r="B563" t="str">
            <v>차량신호등</v>
          </cell>
          <cell r="C563" t="str">
            <v>1면 4색</v>
          </cell>
          <cell r="D563" t="str">
            <v>대</v>
          </cell>
          <cell r="G563">
            <v>834</v>
          </cell>
          <cell r="H563">
            <v>280000</v>
          </cell>
          <cell r="Q563">
            <v>280000</v>
          </cell>
          <cell r="S563" t="str">
            <v>신호</v>
          </cell>
          <cell r="T563">
            <v>2.4</v>
          </cell>
          <cell r="U563" t="str">
            <v>보인</v>
          </cell>
          <cell r="V563">
            <v>1</v>
          </cell>
        </row>
        <row r="564">
          <cell r="A564">
            <v>562</v>
          </cell>
          <cell r="B564" t="str">
            <v>차량신호등</v>
          </cell>
          <cell r="C564" t="str">
            <v>1면 3색</v>
          </cell>
          <cell r="D564" t="str">
            <v>대</v>
          </cell>
          <cell r="G564">
            <v>834</v>
          </cell>
          <cell r="H564">
            <v>240000</v>
          </cell>
          <cell r="Q564">
            <v>240000</v>
          </cell>
          <cell r="S564" t="str">
            <v>신호</v>
          </cell>
          <cell r="T564">
            <v>2.4</v>
          </cell>
          <cell r="U564" t="str">
            <v>보인</v>
          </cell>
          <cell r="V564">
            <v>1</v>
          </cell>
        </row>
        <row r="565">
          <cell r="A565">
            <v>563</v>
          </cell>
          <cell r="B565" t="str">
            <v>보행신호등</v>
          </cell>
          <cell r="C565" t="str">
            <v>1면 2색</v>
          </cell>
          <cell r="D565" t="str">
            <v>대</v>
          </cell>
          <cell r="G565">
            <v>834</v>
          </cell>
          <cell r="H565">
            <v>160000</v>
          </cell>
          <cell r="Q565">
            <v>160000</v>
          </cell>
        </row>
        <row r="566">
          <cell r="A566">
            <v>564</v>
          </cell>
          <cell r="Q566" t="str">
            <v/>
          </cell>
        </row>
        <row r="567">
          <cell r="A567">
            <v>565</v>
          </cell>
          <cell r="B567" t="str">
            <v>차량등철주</v>
          </cell>
          <cell r="C567" t="str">
            <v>250φ×9m(용융도금)</v>
          </cell>
          <cell r="D567" t="str">
            <v>EA</v>
          </cell>
          <cell r="G567">
            <v>834</v>
          </cell>
          <cell r="H567">
            <v>645270</v>
          </cell>
          <cell r="Q567">
            <v>645270</v>
          </cell>
          <cell r="S567" t="str">
            <v>신호</v>
          </cell>
          <cell r="T567">
            <v>1.7</v>
          </cell>
          <cell r="U567" t="str">
            <v>보인</v>
          </cell>
          <cell r="V567">
            <v>1</v>
          </cell>
        </row>
        <row r="568">
          <cell r="A568">
            <v>566</v>
          </cell>
          <cell r="B568" t="str">
            <v>차량등철주</v>
          </cell>
          <cell r="C568" t="str">
            <v>250φ×8m(용융도금)</v>
          </cell>
          <cell r="D568" t="str">
            <v>EA</v>
          </cell>
          <cell r="G568">
            <v>834</v>
          </cell>
          <cell r="H568">
            <v>620400</v>
          </cell>
          <cell r="Q568">
            <v>620400</v>
          </cell>
          <cell r="S568" t="str">
            <v>신호</v>
          </cell>
          <cell r="T568">
            <v>1.7</v>
          </cell>
          <cell r="U568" t="str">
            <v>보인</v>
          </cell>
          <cell r="V568">
            <v>1</v>
          </cell>
        </row>
        <row r="569">
          <cell r="A569">
            <v>567</v>
          </cell>
          <cell r="B569" t="str">
            <v>차량등철주</v>
          </cell>
          <cell r="C569" t="str">
            <v>200φ×8m(용융도금)</v>
          </cell>
          <cell r="D569" t="str">
            <v>EA</v>
          </cell>
          <cell r="G569">
            <v>834</v>
          </cell>
          <cell r="H569">
            <v>460800</v>
          </cell>
          <cell r="Q569">
            <v>460800</v>
          </cell>
          <cell r="S569" t="str">
            <v>신호</v>
          </cell>
          <cell r="T569">
            <v>1.7</v>
          </cell>
          <cell r="U569" t="str">
            <v>보인</v>
          </cell>
          <cell r="V569">
            <v>1</v>
          </cell>
        </row>
        <row r="570">
          <cell r="A570">
            <v>568</v>
          </cell>
          <cell r="B570" t="str">
            <v>차량등철주</v>
          </cell>
          <cell r="C570" t="str">
            <v>150φ×8m(용융도금)</v>
          </cell>
          <cell r="D570" t="str">
            <v>EA</v>
          </cell>
          <cell r="G570">
            <v>834</v>
          </cell>
          <cell r="H570">
            <v>277200</v>
          </cell>
          <cell r="Q570">
            <v>277200</v>
          </cell>
          <cell r="S570" t="str">
            <v>신호</v>
          </cell>
          <cell r="T570">
            <v>1.7</v>
          </cell>
          <cell r="U570" t="str">
            <v>보인</v>
          </cell>
          <cell r="V570">
            <v>1</v>
          </cell>
        </row>
        <row r="571">
          <cell r="A571">
            <v>569</v>
          </cell>
          <cell r="B571" t="str">
            <v>보행등철주</v>
          </cell>
          <cell r="C571" t="str">
            <v>125φ×4m(용융도금)</v>
          </cell>
          <cell r="D571" t="str">
            <v>EA</v>
          </cell>
          <cell r="G571">
            <v>834</v>
          </cell>
          <cell r="H571">
            <v>110400</v>
          </cell>
          <cell r="Q571">
            <v>110400</v>
          </cell>
          <cell r="S571" t="str">
            <v>신호</v>
          </cell>
          <cell r="T571">
            <v>1.3</v>
          </cell>
          <cell r="U571" t="str">
            <v>보인</v>
          </cell>
          <cell r="V571">
            <v>1</v>
          </cell>
        </row>
        <row r="572">
          <cell r="A572">
            <v>570</v>
          </cell>
          <cell r="Q572" t="str">
            <v/>
          </cell>
        </row>
        <row r="573">
          <cell r="A573">
            <v>571</v>
          </cell>
          <cell r="B573" t="str">
            <v>부착대</v>
          </cell>
          <cell r="C573" t="str">
            <v>9m 용융도금</v>
          </cell>
          <cell r="D573" t="str">
            <v>EA</v>
          </cell>
          <cell r="G573">
            <v>834</v>
          </cell>
          <cell r="H573">
            <v>146400</v>
          </cell>
          <cell r="Q573">
            <v>146400</v>
          </cell>
          <cell r="S573" t="str">
            <v>신호</v>
          </cell>
          <cell r="T573">
            <v>1.7</v>
          </cell>
          <cell r="U573" t="str">
            <v>보인</v>
          </cell>
          <cell r="V573">
            <v>1</v>
          </cell>
        </row>
        <row r="574">
          <cell r="A574">
            <v>572</v>
          </cell>
          <cell r="B574" t="str">
            <v>부착대</v>
          </cell>
          <cell r="C574" t="str">
            <v>8m 용융도금</v>
          </cell>
          <cell r="D574" t="str">
            <v>EA</v>
          </cell>
          <cell r="G574">
            <v>834</v>
          </cell>
          <cell r="H574">
            <v>136800</v>
          </cell>
          <cell r="Q574">
            <v>136800</v>
          </cell>
          <cell r="S574" t="str">
            <v>신호</v>
          </cell>
          <cell r="T574">
            <v>1.7</v>
          </cell>
          <cell r="U574" t="str">
            <v>보인</v>
          </cell>
          <cell r="V574">
            <v>1</v>
          </cell>
        </row>
        <row r="575">
          <cell r="A575">
            <v>573</v>
          </cell>
          <cell r="B575" t="str">
            <v>부착대</v>
          </cell>
          <cell r="C575" t="str">
            <v>7m 용융도금</v>
          </cell>
          <cell r="D575" t="str">
            <v>EA</v>
          </cell>
          <cell r="G575">
            <v>834</v>
          </cell>
          <cell r="H575">
            <v>124800</v>
          </cell>
          <cell r="Q575">
            <v>124800</v>
          </cell>
          <cell r="S575" t="str">
            <v>신호</v>
          </cell>
          <cell r="T575">
            <v>1.3</v>
          </cell>
          <cell r="U575" t="str">
            <v>보인</v>
          </cell>
          <cell r="V575">
            <v>1</v>
          </cell>
        </row>
        <row r="576">
          <cell r="A576">
            <v>574</v>
          </cell>
          <cell r="Q576" t="str">
            <v/>
          </cell>
        </row>
        <row r="577">
          <cell r="A577">
            <v>575</v>
          </cell>
          <cell r="Q577" t="str">
            <v/>
          </cell>
        </row>
        <row r="578">
          <cell r="A578">
            <v>576</v>
          </cell>
          <cell r="B578" t="str">
            <v>제어기보호막</v>
          </cell>
          <cell r="C578" t="str">
            <v>F.R.P</v>
          </cell>
          <cell r="D578" t="str">
            <v>EA</v>
          </cell>
          <cell r="G578">
            <v>834</v>
          </cell>
          <cell r="H578">
            <v>150000</v>
          </cell>
          <cell r="Q578">
            <v>150000</v>
          </cell>
        </row>
        <row r="579">
          <cell r="A579">
            <v>577</v>
          </cell>
          <cell r="Q579" t="str">
            <v/>
          </cell>
        </row>
        <row r="580">
          <cell r="A580">
            <v>578</v>
          </cell>
          <cell r="B580" t="str">
            <v>기초앙카</v>
          </cell>
          <cell r="C580" t="str">
            <v>φ125 식</v>
          </cell>
          <cell r="D580" t="str">
            <v>EA</v>
          </cell>
          <cell r="G580" t="str">
            <v>834 (95/01)</v>
          </cell>
          <cell r="H580">
            <v>12000</v>
          </cell>
        </row>
        <row r="581">
          <cell r="A581">
            <v>579</v>
          </cell>
          <cell r="B581" t="str">
            <v>기초앙카</v>
          </cell>
          <cell r="C581" t="str">
            <v>φ150×1.2m가공품</v>
          </cell>
          <cell r="D581" t="str">
            <v>EA</v>
          </cell>
          <cell r="G581">
            <v>834</v>
          </cell>
          <cell r="H581">
            <v>79200</v>
          </cell>
          <cell r="Q581">
            <v>79200</v>
          </cell>
          <cell r="S581" t="str">
            <v>용접</v>
          </cell>
          <cell r="T581">
            <v>0.8</v>
          </cell>
          <cell r="U581" t="str">
            <v>특인</v>
          </cell>
          <cell r="V581">
            <v>0.8</v>
          </cell>
        </row>
        <row r="582">
          <cell r="A582">
            <v>580</v>
          </cell>
          <cell r="B582" t="str">
            <v>기초앙카</v>
          </cell>
          <cell r="C582" t="str">
            <v>φ200×1.5m가공품</v>
          </cell>
          <cell r="D582" t="str">
            <v>EA</v>
          </cell>
          <cell r="G582">
            <v>834</v>
          </cell>
          <cell r="H582">
            <v>158400</v>
          </cell>
          <cell r="Q582">
            <v>158400</v>
          </cell>
          <cell r="S582" t="str">
            <v>용접</v>
          </cell>
          <cell r="T582">
            <v>1.5</v>
          </cell>
          <cell r="U582" t="str">
            <v>특인</v>
          </cell>
          <cell r="V582">
            <v>1.5</v>
          </cell>
        </row>
        <row r="583">
          <cell r="A583">
            <v>581</v>
          </cell>
          <cell r="B583" t="str">
            <v>기초앙카</v>
          </cell>
          <cell r="C583" t="str">
            <v>φ250×1.8m가공품</v>
          </cell>
          <cell r="D583" t="str">
            <v>EA</v>
          </cell>
          <cell r="G583">
            <v>834</v>
          </cell>
          <cell r="H583">
            <v>186000</v>
          </cell>
          <cell r="Q583">
            <v>186000</v>
          </cell>
          <cell r="S583" t="str">
            <v>용접</v>
          </cell>
          <cell r="T583">
            <v>1.5</v>
          </cell>
          <cell r="U583" t="str">
            <v>특인</v>
          </cell>
          <cell r="V583">
            <v>1.5</v>
          </cell>
        </row>
        <row r="584">
          <cell r="A584">
            <v>582</v>
          </cell>
          <cell r="Q584" t="str">
            <v/>
          </cell>
        </row>
        <row r="585">
          <cell r="A585">
            <v>583</v>
          </cell>
          <cell r="B585" t="str">
            <v>보호금구</v>
          </cell>
          <cell r="C585" t="str">
            <v>φ35×1.1m (가공품)</v>
          </cell>
          <cell r="D585" t="str">
            <v>조</v>
          </cell>
          <cell r="G585">
            <v>834</v>
          </cell>
          <cell r="H585">
            <v>20000</v>
          </cell>
          <cell r="Q585">
            <v>20000</v>
          </cell>
        </row>
        <row r="586">
          <cell r="A586">
            <v>584</v>
          </cell>
          <cell r="B586" t="str">
            <v>맨홀 (뚜껑포함)</v>
          </cell>
          <cell r="C586" t="str">
            <v>600×600×600  F.R.P</v>
          </cell>
          <cell r="D586" t="str">
            <v>EA</v>
          </cell>
          <cell r="G586">
            <v>834</v>
          </cell>
          <cell r="H586">
            <v>65000</v>
          </cell>
          <cell r="Q586">
            <v>65000</v>
          </cell>
          <cell r="S586" t="str">
            <v>미장</v>
          </cell>
          <cell r="T586">
            <v>0.6</v>
          </cell>
          <cell r="U586" t="str">
            <v>보인</v>
          </cell>
          <cell r="V586">
            <v>0.3</v>
          </cell>
        </row>
        <row r="587">
          <cell r="A587">
            <v>585</v>
          </cell>
          <cell r="Q587" t="str">
            <v/>
          </cell>
        </row>
        <row r="588">
          <cell r="A588">
            <v>586</v>
          </cell>
          <cell r="B588" t="str">
            <v>사다리조립비</v>
          </cell>
          <cell r="C588" t="str">
            <v>7m 이상</v>
          </cell>
          <cell r="D588" t="str">
            <v>조</v>
          </cell>
          <cell r="Q588">
            <v>0</v>
          </cell>
          <cell r="S588" t="str">
            <v>신호</v>
          </cell>
          <cell r="T588">
            <v>0.4</v>
          </cell>
          <cell r="U588" t="str">
            <v>보인</v>
          </cell>
          <cell r="V588">
            <v>0.56000000000000005</v>
          </cell>
        </row>
        <row r="589">
          <cell r="A589">
            <v>587</v>
          </cell>
          <cell r="B589" t="str">
            <v>사다리조립비</v>
          </cell>
          <cell r="C589" t="str">
            <v>7m 이하</v>
          </cell>
          <cell r="D589" t="str">
            <v>조</v>
          </cell>
          <cell r="Q589">
            <v>0</v>
          </cell>
          <cell r="S589" t="str">
            <v>신호</v>
          </cell>
          <cell r="T589">
            <v>0.3</v>
          </cell>
          <cell r="U589" t="str">
            <v>보인</v>
          </cell>
          <cell r="V589">
            <v>0.44</v>
          </cell>
        </row>
        <row r="590">
          <cell r="A590">
            <v>588</v>
          </cell>
          <cell r="Q590" t="str">
            <v/>
          </cell>
        </row>
        <row r="591">
          <cell r="A591">
            <v>589</v>
          </cell>
          <cell r="B591" t="str">
            <v>전원선</v>
          </cell>
          <cell r="C591" t="str">
            <v>EV 5.5sq/2C</v>
          </cell>
          <cell r="D591" t="str">
            <v>m</v>
          </cell>
          <cell r="G591" t="str">
            <v>818(95/03)</v>
          </cell>
          <cell r="H591">
            <v>600</v>
          </cell>
          <cell r="Q591">
            <v>600</v>
          </cell>
          <cell r="R591">
            <v>0.05</v>
          </cell>
          <cell r="S591" t="str">
            <v>저케</v>
          </cell>
          <cell r="T591">
            <v>1.7999999999999999E-2</v>
          </cell>
        </row>
        <row r="592">
          <cell r="A592">
            <v>590</v>
          </cell>
          <cell r="Q592" t="str">
            <v/>
          </cell>
        </row>
        <row r="593">
          <cell r="A593">
            <v>591</v>
          </cell>
          <cell r="B593" t="str">
            <v>신호케이블</v>
          </cell>
          <cell r="C593" t="str">
            <v>CVS 2.0sq/5C</v>
          </cell>
          <cell r="D593" t="str">
            <v>m</v>
          </cell>
          <cell r="G593" t="str">
            <v>818(95/03)</v>
          </cell>
          <cell r="H593">
            <v>900</v>
          </cell>
          <cell r="Q593">
            <v>900</v>
          </cell>
          <cell r="R593">
            <v>0.05</v>
          </cell>
          <cell r="S593" t="str">
            <v>신호</v>
          </cell>
          <cell r="T593">
            <v>3.2000000000000001E-2</v>
          </cell>
        </row>
        <row r="594">
          <cell r="A594">
            <v>592</v>
          </cell>
          <cell r="Q594" t="str">
            <v/>
          </cell>
        </row>
        <row r="595">
          <cell r="A595">
            <v>593</v>
          </cell>
          <cell r="Q595" t="str">
            <v/>
          </cell>
        </row>
        <row r="596">
          <cell r="A596">
            <v>594</v>
          </cell>
          <cell r="Q596" t="str">
            <v/>
          </cell>
        </row>
        <row r="597">
          <cell r="A597">
            <v>595</v>
          </cell>
          <cell r="Q597" t="str">
            <v/>
          </cell>
        </row>
        <row r="598">
          <cell r="A598">
            <v>596</v>
          </cell>
          <cell r="Q598" t="str">
            <v/>
          </cell>
        </row>
        <row r="599">
          <cell r="A599">
            <v>597</v>
          </cell>
          <cell r="Q599" t="str">
            <v/>
          </cell>
        </row>
        <row r="600">
          <cell r="A600">
            <v>598</v>
          </cell>
          <cell r="Q600" t="str">
            <v/>
          </cell>
        </row>
        <row r="601">
          <cell r="A601">
            <v>599</v>
          </cell>
          <cell r="Q601" t="str">
            <v/>
          </cell>
        </row>
        <row r="602">
          <cell r="A602">
            <v>600</v>
          </cell>
          <cell r="Q602" t="str">
            <v/>
          </cell>
        </row>
        <row r="603">
          <cell r="A603">
            <v>601</v>
          </cell>
          <cell r="C603" t="str">
            <v>내선전공</v>
          </cell>
          <cell r="D603" t="str">
            <v>인</v>
          </cell>
          <cell r="F603">
            <v>43600</v>
          </cell>
          <cell r="Q603">
            <v>43600</v>
          </cell>
        </row>
        <row r="604">
          <cell r="A604">
            <v>602</v>
          </cell>
          <cell r="C604" t="str">
            <v>저압케이블공</v>
          </cell>
          <cell r="D604" t="str">
            <v>인</v>
          </cell>
          <cell r="F604">
            <v>52900</v>
          </cell>
          <cell r="Q604">
            <v>52900</v>
          </cell>
        </row>
        <row r="605">
          <cell r="A605">
            <v>603</v>
          </cell>
          <cell r="C605" t="str">
            <v>배전전공</v>
          </cell>
          <cell r="D605" t="str">
            <v>인</v>
          </cell>
          <cell r="F605">
            <v>94200</v>
          </cell>
          <cell r="Q605">
            <v>94200</v>
          </cell>
        </row>
        <row r="606">
          <cell r="A606">
            <v>604</v>
          </cell>
          <cell r="C606" t="str">
            <v>프랜트전공</v>
          </cell>
          <cell r="D606" t="str">
            <v>인</v>
          </cell>
          <cell r="F606">
            <v>48400</v>
          </cell>
          <cell r="Q606">
            <v>48400</v>
          </cell>
        </row>
        <row r="607">
          <cell r="A607">
            <v>605</v>
          </cell>
          <cell r="C607" t="str">
            <v>보통인부</v>
          </cell>
          <cell r="D607" t="str">
            <v>인</v>
          </cell>
          <cell r="F607">
            <v>27200</v>
          </cell>
          <cell r="Q607">
            <v>27200</v>
          </cell>
        </row>
        <row r="608">
          <cell r="A608">
            <v>606</v>
          </cell>
          <cell r="C608" t="str">
            <v>고압케이블공</v>
          </cell>
          <cell r="D608" t="str">
            <v>인</v>
          </cell>
          <cell r="F608">
            <v>53700</v>
          </cell>
          <cell r="Q608">
            <v>53700</v>
          </cell>
        </row>
        <row r="609">
          <cell r="A609">
            <v>607</v>
          </cell>
          <cell r="C609" t="str">
            <v>특고압케이블공</v>
          </cell>
          <cell r="D609" t="str">
            <v>인</v>
          </cell>
          <cell r="F609">
            <v>79800</v>
          </cell>
          <cell r="Q609">
            <v>79800</v>
          </cell>
        </row>
        <row r="610">
          <cell r="A610">
            <v>608</v>
          </cell>
          <cell r="C610" t="str">
            <v>통신설비공</v>
          </cell>
          <cell r="D610" t="str">
            <v>인</v>
          </cell>
          <cell r="F610">
            <v>52700</v>
          </cell>
          <cell r="Q610">
            <v>52700</v>
          </cell>
        </row>
        <row r="611">
          <cell r="A611">
            <v>609</v>
          </cell>
          <cell r="C611" t="str">
            <v>통신내선공</v>
          </cell>
          <cell r="D611" t="str">
            <v>인</v>
          </cell>
          <cell r="F611">
            <v>45500</v>
          </cell>
          <cell r="Q611">
            <v>45500</v>
          </cell>
        </row>
        <row r="612">
          <cell r="A612">
            <v>610</v>
          </cell>
          <cell r="C612" t="str">
            <v>통신케이블공</v>
          </cell>
          <cell r="D612" t="str">
            <v>인</v>
          </cell>
          <cell r="F612">
            <v>58100</v>
          </cell>
          <cell r="Q612">
            <v>58100</v>
          </cell>
        </row>
        <row r="613">
          <cell r="A613">
            <v>611</v>
          </cell>
          <cell r="C613" t="str">
            <v>신호공</v>
          </cell>
          <cell r="D613" t="str">
            <v>인</v>
          </cell>
          <cell r="F613">
            <v>62300</v>
          </cell>
          <cell r="Q613">
            <v>62300</v>
          </cell>
        </row>
        <row r="614">
          <cell r="A614">
            <v>612</v>
          </cell>
          <cell r="C614" t="str">
            <v>특별인부</v>
          </cell>
          <cell r="D614" t="str">
            <v>인</v>
          </cell>
          <cell r="F614">
            <v>38500</v>
          </cell>
          <cell r="Q614">
            <v>38500</v>
          </cell>
        </row>
        <row r="615">
          <cell r="A615">
            <v>613</v>
          </cell>
          <cell r="C615" t="str">
            <v>계장공</v>
          </cell>
          <cell r="D615" t="str">
            <v>인</v>
          </cell>
          <cell r="F615">
            <v>42500</v>
          </cell>
          <cell r="Q615">
            <v>42500</v>
          </cell>
        </row>
        <row r="616">
          <cell r="A616">
            <v>614</v>
          </cell>
          <cell r="C616" t="str">
            <v>미장공</v>
          </cell>
          <cell r="D616" t="str">
            <v>인</v>
          </cell>
          <cell r="F616">
            <v>52800</v>
          </cell>
          <cell r="Q616">
            <v>52800</v>
          </cell>
        </row>
        <row r="617">
          <cell r="A617">
            <v>615</v>
          </cell>
          <cell r="C617" t="str">
            <v>용접공(일반)</v>
          </cell>
          <cell r="D617" t="str">
            <v>인</v>
          </cell>
          <cell r="F617">
            <v>48800</v>
          </cell>
          <cell r="Q617">
            <v>48800</v>
          </cell>
        </row>
        <row r="618">
          <cell r="A618">
            <v>616</v>
          </cell>
          <cell r="C618" t="str">
            <v>도장공</v>
          </cell>
          <cell r="D618" t="str">
            <v>인</v>
          </cell>
          <cell r="F618">
            <v>47200</v>
          </cell>
          <cell r="Q618">
            <v>47200</v>
          </cell>
        </row>
        <row r="619">
          <cell r="A619">
            <v>617</v>
          </cell>
          <cell r="C619" t="str">
            <v>배관공</v>
          </cell>
          <cell r="D619" t="str">
            <v>인</v>
          </cell>
          <cell r="F619">
            <v>42000</v>
          </cell>
          <cell r="Q619">
            <v>42000</v>
          </cell>
        </row>
        <row r="620">
          <cell r="A620">
            <v>618</v>
          </cell>
          <cell r="C620" t="str">
            <v>콘크리트공</v>
          </cell>
          <cell r="D620" t="str">
            <v>인</v>
          </cell>
          <cell r="F620">
            <v>47600</v>
          </cell>
          <cell r="Q620">
            <v>47600</v>
          </cell>
        </row>
        <row r="621">
          <cell r="A621">
            <v>619</v>
          </cell>
          <cell r="C621" t="str">
            <v>형틀목공</v>
          </cell>
          <cell r="D621" t="str">
            <v>인</v>
          </cell>
          <cell r="F621">
            <v>52900</v>
          </cell>
          <cell r="Q621">
            <v>52900</v>
          </cell>
        </row>
        <row r="622">
          <cell r="A622">
            <v>620</v>
          </cell>
          <cell r="C622" t="str">
            <v>철근공</v>
          </cell>
          <cell r="D622" t="str">
            <v>인</v>
          </cell>
          <cell r="F622">
            <v>50500</v>
          </cell>
          <cell r="Q622">
            <v>50500</v>
          </cell>
        </row>
        <row r="623">
          <cell r="A623">
            <v>621</v>
          </cell>
          <cell r="C623" t="str">
            <v>철판공</v>
          </cell>
          <cell r="D623" t="str">
            <v>인</v>
          </cell>
          <cell r="F623">
            <v>43700</v>
          </cell>
          <cell r="Q623">
            <v>43700</v>
          </cell>
        </row>
        <row r="624">
          <cell r="A624">
            <v>622</v>
          </cell>
          <cell r="C624" t="str">
            <v>방수공</v>
          </cell>
          <cell r="D624" t="str">
            <v>인</v>
          </cell>
          <cell r="F624">
            <v>45100</v>
          </cell>
          <cell r="Q624">
            <v>45100</v>
          </cell>
        </row>
        <row r="625">
          <cell r="A625">
            <v>623</v>
          </cell>
          <cell r="B625" t="str">
            <v>STRAIGHT TRAY(H.D.G)</v>
          </cell>
          <cell r="C625" t="str">
            <v>450W×100H</v>
          </cell>
          <cell r="D625" t="str">
            <v>m</v>
          </cell>
          <cell r="K625" t="str">
            <v>(주)동명 ENG.</v>
          </cell>
          <cell r="L625">
            <v>10500</v>
          </cell>
          <cell r="Q625">
            <v>10500</v>
          </cell>
          <cell r="S625" t="str">
            <v>내선</v>
          </cell>
          <cell r="T625">
            <v>0.44500000000000001</v>
          </cell>
        </row>
        <row r="626">
          <cell r="A626">
            <v>624</v>
          </cell>
          <cell r="B626" t="str">
            <v>STRAIGHT TRAY(H.D.G)</v>
          </cell>
          <cell r="C626" t="str">
            <v>450W×150H</v>
          </cell>
          <cell r="D626" t="str">
            <v>m</v>
          </cell>
          <cell r="K626" t="str">
            <v>(주)동명 ENG.</v>
          </cell>
          <cell r="L626">
            <v>13500</v>
          </cell>
          <cell r="Q626">
            <v>13500</v>
          </cell>
          <cell r="S626" t="str">
            <v>내선</v>
          </cell>
          <cell r="T626">
            <v>0.44500000000000001</v>
          </cell>
        </row>
        <row r="627">
          <cell r="A627">
            <v>625</v>
          </cell>
          <cell r="B627" t="str">
            <v>HDR-TEE (H.D.G)</v>
          </cell>
          <cell r="C627" t="str">
            <v>450W×100H</v>
          </cell>
          <cell r="D627" t="str">
            <v>m</v>
          </cell>
          <cell r="K627" t="str">
            <v>(주)동명 ENG.</v>
          </cell>
          <cell r="L627">
            <v>24000</v>
          </cell>
          <cell r="Q627">
            <v>24000</v>
          </cell>
          <cell r="S627" t="str">
            <v>내선</v>
          </cell>
          <cell r="T627">
            <v>0.44500000000000001</v>
          </cell>
        </row>
        <row r="628">
          <cell r="A628">
            <v>626</v>
          </cell>
          <cell r="B628" t="str">
            <v>전선관부속품</v>
          </cell>
          <cell r="C628" t="str">
            <v>배관자재비의 15%</v>
          </cell>
          <cell r="D628" t="str">
            <v>식</v>
          </cell>
          <cell r="Q628">
            <v>0</v>
          </cell>
        </row>
        <row r="629">
          <cell r="A629">
            <v>627</v>
          </cell>
          <cell r="B629" t="str">
            <v>잡자재및소모품비</v>
          </cell>
          <cell r="C629" t="str">
            <v>배관배선자재비의 2%</v>
          </cell>
          <cell r="D629" t="str">
            <v>식</v>
          </cell>
          <cell r="Q629">
            <v>0</v>
          </cell>
        </row>
        <row r="630">
          <cell r="A630">
            <v>628</v>
          </cell>
          <cell r="B630" t="str">
            <v>U-CHANEL</v>
          </cell>
          <cell r="C630" t="str">
            <v>41×41×2.6 t</v>
          </cell>
          <cell r="D630" t="str">
            <v>m</v>
          </cell>
          <cell r="K630" t="str">
            <v>(주)동명 ENG.</v>
          </cell>
          <cell r="L630">
            <v>3300</v>
          </cell>
          <cell r="Q630">
            <v>3300</v>
          </cell>
        </row>
        <row r="631">
          <cell r="A631">
            <v>629</v>
          </cell>
          <cell r="B631" t="str">
            <v>가로등주(도금후도장)</v>
          </cell>
          <cell r="C631" t="str">
            <v>8각테퍼8.5m폴1.5m1등용</v>
          </cell>
          <cell r="D631" t="str">
            <v>본</v>
          </cell>
          <cell r="K631" t="str">
            <v>조일조명</v>
          </cell>
          <cell r="L631">
            <v>195000</v>
          </cell>
          <cell r="Q631">
            <v>195000</v>
          </cell>
          <cell r="S631" t="str">
            <v>내선</v>
          </cell>
          <cell r="T631">
            <v>3.13</v>
          </cell>
        </row>
        <row r="632">
          <cell r="A632">
            <v>630</v>
          </cell>
          <cell r="B632" t="str">
            <v>저압케이블</v>
          </cell>
          <cell r="C632" t="str">
            <v>600V CV5.5sq/3C</v>
          </cell>
          <cell r="D632" t="str">
            <v>m</v>
          </cell>
          <cell r="G632">
            <v>718</v>
          </cell>
          <cell r="H632">
            <v>952</v>
          </cell>
          <cell r="Q632">
            <v>952</v>
          </cell>
          <cell r="R632">
            <v>0.05</v>
          </cell>
          <cell r="S632" t="str">
            <v>저케</v>
          </cell>
          <cell r="T632">
            <v>2.5999999999999999E-2</v>
          </cell>
        </row>
        <row r="633">
          <cell r="A633">
            <v>631</v>
          </cell>
          <cell r="B633" t="str">
            <v>저압케이블</v>
          </cell>
          <cell r="C633" t="str">
            <v>600V CV14sq/4C</v>
          </cell>
          <cell r="D633" t="str">
            <v>m</v>
          </cell>
          <cell r="G633">
            <v>718</v>
          </cell>
          <cell r="H633">
            <v>2174</v>
          </cell>
          <cell r="Q633">
            <v>2174</v>
          </cell>
          <cell r="R633">
            <v>0.05</v>
          </cell>
          <cell r="S633" t="str">
            <v>저케</v>
          </cell>
          <cell r="T633">
            <v>5.2000000000000005E-2</v>
          </cell>
        </row>
        <row r="634">
          <cell r="A634">
            <v>632</v>
          </cell>
          <cell r="B634" t="str">
            <v>저압케이블</v>
          </cell>
          <cell r="C634" t="str">
            <v>600V CV5.5sq/4C</v>
          </cell>
          <cell r="D634" t="str">
            <v>m</v>
          </cell>
          <cell r="G634">
            <v>718</v>
          </cell>
          <cell r="H634">
            <v>1175</v>
          </cell>
          <cell r="Q634">
            <v>1175</v>
          </cell>
          <cell r="R634">
            <v>0.05</v>
          </cell>
          <cell r="S634" t="str">
            <v>저케</v>
          </cell>
          <cell r="T634">
            <v>3.4000000000000002E-2</v>
          </cell>
        </row>
        <row r="635">
          <cell r="A635">
            <v>633</v>
          </cell>
          <cell r="B635" t="str">
            <v>저압케이블</v>
          </cell>
          <cell r="C635" t="str">
            <v>600V CV22sq/4C</v>
          </cell>
          <cell r="D635" t="str">
            <v>m</v>
          </cell>
          <cell r="G635">
            <v>718</v>
          </cell>
          <cell r="H635">
            <v>3711</v>
          </cell>
          <cell r="Q635">
            <v>3711</v>
          </cell>
          <cell r="R635">
            <v>0.05</v>
          </cell>
          <cell r="S635" t="str">
            <v>저케</v>
          </cell>
          <cell r="T635">
            <v>6.7599999999999993E-2</v>
          </cell>
        </row>
        <row r="636">
          <cell r="A636">
            <v>634</v>
          </cell>
          <cell r="B636" t="str">
            <v>저압케이블</v>
          </cell>
          <cell r="C636" t="str">
            <v>600V CV38sq/2C</v>
          </cell>
          <cell r="D636" t="str">
            <v>m</v>
          </cell>
          <cell r="G636">
            <v>718</v>
          </cell>
          <cell r="H636">
            <v>3327</v>
          </cell>
          <cell r="Q636">
            <v>3327</v>
          </cell>
          <cell r="R636">
            <v>0.05</v>
          </cell>
          <cell r="S636" t="str">
            <v>저케</v>
          </cell>
          <cell r="T636">
            <v>5.0399999999999993E-2</v>
          </cell>
        </row>
        <row r="637">
          <cell r="A637">
            <v>635</v>
          </cell>
          <cell r="B637" t="str">
            <v>가로등제어반</v>
          </cell>
          <cell r="C637" t="str">
            <v>상시/격등</v>
          </cell>
          <cell r="D637" t="str">
            <v>대</v>
          </cell>
          <cell r="G637">
            <v>821</v>
          </cell>
          <cell r="H637">
            <v>1366200</v>
          </cell>
          <cell r="Q637">
            <v>1366200</v>
          </cell>
          <cell r="S637" t="str">
            <v>프전</v>
          </cell>
          <cell r="T637">
            <v>4.5999999999999996</v>
          </cell>
          <cell r="U637" t="str">
            <v>보인</v>
          </cell>
          <cell r="V637">
            <v>1.5</v>
          </cell>
        </row>
        <row r="638">
          <cell r="A638">
            <v>636</v>
          </cell>
          <cell r="B638" t="str">
            <v>강교용 L-PANEL</v>
          </cell>
          <cell r="C638" t="str">
            <v>계량기 부착형</v>
          </cell>
          <cell r="D638" t="str">
            <v>면</v>
          </cell>
          <cell r="K638" t="str">
            <v>삼화진흥</v>
          </cell>
          <cell r="L638">
            <v>829900</v>
          </cell>
          <cell r="Q638">
            <v>829900</v>
          </cell>
          <cell r="S638" t="str">
            <v>프전</v>
          </cell>
          <cell r="T638">
            <v>4.5999999999999996</v>
          </cell>
          <cell r="U638" t="str">
            <v>보인</v>
          </cell>
          <cell r="V638">
            <v>1.5</v>
          </cell>
        </row>
        <row r="639">
          <cell r="A639">
            <v>637</v>
          </cell>
          <cell r="B639" t="str">
            <v>강교용 LOP-PANEL</v>
          </cell>
          <cell r="C639" t="str">
            <v>250×350×150</v>
          </cell>
          <cell r="D639" t="str">
            <v>면</v>
          </cell>
          <cell r="K639" t="str">
            <v>삼화진흥</v>
          </cell>
          <cell r="L639">
            <v>124800</v>
          </cell>
          <cell r="Q639">
            <v>124800</v>
          </cell>
          <cell r="S639" t="str">
            <v>내선</v>
          </cell>
          <cell r="T639">
            <v>0.48099999999999998</v>
          </cell>
        </row>
        <row r="640">
          <cell r="A640">
            <v>638</v>
          </cell>
          <cell r="Q640" t="str">
            <v/>
          </cell>
        </row>
        <row r="641">
          <cell r="A641">
            <v>639</v>
          </cell>
          <cell r="B641" t="str">
            <v>저압케이블</v>
          </cell>
          <cell r="C641" t="str">
            <v>600V EV38sq/2C</v>
          </cell>
          <cell r="D641" t="str">
            <v>m</v>
          </cell>
          <cell r="G641">
            <v>727</v>
          </cell>
          <cell r="H641">
            <v>2675</v>
          </cell>
          <cell r="Q641">
            <v>2675</v>
          </cell>
          <cell r="R641">
            <v>0.05</v>
          </cell>
          <cell r="S641" t="str">
            <v>저케</v>
          </cell>
          <cell r="T641">
            <v>5.0399999999999993E-2</v>
          </cell>
        </row>
        <row r="642">
          <cell r="A642">
            <v>640</v>
          </cell>
          <cell r="B642" t="str">
            <v>저압케이블</v>
          </cell>
          <cell r="C642" t="str">
            <v>600V EV60sq/2C</v>
          </cell>
          <cell r="D642" t="str">
            <v>m</v>
          </cell>
          <cell r="G642">
            <v>727</v>
          </cell>
          <cell r="H642">
            <v>4364</v>
          </cell>
          <cell r="Q642">
            <v>4364</v>
          </cell>
          <cell r="R642">
            <v>0.05</v>
          </cell>
          <cell r="S642" t="str">
            <v>저케</v>
          </cell>
          <cell r="T642">
            <v>6.8599999999999994E-2</v>
          </cell>
        </row>
        <row r="643">
          <cell r="A643">
            <v>641</v>
          </cell>
          <cell r="B643" t="str">
            <v>관로굴착</v>
          </cell>
          <cell r="C643" t="str">
            <v>0.6M</v>
          </cell>
          <cell r="D643" t="str">
            <v>m</v>
          </cell>
          <cell r="Q643">
            <v>0</v>
          </cell>
        </row>
        <row r="644">
          <cell r="A644">
            <v>642</v>
          </cell>
          <cell r="B644" t="str">
            <v>관로굴착</v>
          </cell>
          <cell r="C644" t="str">
            <v>1.2M</v>
          </cell>
          <cell r="D644" t="str">
            <v>m</v>
          </cell>
          <cell r="Q644">
            <v>0</v>
          </cell>
        </row>
        <row r="645">
          <cell r="A645">
            <v>643</v>
          </cell>
          <cell r="B645" t="str">
            <v>DATA WAY</v>
          </cell>
          <cell r="D645" t="str">
            <v>m</v>
          </cell>
          <cell r="Q645">
            <v>0</v>
          </cell>
          <cell r="R645">
            <v>0.05</v>
          </cell>
        </row>
        <row r="646">
          <cell r="A646">
            <v>644</v>
          </cell>
          <cell r="Q646" t="str">
            <v/>
          </cell>
        </row>
        <row r="647">
          <cell r="A647">
            <v>645</v>
          </cell>
          <cell r="Q647" t="str">
            <v/>
          </cell>
        </row>
        <row r="648">
          <cell r="A648">
            <v>646</v>
          </cell>
          <cell r="B648" t="str">
            <v>AUDIO CABLE</v>
          </cell>
          <cell r="C648" t="str">
            <v>MW-3100</v>
          </cell>
          <cell r="D648" t="str">
            <v>m</v>
          </cell>
          <cell r="K648" t="str">
            <v>(주)경일기업</v>
          </cell>
          <cell r="L648">
            <v>550</v>
          </cell>
          <cell r="Q648">
            <v>550</v>
          </cell>
          <cell r="R648">
            <v>0.05</v>
          </cell>
          <cell r="S648" t="str">
            <v>저케</v>
          </cell>
          <cell r="T648">
            <v>1.6E-2</v>
          </cell>
        </row>
        <row r="649">
          <cell r="A649">
            <v>647</v>
          </cell>
          <cell r="B649" t="str">
            <v>저압케이블</v>
          </cell>
          <cell r="C649" t="str">
            <v>CVV-SB 3.5sq/2C</v>
          </cell>
          <cell r="D649" t="str">
            <v>m</v>
          </cell>
          <cell r="G649">
            <v>717</v>
          </cell>
          <cell r="H649">
            <v>951</v>
          </cell>
          <cell r="Q649">
            <v>951</v>
          </cell>
          <cell r="R649">
            <v>0.05</v>
          </cell>
          <cell r="S649" t="str">
            <v>저케</v>
          </cell>
          <cell r="T649">
            <v>1.6E-2</v>
          </cell>
        </row>
        <row r="650">
          <cell r="A650">
            <v>648</v>
          </cell>
          <cell r="B650" t="str">
            <v>저압케이블</v>
          </cell>
          <cell r="C650" t="str">
            <v>CVV-SB 3.5sq/4C</v>
          </cell>
          <cell r="D650" t="str">
            <v>m</v>
          </cell>
          <cell r="G650">
            <v>717</v>
          </cell>
          <cell r="H650">
            <v>1287</v>
          </cell>
          <cell r="Q650">
            <v>1287</v>
          </cell>
          <cell r="R650">
            <v>0.05</v>
          </cell>
          <cell r="S650" t="str">
            <v>저케</v>
          </cell>
          <cell r="T650">
            <v>2.9000000000000001E-2</v>
          </cell>
        </row>
        <row r="651">
          <cell r="A651">
            <v>649</v>
          </cell>
          <cell r="B651" t="str">
            <v>저압케이블</v>
          </cell>
          <cell r="C651" t="str">
            <v>600V EV 3.5sq/2C</v>
          </cell>
          <cell r="D651" t="str">
            <v>m</v>
          </cell>
          <cell r="G651">
            <v>727</v>
          </cell>
          <cell r="H651">
            <v>455</v>
          </cell>
          <cell r="Q651">
            <v>455</v>
          </cell>
          <cell r="R651">
            <v>0.05</v>
          </cell>
          <cell r="S651" t="str">
            <v>저케</v>
          </cell>
          <cell r="T651">
            <v>1.6E-2</v>
          </cell>
        </row>
        <row r="652">
          <cell r="A652">
            <v>650</v>
          </cell>
          <cell r="B652" t="str">
            <v>저압케이블</v>
          </cell>
          <cell r="C652" t="str">
            <v>600V CV 3.5sq/3C</v>
          </cell>
          <cell r="D652" t="str">
            <v>m</v>
          </cell>
          <cell r="G652">
            <v>718</v>
          </cell>
          <cell r="H652">
            <v>685</v>
          </cell>
          <cell r="Q652">
            <v>685</v>
          </cell>
          <cell r="R652">
            <v>0.05</v>
          </cell>
          <cell r="S652" t="str">
            <v>저케</v>
          </cell>
          <cell r="T652">
            <v>2.1999999999999999E-2</v>
          </cell>
        </row>
        <row r="653">
          <cell r="A653">
            <v>651</v>
          </cell>
          <cell r="B653" t="str">
            <v>저압케이블</v>
          </cell>
          <cell r="C653" t="str">
            <v>600V CV 8sq/4C</v>
          </cell>
          <cell r="D653" t="str">
            <v>m</v>
          </cell>
          <cell r="G653">
            <v>718</v>
          </cell>
          <cell r="H653">
            <v>1530</v>
          </cell>
          <cell r="Q653">
            <v>1530</v>
          </cell>
          <cell r="R653">
            <v>0.05</v>
          </cell>
          <cell r="S653" t="str">
            <v>저케</v>
          </cell>
          <cell r="T653">
            <v>3.9E-2</v>
          </cell>
        </row>
        <row r="654">
          <cell r="A654">
            <v>652</v>
          </cell>
          <cell r="B654" t="str">
            <v>저압케이블</v>
          </cell>
          <cell r="C654" t="str">
            <v>600V CV 38sq/4C</v>
          </cell>
          <cell r="D654" t="str">
            <v>m</v>
          </cell>
          <cell r="G654">
            <v>718</v>
          </cell>
          <cell r="H654">
            <v>6040</v>
          </cell>
          <cell r="Q654">
            <v>6040</v>
          </cell>
          <cell r="R654">
            <v>0.05</v>
          </cell>
          <cell r="S654" t="str">
            <v>저케</v>
          </cell>
          <cell r="T654">
            <v>3.9600000000000003E-2</v>
          </cell>
        </row>
        <row r="655">
          <cell r="A655">
            <v>653</v>
          </cell>
          <cell r="B655" t="str">
            <v>HOR-ELBOW (H.D.G)</v>
          </cell>
          <cell r="C655" t="str">
            <v>450W×100H</v>
          </cell>
          <cell r="D655" t="str">
            <v>EA</v>
          </cell>
          <cell r="K655" t="str">
            <v>(주)동명 ENG.</v>
          </cell>
          <cell r="L655">
            <v>15300</v>
          </cell>
          <cell r="Q655">
            <v>15300</v>
          </cell>
          <cell r="S655" t="str">
            <v>내선</v>
          </cell>
          <cell r="T655">
            <v>0.44500000000000001</v>
          </cell>
        </row>
        <row r="656">
          <cell r="A656">
            <v>654</v>
          </cell>
          <cell r="B656" t="str">
            <v>HOR-ELBOW (H.D.G)</v>
          </cell>
          <cell r="C656" t="str">
            <v>450W×500H</v>
          </cell>
          <cell r="D656" t="str">
            <v>EA</v>
          </cell>
          <cell r="K656" t="str">
            <v>(주)동명 ENG.</v>
          </cell>
          <cell r="L656">
            <v>19800</v>
          </cell>
          <cell r="Q656">
            <v>19800</v>
          </cell>
          <cell r="S656" t="str">
            <v>내선</v>
          </cell>
          <cell r="T656">
            <v>0.44500000000000001</v>
          </cell>
        </row>
        <row r="657">
          <cell r="A657">
            <v>655</v>
          </cell>
          <cell r="B657" t="str">
            <v>CHANEL BRACKET</v>
          </cell>
          <cell r="C657" t="str">
            <v>42×42×470L</v>
          </cell>
          <cell r="D657" t="str">
            <v>EA</v>
          </cell>
          <cell r="K657" t="str">
            <v>(주)동명 ENG.</v>
          </cell>
          <cell r="L657">
            <v>3500</v>
          </cell>
          <cell r="Q657">
            <v>3500</v>
          </cell>
        </row>
        <row r="658">
          <cell r="A658">
            <v>656</v>
          </cell>
          <cell r="B658" t="str">
            <v>SHANK BOLT &amp; NUT</v>
          </cell>
          <cell r="C658" t="str">
            <v>3/8"×19L</v>
          </cell>
          <cell r="D658" t="str">
            <v>EA</v>
          </cell>
          <cell r="K658" t="str">
            <v>(주)동명 ENG.</v>
          </cell>
          <cell r="L658">
            <v>100</v>
          </cell>
          <cell r="Q658">
            <v>100</v>
          </cell>
        </row>
        <row r="659">
          <cell r="A659">
            <v>657</v>
          </cell>
          <cell r="B659" t="str">
            <v>SPRING NUT</v>
          </cell>
          <cell r="C659" t="str">
            <v>W/BOLT,WASHER 3/8"</v>
          </cell>
          <cell r="D659" t="str">
            <v>EA</v>
          </cell>
          <cell r="K659" t="str">
            <v>(주)동명 ENG.</v>
          </cell>
          <cell r="L659">
            <v>450</v>
          </cell>
          <cell r="Q659">
            <v>450</v>
          </cell>
        </row>
        <row r="660">
          <cell r="A660">
            <v>658</v>
          </cell>
          <cell r="B660" t="str">
            <v>SPRING NUT</v>
          </cell>
          <cell r="C660" t="str">
            <v>W/BOLT,WASHER 1/2"</v>
          </cell>
          <cell r="D660" t="str">
            <v>EA</v>
          </cell>
          <cell r="K660" t="str">
            <v>(주)동명 ENG.</v>
          </cell>
          <cell r="L660">
            <v>500</v>
          </cell>
          <cell r="Q660">
            <v>500</v>
          </cell>
        </row>
        <row r="661">
          <cell r="A661">
            <v>659</v>
          </cell>
          <cell r="B661" t="str">
            <v>SET ANCHOR</v>
          </cell>
          <cell r="C661" t="str">
            <v>3/8"</v>
          </cell>
          <cell r="D661" t="str">
            <v>EA</v>
          </cell>
          <cell r="K661" t="str">
            <v>(주)동명 ENG.</v>
          </cell>
          <cell r="L661">
            <v>170</v>
          </cell>
          <cell r="Q661">
            <v>170</v>
          </cell>
        </row>
        <row r="662">
          <cell r="A662">
            <v>660</v>
          </cell>
          <cell r="B662" t="str">
            <v>STRONG ANCHOR</v>
          </cell>
          <cell r="C662" t="str">
            <v>3/8"</v>
          </cell>
          <cell r="D662" t="str">
            <v>EA</v>
          </cell>
          <cell r="K662" t="str">
            <v>(주)동명 ENG.</v>
          </cell>
          <cell r="L662">
            <v>120</v>
          </cell>
          <cell r="Q662">
            <v>120</v>
          </cell>
        </row>
        <row r="663">
          <cell r="A663">
            <v>661</v>
          </cell>
          <cell r="B663" t="str">
            <v>THREAD ROD</v>
          </cell>
          <cell r="C663" t="str">
            <v>3/8"</v>
          </cell>
          <cell r="D663" t="str">
            <v>m</v>
          </cell>
          <cell r="K663" t="str">
            <v>(주)동명 ENG.</v>
          </cell>
          <cell r="L663">
            <v>500</v>
          </cell>
          <cell r="Q663">
            <v>500</v>
          </cell>
        </row>
        <row r="664">
          <cell r="A664">
            <v>662</v>
          </cell>
          <cell r="B664" t="str">
            <v>SQUARE WASHER</v>
          </cell>
          <cell r="C664" t="str">
            <v>φ 11</v>
          </cell>
          <cell r="D664" t="str">
            <v>EA</v>
          </cell>
          <cell r="K664" t="str">
            <v>(주)동명 ENG.</v>
          </cell>
          <cell r="L664">
            <v>200</v>
          </cell>
          <cell r="Q664">
            <v>200</v>
          </cell>
        </row>
        <row r="665">
          <cell r="A665">
            <v>663</v>
          </cell>
          <cell r="B665" t="str">
            <v>HEX H.B/NUT</v>
          </cell>
          <cell r="C665" t="str">
            <v>W/WASHER 3/8"</v>
          </cell>
          <cell r="D665" t="str">
            <v>SET</v>
          </cell>
          <cell r="K665" t="str">
            <v>(주)동명 ENG.</v>
          </cell>
          <cell r="L665">
            <v>60</v>
          </cell>
          <cell r="Q665">
            <v>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터파기및재료"/>
      <sheetName val="건축내역"/>
      <sheetName val="노무단가"/>
      <sheetName val="견적서"/>
      <sheetName val="코드표"/>
      <sheetName val="토사(PE)"/>
      <sheetName val="설계내역(당초)"/>
      <sheetName val="변경도급"/>
      <sheetName val="겉장"/>
      <sheetName val="기성검사원"/>
      <sheetName val="표지"/>
      <sheetName val="갑지"/>
      <sheetName val="원가"/>
      <sheetName val="건축"/>
      <sheetName val="토목"/>
      <sheetName val="냉천부속동"/>
      <sheetName val="노무비"/>
      <sheetName val="실행대비"/>
      <sheetName val="노임단가"/>
      <sheetName val="공조기"/>
      <sheetName val="내역"/>
      <sheetName val="단가표"/>
      <sheetName val="수목데이타 "/>
      <sheetName val="BID"/>
      <sheetName val="중기사용료산출근거"/>
      <sheetName val="단가 및 재료비"/>
      <sheetName val="진주방향"/>
      <sheetName val="마산방향"/>
      <sheetName val="마산방향철근집계"/>
      <sheetName val="96노임기준"/>
      <sheetName val="일위대가"/>
      <sheetName val="9811"/>
      <sheetName val="종배수관면벽신"/>
      <sheetName val="적용단위길이"/>
      <sheetName val="개소별수량산출"/>
      <sheetName val="2003상반기노임기준"/>
      <sheetName val="내역서(기계)"/>
      <sheetName val="총괄표"/>
      <sheetName val="남대문빌딩"/>
      <sheetName val="경산"/>
      <sheetName val="6공구(당초)"/>
      <sheetName val="기초일위"/>
      <sheetName val="시설일위"/>
      <sheetName val="조명일위"/>
      <sheetName val="설계내역"/>
      <sheetName val="관급자재대"/>
      <sheetName val="수량산출"/>
      <sheetName val="노단"/>
      <sheetName val="#REF"/>
      <sheetName val="현장관리비"/>
      <sheetName val="철탑"/>
      <sheetName val="제철"/>
      <sheetName val="토공사"/>
      <sheetName val="1.내역(청.하역장전등)"/>
      <sheetName val="참조자료"/>
      <sheetName val="노임이"/>
      <sheetName val="A"/>
      <sheetName val="저수호안내역(변경예정)"/>
      <sheetName val="을지"/>
      <sheetName val="2000년1차"/>
      <sheetName val="입찰안"/>
      <sheetName val="돈암사업"/>
      <sheetName val="기계경비(시간당)"/>
      <sheetName val="램머"/>
      <sheetName val="SORCE1"/>
      <sheetName val="골조시행"/>
      <sheetName val="하수급견적대비"/>
      <sheetName val="자재단가"/>
      <sheetName val="비교1"/>
      <sheetName val="Config"/>
      <sheetName val="R&amp;D"/>
      <sheetName val="올림픽미술관"/>
      <sheetName val="철콘공사"/>
      <sheetName val="납부서"/>
      <sheetName val="간선계산"/>
      <sheetName val="단위당일위대가"/>
      <sheetName val="시중노임(공사)"/>
      <sheetName val="비탈면보호공수량산출"/>
      <sheetName val="대비"/>
      <sheetName val="실행내역 "/>
      <sheetName val="ⴭⴭⴭⴭⴭ"/>
      <sheetName val="설계서을"/>
      <sheetName val="금융비용"/>
      <sheetName val="견"/>
      <sheetName val="경비"/>
      <sheetName val="설계명세서"/>
      <sheetName val="품셈표"/>
      <sheetName val="공통가설"/>
      <sheetName val="TRE TABLE"/>
      <sheetName val="집계표"/>
      <sheetName val="데이타"/>
      <sheetName val="2.냉난방설비공사"/>
      <sheetName val="7.자동제어공사"/>
      <sheetName val="남양주부대"/>
      <sheetName val="변경품셈총괄"/>
      <sheetName val="자동차폐수처리장"/>
      <sheetName val="2호맨홀공제수량"/>
      <sheetName val="공조기휀"/>
      <sheetName val="AHU집계"/>
      <sheetName val="인부노임"/>
      <sheetName val="토공A"/>
      <sheetName val="36단가"/>
      <sheetName val="36수량"/>
      <sheetName val="산출금액내역"/>
      <sheetName val="종배수관(신)"/>
      <sheetName val="자료입력"/>
      <sheetName val="피벗테이블데이터분석"/>
      <sheetName val="제경비율"/>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토적집계"/>
      <sheetName val="내역(토목)"/>
      <sheetName val="대로근거"/>
      <sheetName val="중로근거"/>
      <sheetName val="내역분기"/>
      <sheetName val="청천내"/>
      <sheetName val="주소록"/>
      <sheetName val="일반관리비"/>
      <sheetName val="일위대가표"/>
      <sheetName val="인건비"/>
      <sheetName val="49단가"/>
      <sheetName val="49산출"/>
      <sheetName val="예산명세서"/>
      <sheetName val="구조물공1"/>
      <sheetName val="우수받이"/>
      <sheetName val="날개벽"/>
      <sheetName val="단위수량"/>
      <sheetName val="제안서입력"/>
      <sheetName val="절감계산"/>
      <sheetName val="보할"/>
      <sheetName val="노임"/>
      <sheetName val="2.대외공문"/>
      <sheetName val="인원계획-미화"/>
      <sheetName val="본문"/>
      <sheetName val="기본DATA"/>
      <sheetName val="구조물공"/>
      <sheetName val="부대공"/>
      <sheetName val="배수공"/>
      <sheetName val="토공"/>
      <sheetName val="포장공"/>
      <sheetName val="수금계획"/>
      <sheetName val="wall"/>
      <sheetName val="Front"/>
      <sheetName val="시실누(모) "/>
      <sheetName val="현우실적"/>
      <sheetName val="업체별기성내역"/>
      <sheetName val="지급자재"/>
      <sheetName val="제출내역 (2)"/>
      <sheetName val="일위대가표 "/>
      <sheetName val="Customer Databas"/>
      <sheetName val="기계내역"/>
      <sheetName val="갑지(요약)"/>
      <sheetName val="11.닥트설치공사(bm)"/>
      <sheetName val="회로내역(승인)"/>
      <sheetName val="중기조종사 단위단가"/>
      <sheetName val="98수문일위"/>
      <sheetName val="단가"/>
      <sheetName val="수량인공"/>
      <sheetName val="주방"/>
      <sheetName val="소일위대가코드표"/>
      <sheetName val="공사요율"/>
      <sheetName val="06 일위대가목록"/>
      <sheetName val="자료"/>
      <sheetName val="DATA 입력란"/>
      <sheetName val="1. 설계조건 2.단면가정 3. 하중계산"/>
      <sheetName val="변경1총괄"/>
      <sheetName val="일위"/>
      <sheetName val="투찰추정"/>
      <sheetName val="준검 내역서"/>
      <sheetName val="사급자재"/>
      <sheetName val="기안"/>
      <sheetName val="01"/>
      <sheetName val="기본단가"/>
      <sheetName val="소비자가"/>
      <sheetName val="경비2내역"/>
      <sheetName val="Sheet1"/>
      <sheetName val="공사비증감"/>
      <sheetName val="설계"/>
      <sheetName val="토공계산서(부체도로)"/>
      <sheetName val="급여조견표"/>
      <sheetName val="정공공사"/>
      <sheetName val="을"/>
      <sheetName val="노집"/>
      <sheetName val="재집"/>
      <sheetName val="수목데이타"/>
      <sheetName val="열린교실"/>
      <sheetName val="MATERIAL"/>
      <sheetName val="FRP PIPING 일위대가"/>
      <sheetName val="상반기손익차2총괄"/>
      <sheetName val="유림골조"/>
      <sheetName val="보도공제면적"/>
      <sheetName val="개요"/>
      <sheetName val="현장관리"/>
      <sheetName val="단가조사"/>
      <sheetName val="수곡내역"/>
      <sheetName val="98지급계획"/>
      <sheetName val="TEL"/>
      <sheetName val="대여현황"/>
      <sheetName val="hvac(제어동)"/>
      <sheetName val="변경내역"/>
      <sheetName val="6호기"/>
      <sheetName val="소방기계"/>
      <sheetName val="차액보증"/>
      <sheetName val="건축공사 집계표"/>
      <sheetName val="골조"/>
      <sheetName val="내역서01"/>
      <sheetName val="AL공사(원)"/>
      <sheetName val="공사개요"/>
      <sheetName val="현장청취복명서"/>
      <sheetName val="정부노임단가"/>
      <sheetName val="단가산출"/>
      <sheetName val="반응조"/>
      <sheetName val="DB"/>
      <sheetName val="1.설계기준"/>
      <sheetName val="전산망"/>
      <sheetName val="금액내역서"/>
      <sheetName val="현장관리비 산출내역"/>
      <sheetName val="admin"/>
      <sheetName val="주공기준"/>
      <sheetName val="기본1"/>
      <sheetName val="수정일위대가"/>
      <sheetName val="설비"/>
      <sheetName val="건설기계사용료"/>
      <sheetName val="Sheet15"/>
      <sheetName val="공사설명서외"/>
      <sheetName val="산출기준자료"/>
      <sheetName val="말뚝지지력산정"/>
      <sheetName val="공정집계_국별"/>
      <sheetName val="횡배수관"/>
      <sheetName val="기초목"/>
      <sheetName val="교통대책내역"/>
      <sheetName val="참조"/>
      <sheetName val="하자항목"/>
      <sheetName val="법면"/>
      <sheetName val="배수공1"/>
      <sheetName val="중기일위대가"/>
      <sheetName val="부대공Ⅱ"/>
      <sheetName val="DATE"/>
      <sheetName val="단면가정"/>
      <sheetName val="COST"/>
      <sheetName val="Sheet9"/>
      <sheetName val="원가계산서"/>
      <sheetName val=" 내역"/>
      <sheetName val="효성CB 1P기초"/>
      <sheetName val="단가(전기)"/>
      <sheetName val="난간벽단위"/>
      <sheetName val="2설계 (웅촌고연)"/>
      <sheetName val="참고자료"/>
      <sheetName val="ABUT수량-A1"/>
      <sheetName val="단가산출2"/>
      <sheetName val="단가산출1"/>
      <sheetName val="공제구간조서"/>
      <sheetName val="노무비 "/>
      <sheetName val="b_balju_cho"/>
      <sheetName val="총 괄 표"/>
      <sheetName val="NYS"/>
      <sheetName val="조명시설"/>
      <sheetName val="건설산출"/>
      <sheetName val="21301동"/>
      <sheetName val="평가데이터"/>
      <sheetName val="2.1  노무비 평균단가산출"/>
      <sheetName val="슬래브"/>
      <sheetName val="부표총괄"/>
      <sheetName val="단가산출목록표"/>
      <sheetName val="연결임시"/>
      <sheetName val="일위(토,포,부)"/>
      <sheetName val="기계경비"/>
      <sheetName val="unitpric"/>
      <sheetName val="마감물량 "/>
      <sheetName val="건설기계경비산정조견표"/>
      <sheetName val="인건비 "/>
      <sheetName val="Y-WORK"/>
      <sheetName val="설계산출표지"/>
      <sheetName val="내역단가"/>
      <sheetName val="일위단가"/>
      <sheetName val="일위대가표(DEEP)"/>
      <sheetName val="99노임기준"/>
      <sheetName val="소방"/>
      <sheetName val="원가계산서(공사)"/>
      <sheetName val="본공사"/>
      <sheetName val="슬래브산식"/>
      <sheetName val="2000전체분"/>
      <sheetName val="시점부교대"/>
      <sheetName val="산근목록"/>
      <sheetName val="중기경비목록"/>
      <sheetName val="입력"/>
      <sheetName val="원가계산서(남측)"/>
      <sheetName val="내역1"/>
      <sheetName val="갑지(추정)"/>
      <sheetName val="APT"/>
      <sheetName val="1.설계조건"/>
      <sheetName val="steel data sheet"/>
      <sheetName val="내역서2"/>
      <sheetName val="H=2.0m"/>
      <sheetName val="노견단위수량"/>
      <sheetName val="관로공사"/>
      <sheetName val="조명율표"/>
      <sheetName val="일위대가(가설)"/>
      <sheetName val="접지수량"/>
      <sheetName val="JUCKEYK"/>
      <sheetName val="품목납기"/>
      <sheetName val="고창터널(고창방향)"/>
      <sheetName val="금광1터널"/>
      <sheetName val="실행내역"/>
      <sheetName val="9902"/>
      <sheetName val="현장별계약현황('98.10.31)"/>
      <sheetName val="총괄메뉴"/>
      <sheetName val="XL4Poppy"/>
      <sheetName val="월별손익"/>
      <sheetName val="임대계획"/>
      <sheetName val="Total"/>
      <sheetName val="archi(본사)"/>
      <sheetName val="신림자금"/>
      <sheetName val="Sheet4"/>
      <sheetName val="견적업체"/>
      <sheetName val="b_balju"/>
      <sheetName val="식재가격"/>
      <sheetName val="식재총괄"/>
      <sheetName val="일위목록"/>
      <sheetName val="2. 공원조도"/>
      <sheetName val="말고개터널조명전압강하"/>
      <sheetName val="22단가"/>
      <sheetName val="22산출"/>
      <sheetName val="S0"/>
      <sheetName val="세원견적서"/>
      <sheetName val="물집"/>
      <sheetName val="2004,상노임"/>
      <sheetName val="TOTAL_BOQ"/>
      <sheetName val="C3"/>
      <sheetName val="전체내역"/>
      <sheetName val="협조전"/>
      <sheetName val="예총"/>
      <sheetName val="OE"/>
      <sheetName val="빙설계"/>
      <sheetName val="토목주소"/>
      <sheetName val="기성내역1"/>
      <sheetName val="내역서(가중치)"/>
      <sheetName val="1.취수장"/>
      <sheetName val="내역2"/>
      <sheetName val="적용단가표"/>
      <sheetName val="노임05상"/>
      <sheetName val="공량산출"/>
      <sheetName val="산출기초조사서"/>
      <sheetName val="Macro1"/>
      <sheetName val="월현황(내자)"/>
      <sheetName val="MOTOR"/>
      <sheetName val="ITEM"/>
      <sheetName val="단가비교"/>
      <sheetName val="가도공"/>
      <sheetName val="노무비단가"/>
      <sheetName val="지주토목내역서"/>
      <sheetName val="2000노임기준"/>
      <sheetName val="식재일위대가"/>
      <sheetName val="건설기계손료"/>
      <sheetName val="코드"/>
      <sheetName val="경상직원"/>
      <sheetName val="횡배수관토공수량"/>
      <sheetName val="아스팔트 포장총괄집계표"/>
      <sheetName val="심사공종"/>
      <sheetName val="9509"/>
      <sheetName val="Sheet1 (2)"/>
      <sheetName val="00년도"/>
      <sheetName val="공장"/>
      <sheetName val="건축2"/>
      <sheetName val="차수"/>
      <sheetName val="견적공통"/>
      <sheetName val="16-1"/>
      <sheetName val="진천생산"/>
      <sheetName val="분개장"/>
      <sheetName val="보고"/>
      <sheetName val="회사정보"/>
      <sheetName val="인사자료총집계"/>
      <sheetName val="매출현황"/>
      <sheetName val="메인거더-크로스빔200연결부"/>
      <sheetName val="기별월별손익"/>
      <sheetName val="조내역"/>
      <sheetName val="공종목록표"/>
      <sheetName val="파일의이용"/>
      <sheetName val="대가목록"/>
      <sheetName val="단위단가"/>
      <sheetName val="설계내역서"/>
      <sheetName val="GLST"/>
      <sheetName val="식재인부"/>
      <sheetName val="982월원안"/>
      <sheetName val="2공구산출내역"/>
      <sheetName val="File_관급"/>
      <sheetName val="공정집계"/>
      <sheetName val="기초단가"/>
      <sheetName val="RE9604"/>
      <sheetName val="노임목록"/>
      <sheetName val="산수배수"/>
      <sheetName val="급수공사"/>
      <sheetName val="データ"/>
      <sheetName val="관급"/>
      <sheetName val="초기화면"/>
      <sheetName val="데이터"/>
      <sheetName val="골막이(야매)"/>
      <sheetName val="식재품셈"/>
      <sheetName val="용산1(해보)"/>
      <sheetName val="투찰금액"/>
      <sheetName val="기성내역서표지"/>
      <sheetName val="가압장구체수량산출서"/>
      <sheetName val="ELECTRIC"/>
      <sheetName val="기본단가표"/>
      <sheetName val="일위집계(기존)"/>
      <sheetName val="공사설계서"/>
      <sheetName val="N賃率-職"/>
      <sheetName val="계수시트"/>
      <sheetName val="G.R300경비"/>
      <sheetName val="내역금액적용"/>
      <sheetName val="비목코드"/>
      <sheetName val="여부구분"/>
      <sheetName val="견적"/>
      <sheetName val="견적 (2)"/>
      <sheetName val="시설물일위"/>
      <sheetName val="Chart1"/>
      <sheetName val="ser"/>
    </sheetNames>
    <sheetDataSet>
      <sheetData sheetId="0"/>
      <sheetData sheetId="1"/>
      <sheetData sheetId="2"/>
      <sheetData sheetId="3">
        <row r="2">
          <cell r="J2"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9509"/>
      <sheetName val="NYS"/>
      <sheetName val="단위중량"/>
      <sheetName val="토공"/>
      <sheetName val="내역서01"/>
      <sheetName val="공종"/>
      <sheetName val="소일위대가코드표"/>
      <sheetName val="우배수"/>
      <sheetName val="주공일_x0004_"/>
      <sheetName val="진해석동"/>
      <sheetName val="중기조종사 단위단가"/>
      <sheetName val="실행내역서 "/>
      <sheetName val="내역서(교량)전체"/>
    </sheetNames>
    <sheetDataSet>
      <sheetData sheetId="0"/>
      <sheetData sheetId="1"/>
      <sheetData sheetId="2"/>
      <sheetData sheetId="3"/>
      <sheetData sheetId="4"/>
      <sheetData sheetId="5"/>
      <sheetData sheetId="6"/>
      <sheetData sheetId="7"/>
      <sheetData sheetId="8"/>
      <sheetData sheetId="9"/>
      <sheetData sheetId="10">
        <row r="1">
          <cell r="H1" t="str">
            <v>재  료  비</v>
          </cell>
        </row>
      </sheetData>
      <sheetData sheetId="11">
        <row r="1">
          <cell r="B1" t="str">
            <v>공   종</v>
          </cell>
        </row>
      </sheetData>
      <sheetData sheetId="12">
        <row r="1">
          <cell r="B1" t="str">
            <v>공   종</v>
          </cell>
        </row>
      </sheetData>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잡무1"/>
      <sheetName val="잡무2"/>
      <sheetName val="마둔터널"/>
      <sheetName val="마둔비용"/>
      <sheetName val="마둔비용(측면전기실)"/>
      <sheetName val="금광1터널"/>
      <sheetName val="금광1비용"/>
      <sheetName val="금광1비용 (측면전기실)"/>
      <sheetName val="금광2터널"/>
      <sheetName val="금광2비용"/>
      <sheetName val="금광2비용 (측면전기실)"/>
      <sheetName val="금광2비용(제2전기실서공급)"/>
      <sheetName val="종합비용"/>
      <sheetName val="마돈터널(형광)"/>
      <sheetName val="마돈터널(무전극)"/>
      <sheetName val="케이블데이타"/>
      <sheetName val="데이타"/>
    </sheetNames>
    <sheetDataSet>
      <sheetData sheetId="0" refreshError="1"/>
      <sheetData sheetId="1" refreshError="1"/>
      <sheetData sheetId="2" refreshError="1"/>
      <sheetData sheetId="3" refreshError="1"/>
      <sheetData sheetId="4" refreshError="1"/>
      <sheetData sheetId="5">
        <row r="82">
          <cell r="D82">
            <v>20.422285714285714</v>
          </cell>
          <cell r="E82">
            <v>1.570945054945055</v>
          </cell>
        </row>
        <row r="83">
          <cell r="D83">
            <v>19.750759878419451</v>
          </cell>
          <cell r="E83">
            <v>1.5192892214168809</v>
          </cell>
        </row>
        <row r="84">
          <cell r="E84">
            <v>1.5192892214168809</v>
          </cell>
        </row>
        <row r="85">
          <cell r="D85">
            <v>157.45714285714286</v>
          </cell>
          <cell r="E85">
            <v>12.112087912087912</v>
          </cell>
        </row>
        <row r="86">
          <cell r="D86">
            <v>190.19756838905778</v>
          </cell>
          <cell r="E86">
            <v>14.630582183773676</v>
          </cell>
        </row>
        <row r="91">
          <cell r="B91">
            <v>10</v>
          </cell>
        </row>
        <row r="92">
          <cell r="B92">
            <v>9.4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9509"/>
      <sheetName val="원가계산서 "/>
      <sheetName val="고용보험료"/>
      <sheetName val="예산내역서"/>
      <sheetName val="집계표"/>
      <sheetName val="여과지동"/>
      <sheetName val="기초자료"/>
      <sheetName val="갑지"/>
      <sheetName val="이름정의"/>
      <sheetName val="설계 갑지"/>
      <sheetName val="대로근거"/>
      <sheetName val="중로근거"/>
      <sheetName val="가도공"/>
      <sheetName val="접속도로1"/>
      <sheetName val="기초일위"/>
      <sheetName val="시설일위"/>
      <sheetName val="조명일위"/>
      <sheetName val="납부서"/>
      <sheetName val="부표총괄"/>
      <sheetName val="투찰금액"/>
      <sheetName val="_x0000__x0000__x0000__x0004__x0000_"/>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row r="3">
          <cell r="A3">
            <v>3</v>
          </cell>
          <cell r="C3" t="str">
            <v>'98년 하반기 노임단가</v>
          </cell>
          <cell r="D3" t="str">
            <v>기계설치공</v>
          </cell>
          <cell r="E3" t="str">
            <v>인</v>
          </cell>
          <cell r="G3">
            <v>51838</v>
          </cell>
          <cell r="R3">
            <v>51838</v>
          </cell>
        </row>
        <row r="4">
          <cell r="A4">
            <v>4</v>
          </cell>
          <cell r="D4" t="str">
            <v>내선전공</v>
          </cell>
          <cell r="E4" t="str">
            <v>인</v>
          </cell>
          <cell r="G4">
            <v>51021</v>
          </cell>
          <cell r="R4">
            <v>51021</v>
          </cell>
        </row>
        <row r="5">
          <cell r="A5">
            <v>5</v>
          </cell>
          <cell r="D5" t="str">
            <v>저압케이블공</v>
          </cell>
          <cell r="E5" t="str">
            <v>인</v>
          </cell>
          <cell r="G5">
            <v>55486</v>
          </cell>
          <cell r="R5">
            <v>55486</v>
          </cell>
        </row>
        <row r="6">
          <cell r="A6">
            <v>6</v>
          </cell>
          <cell r="D6" t="str">
            <v>배전전공</v>
          </cell>
          <cell r="E6" t="str">
            <v>인</v>
          </cell>
          <cell r="G6">
            <v>164094</v>
          </cell>
          <cell r="R6">
            <v>164094</v>
          </cell>
        </row>
        <row r="7">
          <cell r="A7">
            <v>7</v>
          </cell>
          <cell r="D7" t="str">
            <v>프랜트전공</v>
          </cell>
          <cell r="E7" t="str">
            <v>인</v>
          </cell>
          <cell r="G7">
            <v>54503</v>
          </cell>
          <cell r="R7">
            <v>54503</v>
          </cell>
        </row>
        <row r="8">
          <cell r="A8">
            <v>8</v>
          </cell>
          <cell r="D8" t="str">
            <v>보통인부</v>
          </cell>
          <cell r="E8" t="str">
            <v>인</v>
          </cell>
          <cell r="G8">
            <v>34098</v>
          </cell>
          <cell r="R8">
            <v>34098</v>
          </cell>
        </row>
        <row r="9">
          <cell r="A9">
            <v>9</v>
          </cell>
          <cell r="D9" t="str">
            <v>고압케이블공</v>
          </cell>
          <cell r="E9" t="str">
            <v>인</v>
          </cell>
          <cell r="G9">
            <v>74151</v>
          </cell>
          <cell r="R9">
            <v>74151</v>
          </cell>
        </row>
        <row r="10">
          <cell r="A10">
            <v>10</v>
          </cell>
          <cell r="D10" t="str">
            <v>특고압케이블공</v>
          </cell>
          <cell r="E10" t="str">
            <v>인</v>
          </cell>
          <cell r="G10">
            <v>102881</v>
          </cell>
          <cell r="R10">
            <v>102881</v>
          </cell>
        </row>
        <row r="11">
          <cell r="A11">
            <v>11</v>
          </cell>
          <cell r="D11" t="str">
            <v>통신내선공</v>
          </cell>
          <cell r="E11" t="str">
            <v>인</v>
          </cell>
          <cell r="G11">
            <v>63738</v>
          </cell>
          <cell r="R11">
            <v>63738</v>
          </cell>
        </row>
        <row r="12">
          <cell r="A12">
            <v>12</v>
          </cell>
          <cell r="D12" t="str">
            <v>통신설비공</v>
          </cell>
          <cell r="E12" t="str">
            <v>인</v>
          </cell>
          <cell r="G12">
            <v>66296</v>
          </cell>
          <cell r="R12">
            <v>66296</v>
          </cell>
        </row>
        <row r="13">
          <cell r="A13">
            <v>13</v>
          </cell>
          <cell r="D13" t="str">
            <v>통신케이블공</v>
          </cell>
          <cell r="E13" t="str">
            <v>인</v>
          </cell>
          <cell r="G13">
            <v>80042</v>
          </cell>
          <cell r="R13">
            <v>80042</v>
          </cell>
        </row>
        <row r="14">
          <cell r="A14">
            <v>14</v>
          </cell>
          <cell r="D14" t="str">
            <v>무선안테나공</v>
          </cell>
          <cell r="E14" t="str">
            <v>인</v>
          </cell>
          <cell r="G14">
            <v>97216</v>
          </cell>
          <cell r="R14">
            <v>97216</v>
          </cell>
        </row>
        <row r="15">
          <cell r="A15">
            <v>15</v>
          </cell>
          <cell r="D15" t="str">
            <v>배관공</v>
          </cell>
          <cell r="E15" t="str">
            <v>인</v>
          </cell>
          <cell r="G15">
            <v>52004</v>
          </cell>
          <cell r="R15">
            <v>52004</v>
          </cell>
        </row>
        <row r="16">
          <cell r="A16">
            <v>16</v>
          </cell>
          <cell r="D16" t="str">
            <v>특별인부</v>
          </cell>
          <cell r="E16" t="str">
            <v>인</v>
          </cell>
          <cell r="G16">
            <v>49659</v>
          </cell>
          <cell r="R16">
            <v>49659</v>
          </cell>
        </row>
        <row r="17">
          <cell r="A17">
            <v>17</v>
          </cell>
          <cell r="D17" t="str">
            <v>계장공</v>
          </cell>
          <cell r="E17" t="str">
            <v>인</v>
          </cell>
          <cell r="G17">
            <v>57587</v>
          </cell>
          <cell r="R17">
            <v>57587</v>
          </cell>
        </row>
        <row r="18">
          <cell r="A18">
            <v>18</v>
          </cell>
          <cell r="D18" t="str">
            <v>신호공</v>
          </cell>
          <cell r="E18" t="str">
            <v>인</v>
          </cell>
          <cell r="G18">
            <v>73483</v>
          </cell>
          <cell r="R18">
            <v>73483</v>
          </cell>
        </row>
        <row r="19">
          <cell r="A19">
            <v>19</v>
          </cell>
          <cell r="D19" t="str">
            <v>미장공</v>
          </cell>
          <cell r="E19" t="str">
            <v>인</v>
          </cell>
          <cell r="G19">
            <v>61569</v>
          </cell>
          <cell r="R19">
            <v>61569</v>
          </cell>
        </row>
        <row r="20">
          <cell r="A20">
            <v>20</v>
          </cell>
          <cell r="D20" t="str">
            <v>용접공(일반)</v>
          </cell>
          <cell r="E20" t="str">
            <v>인</v>
          </cell>
          <cell r="G20">
            <v>61021</v>
          </cell>
          <cell r="R20">
            <v>61021</v>
          </cell>
        </row>
        <row r="21">
          <cell r="A21">
            <v>21</v>
          </cell>
          <cell r="D21" t="str">
            <v>도장공</v>
          </cell>
          <cell r="E21" t="str">
            <v>인</v>
          </cell>
          <cell r="G21">
            <v>55640</v>
          </cell>
          <cell r="R21">
            <v>55640</v>
          </cell>
        </row>
        <row r="22">
          <cell r="A22">
            <v>22</v>
          </cell>
          <cell r="D22" t="str">
            <v>콘크리트공</v>
          </cell>
          <cell r="E22" t="str">
            <v>인</v>
          </cell>
          <cell r="G22">
            <v>63650</v>
          </cell>
          <cell r="R22">
            <v>63650</v>
          </cell>
        </row>
        <row r="23">
          <cell r="A23">
            <v>23</v>
          </cell>
          <cell r="D23" t="str">
            <v>형틀목공</v>
          </cell>
          <cell r="E23" t="str">
            <v>인</v>
          </cell>
          <cell r="G23">
            <v>65381</v>
          </cell>
          <cell r="R23">
            <v>65381</v>
          </cell>
        </row>
        <row r="24">
          <cell r="A24">
            <v>24</v>
          </cell>
          <cell r="D24" t="str">
            <v>철근공</v>
          </cell>
          <cell r="E24" t="str">
            <v>인</v>
          </cell>
          <cell r="G24">
            <v>66944</v>
          </cell>
          <cell r="R24">
            <v>66944</v>
          </cell>
        </row>
        <row r="25">
          <cell r="A25">
            <v>25</v>
          </cell>
          <cell r="D25" t="str">
            <v>철판공</v>
          </cell>
          <cell r="E25" t="str">
            <v>인</v>
          </cell>
          <cell r="G25">
            <v>68465</v>
          </cell>
          <cell r="R25">
            <v>68465</v>
          </cell>
        </row>
        <row r="26">
          <cell r="A26">
            <v>26</v>
          </cell>
          <cell r="D26" t="str">
            <v>방수공</v>
          </cell>
          <cell r="E26" t="str">
            <v>인</v>
          </cell>
          <cell r="G26">
            <v>51640</v>
          </cell>
          <cell r="R26">
            <v>51640</v>
          </cell>
        </row>
        <row r="27">
          <cell r="A27">
            <v>27</v>
          </cell>
          <cell r="D27" t="str">
            <v>비계공</v>
          </cell>
          <cell r="E27" t="str">
            <v>인</v>
          </cell>
          <cell r="G27">
            <v>69324</v>
          </cell>
          <cell r="R27">
            <v>69324</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S179" t="str">
            <v/>
          </cell>
        </row>
        <row r="180">
          <cell r="A180">
            <v>180</v>
          </cell>
          <cell r="C180" t="str">
            <v>전화선</v>
          </cell>
          <cell r="D180" t="str">
            <v>TIV 0.8/2C</v>
          </cell>
          <cell r="E180" t="str">
            <v>m</v>
          </cell>
          <cell r="H180">
            <v>811</v>
          </cell>
          <cell r="I180">
            <v>80</v>
          </cell>
          <cell r="J180">
            <v>854</v>
          </cell>
          <cell r="K180">
            <v>75</v>
          </cell>
          <cell r="S180">
            <v>75</v>
          </cell>
          <cell r="U180">
            <v>0.1</v>
          </cell>
          <cell r="V180" t="str">
            <v>통내</v>
          </cell>
          <cell r="W180">
            <v>1.4999999999999999E-2</v>
          </cell>
        </row>
        <row r="181">
          <cell r="A181">
            <v>181</v>
          </cell>
          <cell r="C181" t="str">
            <v>전화선</v>
          </cell>
          <cell r="D181" t="str">
            <v>TIV 0.8/2C×2</v>
          </cell>
          <cell r="E181" t="str">
            <v>m</v>
          </cell>
          <cell r="H181">
            <v>811</v>
          </cell>
          <cell r="I181">
            <v>160</v>
          </cell>
          <cell r="J181">
            <v>854</v>
          </cell>
          <cell r="K181">
            <v>150</v>
          </cell>
          <cell r="S181">
            <v>150</v>
          </cell>
          <cell r="U181">
            <v>0.1</v>
          </cell>
          <cell r="V181" t="str">
            <v>통내</v>
          </cell>
          <cell r="W181">
            <v>2.7E-2</v>
          </cell>
        </row>
        <row r="182">
          <cell r="A182">
            <v>182</v>
          </cell>
          <cell r="C182" t="str">
            <v>전화선</v>
          </cell>
          <cell r="D182" t="str">
            <v>TIV 0.8/2C×3</v>
          </cell>
          <cell r="E182" t="str">
            <v>m</v>
          </cell>
          <cell r="H182">
            <v>811</v>
          </cell>
          <cell r="I182">
            <v>240</v>
          </cell>
          <cell r="J182">
            <v>854</v>
          </cell>
          <cell r="K182">
            <v>225</v>
          </cell>
          <cell r="S182">
            <v>225</v>
          </cell>
          <cell r="U182">
            <v>0.1</v>
          </cell>
          <cell r="V182" t="str">
            <v>통내</v>
          </cell>
          <cell r="W182">
            <v>3.5999999999999997E-2</v>
          </cell>
        </row>
        <row r="183">
          <cell r="A183">
            <v>183</v>
          </cell>
          <cell r="C183" t="str">
            <v>전화선</v>
          </cell>
          <cell r="D183" t="str">
            <v>TIV 0.8/2C×4</v>
          </cell>
          <cell r="E183" t="str">
            <v>m</v>
          </cell>
          <cell r="H183">
            <v>811</v>
          </cell>
          <cell r="I183">
            <v>320</v>
          </cell>
          <cell r="J183">
            <v>854</v>
          </cell>
          <cell r="K183">
            <v>300</v>
          </cell>
          <cell r="S183">
            <v>300</v>
          </cell>
          <cell r="U183">
            <v>0.1</v>
          </cell>
          <cell r="V183" t="str">
            <v>통내</v>
          </cell>
          <cell r="W183">
            <v>4.8000000000000001E-2</v>
          </cell>
        </row>
        <row r="184">
          <cell r="A184">
            <v>184</v>
          </cell>
          <cell r="C184" t="str">
            <v>전화선</v>
          </cell>
          <cell r="D184" t="str">
            <v>TIV 0.8/2C×6</v>
          </cell>
          <cell r="E184" t="str">
            <v>m</v>
          </cell>
          <cell r="H184">
            <v>811</v>
          </cell>
          <cell r="I184">
            <v>480</v>
          </cell>
          <cell r="J184">
            <v>854</v>
          </cell>
          <cell r="K184">
            <v>450</v>
          </cell>
          <cell r="S184">
            <v>450</v>
          </cell>
          <cell r="U184">
            <v>0.1</v>
          </cell>
          <cell r="V184" t="str">
            <v>통내</v>
          </cell>
          <cell r="W184">
            <v>7.1999999999999995E-2</v>
          </cell>
        </row>
        <row r="185">
          <cell r="A185">
            <v>185</v>
          </cell>
          <cell r="C185" t="str">
            <v>전화선</v>
          </cell>
          <cell r="D185" t="str">
            <v>TIV 0.8/2C×8</v>
          </cell>
          <cell r="E185" t="str">
            <v>m</v>
          </cell>
          <cell r="H185">
            <v>811</v>
          </cell>
          <cell r="I185">
            <v>640</v>
          </cell>
          <cell r="J185">
            <v>854</v>
          </cell>
          <cell r="K185">
            <v>600</v>
          </cell>
          <cell r="S185">
            <v>600</v>
          </cell>
          <cell r="U185">
            <v>0.1</v>
          </cell>
          <cell r="V185" t="str">
            <v>통내</v>
          </cell>
          <cell r="W185">
            <v>9.6000000000000002E-2</v>
          </cell>
        </row>
        <row r="186">
          <cell r="A186">
            <v>186</v>
          </cell>
          <cell r="C186" t="str">
            <v>전화선</v>
          </cell>
          <cell r="D186" t="str">
            <v>TIV 0.8/2C×10</v>
          </cell>
          <cell r="E186" t="str">
            <v>m</v>
          </cell>
          <cell r="H186">
            <v>811</v>
          </cell>
          <cell r="I186">
            <v>800</v>
          </cell>
          <cell r="J186">
            <v>854</v>
          </cell>
          <cell r="K186">
            <v>750</v>
          </cell>
          <cell r="S186">
            <v>750</v>
          </cell>
          <cell r="U186">
            <v>0.1</v>
          </cell>
          <cell r="V186" t="str">
            <v>통내</v>
          </cell>
          <cell r="W186">
            <v>0.12</v>
          </cell>
        </row>
        <row r="187">
          <cell r="A187">
            <v>187</v>
          </cell>
          <cell r="C187" t="str">
            <v>전화선</v>
          </cell>
          <cell r="D187" t="str">
            <v>TIV 0.8/2C×12</v>
          </cell>
          <cell r="E187" t="str">
            <v>m</v>
          </cell>
          <cell r="H187">
            <v>811</v>
          </cell>
          <cell r="I187">
            <v>960</v>
          </cell>
          <cell r="J187">
            <v>854</v>
          </cell>
          <cell r="K187">
            <v>900</v>
          </cell>
          <cell r="S187">
            <v>900</v>
          </cell>
          <cell r="U187">
            <v>0.1</v>
          </cell>
          <cell r="V187" t="str">
            <v>통내</v>
          </cell>
          <cell r="W187">
            <v>0.14400000000000002</v>
          </cell>
        </row>
        <row r="188">
          <cell r="A188">
            <v>188</v>
          </cell>
          <cell r="C188" t="str">
            <v>전화선</v>
          </cell>
          <cell r="D188" t="str">
            <v>TIV 0.8/2C×14</v>
          </cell>
          <cell r="E188" t="str">
            <v>m</v>
          </cell>
          <cell r="H188">
            <v>811</v>
          </cell>
          <cell r="I188">
            <v>1120</v>
          </cell>
          <cell r="J188">
            <v>854</v>
          </cell>
          <cell r="K188">
            <v>1050</v>
          </cell>
          <cell r="S188">
            <v>1050</v>
          </cell>
          <cell r="U188">
            <v>0.1</v>
          </cell>
          <cell r="V188" t="str">
            <v>통내</v>
          </cell>
          <cell r="W188">
            <v>0.16800000000000001</v>
          </cell>
        </row>
        <row r="189">
          <cell r="A189">
            <v>189</v>
          </cell>
          <cell r="C189" t="str">
            <v>전화선</v>
          </cell>
          <cell r="D189" t="str">
            <v>TIV 0.8/2C×16</v>
          </cell>
          <cell r="E189" t="str">
            <v>m</v>
          </cell>
          <cell r="H189">
            <v>811</v>
          </cell>
          <cell r="I189">
            <v>1280</v>
          </cell>
          <cell r="J189">
            <v>854</v>
          </cell>
          <cell r="K189">
            <v>1200</v>
          </cell>
          <cell r="S189">
            <v>1200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S774" t="str">
            <v/>
          </cell>
        </row>
        <row r="775">
          <cell r="A775">
            <v>775</v>
          </cell>
          <cell r="S775" t="str">
            <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케이블 헤드 125sq</v>
          </cell>
          <cell r="D837" t="str">
            <v>3.3KV/1C  1단말/KIT</v>
          </cell>
          <cell r="E837" t="str">
            <v>EA</v>
          </cell>
          <cell r="J837">
            <v>863</v>
          </cell>
          <cell r="S837">
            <v>0</v>
          </cell>
          <cell r="V837" t="str">
            <v>고케</v>
          </cell>
          <cell r="W837">
            <v>0.85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17000</v>
          </cell>
          <cell r="N966" t="str">
            <v>(주)제일조명</v>
          </cell>
          <cell r="O966">
            <v>18000</v>
          </cell>
          <cell r="P966" t="str">
            <v>천일전기공업(주)</v>
          </cell>
          <cell r="Q966">
            <v>14000</v>
          </cell>
          <cell r="S966">
            <v>14000</v>
          </cell>
          <cell r="V966" t="str">
            <v>내선</v>
          </cell>
          <cell r="W966">
            <v>0.16500000000000001</v>
          </cell>
        </row>
        <row r="967">
          <cell r="A967">
            <v>967</v>
          </cell>
          <cell r="B967" t="str">
            <v>I</v>
          </cell>
          <cell r="C967" t="str">
            <v>등 기 구</v>
          </cell>
          <cell r="D967" t="str">
            <v>IL-60W 벽부(방수,방습)</v>
          </cell>
          <cell r="E967" t="str">
            <v>SET</v>
          </cell>
          <cell r="L967" t="str">
            <v>(주)나남전기</v>
          </cell>
          <cell r="M967">
            <v>17000</v>
          </cell>
          <cell r="N967" t="str">
            <v>(주)제일조명</v>
          </cell>
          <cell r="O967">
            <v>18000</v>
          </cell>
          <cell r="P967" t="str">
            <v>천일전기공업(주)</v>
          </cell>
          <cell r="Q967">
            <v>14000</v>
          </cell>
          <cell r="S967">
            <v>14000</v>
          </cell>
          <cell r="V967" t="str">
            <v>내선</v>
          </cell>
          <cell r="W967">
            <v>0.15</v>
          </cell>
        </row>
        <row r="968">
          <cell r="A968">
            <v>968</v>
          </cell>
          <cell r="B968" t="str">
            <v>D</v>
          </cell>
          <cell r="C968" t="str">
            <v>등 기 구</v>
          </cell>
          <cell r="D968" t="str">
            <v>IL-100W 벽부(방수,방습)</v>
          </cell>
          <cell r="E968" t="str">
            <v>SET</v>
          </cell>
          <cell r="L968" t="str">
            <v>(주)나남전기</v>
          </cell>
          <cell r="M968">
            <v>85000</v>
          </cell>
          <cell r="N968" t="str">
            <v>(주)제일조명</v>
          </cell>
          <cell r="O968">
            <v>85000</v>
          </cell>
          <cell r="P968" t="str">
            <v>천일전기공업(주)</v>
          </cell>
          <cell r="Q968">
            <v>85000</v>
          </cell>
          <cell r="S968">
            <v>85000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B970" t="str">
            <v>K</v>
          </cell>
          <cell r="C970" t="str">
            <v>등 기 구</v>
          </cell>
          <cell r="D970" t="str">
            <v>IL-100W 펜던트(방수,방습)</v>
          </cell>
          <cell r="E970" t="str">
            <v>SET</v>
          </cell>
          <cell r="L970" t="str">
            <v>(주)제일조명</v>
          </cell>
          <cell r="M970">
            <v>85000</v>
          </cell>
          <cell r="N970" t="str">
            <v>(주)제일조명</v>
          </cell>
          <cell r="O970">
            <v>85000</v>
          </cell>
          <cell r="P970" t="str">
            <v>천일전기공업(주)</v>
          </cell>
          <cell r="Q970">
            <v>85000</v>
          </cell>
          <cell r="S970">
            <v>85000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18500</v>
          </cell>
          <cell r="N971" t="str">
            <v>(주)제일조명</v>
          </cell>
          <cell r="O971">
            <v>24000</v>
          </cell>
          <cell r="P971" t="str">
            <v>천일전기공업(주)</v>
          </cell>
          <cell r="Q971">
            <v>31500</v>
          </cell>
          <cell r="S971">
            <v>18500</v>
          </cell>
          <cell r="V971" t="str">
            <v>내선</v>
          </cell>
          <cell r="W971">
            <v>0.18</v>
          </cell>
        </row>
        <row r="972">
          <cell r="A972">
            <v>972</v>
          </cell>
          <cell r="B972" t="str">
            <v>J</v>
          </cell>
          <cell r="C972" t="str">
            <v>등 기 구</v>
          </cell>
          <cell r="D972" t="str">
            <v>IL-100W 직부 벤다</v>
          </cell>
          <cell r="E972" t="str">
            <v>SET</v>
          </cell>
          <cell r="L972" t="str">
            <v>(주)나남전기</v>
          </cell>
          <cell r="M972">
            <v>4800</v>
          </cell>
          <cell r="N972" t="str">
            <v>(주)제일조명</v>
          </cell>
          <cell r="O972">
            <v>6000</v>
          </cell>
          <cell r="P972" t="str">
            <v>천일전기공업(주)</v>
          </cell>
          <cell r="Q972">
            <v>5000</v>
          </cell>
          <cell r="S972">
            <v>4800</v>
          </cell>
          <cell r="V972" t="str">
            <v>내선</v>
          </cell>
          <cell r="W972">
            <v>0.19</v>
          </cell>
        </row>
        <row r="973">
          <cell r="A973">
            <v>973</v>
          </cell>
          <cell r="B973" t="str">
            <v>L-1</v>
          </cell>
          <cell r="C973" t="str">
            <v>등 기 구(Type"L-1")</v>
          </cell>
          <cell r="D973" t="str">
            <v>IL-60W 벽부</v>
          </cell>
          <cell r="E973" t="str">
            <v>SET</v>
          </cell>
          <cell r="L973" t="str">
            <v>(주)제일조명</v>
          </cell>
          <cell r="M973">
            <v>9000</v>
          </cell>
          <cell r="N973" t="str">
            <v>(주)제일조명</v>
          </cell>
          <cell r="O973">
            <v>12000</v>
          </cell>
          <cell r="P973" t="str">
            <v>천일전기공업(주)</v>
          </cell>
          <cell r="Q973">
            <v>8500</v>
          </cell>
          <cell r="S973">
            <v>8500</v>
          </cell>
          <cell r="V973" t="str">
            <v>내선</v>
          </cell>
          <cell r="W973">
            <v>0.158</v>
          </cell>
        </row>
        <row r="974">
          <cell r="A974">
            <v>974</v>
          </cell>
          <cell r="B974" t="str">
            <v>FS-1</v>
          </cell>
          <cell r="C974" t="str">
            <v>등 기 구 (Type"FS-1")</v>
          </cell>
          <cell r="D974" t="str">
            <v>FL 1/20삼각직부</v>
          </cell>
          <cell r="E974" t="str">
            <v>SET</v>
          </cell>
          <cell r="H974">
            <v>811</v>
          </cell>
          <cell r="I974">
            <v>11000</v>
          </cell>
          <cell r="S974">
            <v>11000</v>
          </cell>
          <cell r="V974" t="str">
            <v>내선</v>
          </cell>
          <cell r="W974">
            <v>0.155</v>
          </cell>
        </row>
        <row r="975">
          <cell r="A975">
            <v>975</v>
          </cell>
          <cell r="C975" t="str">
            <v>등 기 구 (전자식안정기)</v>
          </cell>
          <cell r="D975" t="str">
            <v>FL 2/40삼각벽부</v>
          </cell>
          <cell r="E975" t="str">
            <v>SET</v>
          </cell>
          <cell r="H975">
            <v>811</v>
          </cell>
          <cell r="I975">
            <v>27500</v>
          </cell>
          <cell r="S975">
            <v>27500</v>
          </cell>
          <cell r="V975" t="str">
            <v>내선</v>
          </cell>
          <cell r="W975">
            <v>0.36499999999999999</v>
          </cell>
        </row>
        <row r="976">
          <cell r="A976">
            <v>976</v>
          </cell>
          <cell r="B976" t="str">
            <v>FD-1</v>
          </cell>
          <cell r="C976" t="str">
            <v>등 기 구 (Type"FD-1")</v>
          </cell>
          <cell r="D976" t="str">
            <v>FL 2/20삼각직부</v>
          </cell>
          <cell r="E976" t="str">
            <v>SET</v>
          </cell>
          <cell r="H976">
            <v>811</v>
          </cell>
          <cell r="I976">
            <v>24000</v>
          </cell>
          <cell r="S976">
            <v>24000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신일조명</v>
          </cell>
          <cell r="M977">
            <v>55000</v>
          </cell>
          <cell r="N977" t="str">
            <v>제일조명</v>
          </cell>
          <cell r="O977">
            <v>69000</v>
          </cell>
          <cell r="P977" t="str">
            <v>천일전기</v>
          </cell>
          <cell r="Q977">
            <v>51000</v>
          </cell>
          <cell r="S977">
            <v>51000</v>
          </cell>
          <cell r="V977" t="str">
            <v>내선</v>
          </cell>
          <cell r="W977">
            <v>0.30499999999999999</v>
          </cell>
        </row>
        <row r="978">
          <cell r="A978">
            <v>978</v>
          </cell>
          <cell r="B978" t="str">
            <v>C</v>
          </cell>
          <cell r="C978" t="str">
            <v>등 기 구 (전자식안정기)</v>
          </cell>
          <cell r="D978" t="str">
            <v>FL 2/32천정직부(방수,방습)</v>
          </cell>
          <cell r="E978" t="str">
            <v>SET</v>
          </cell>
          <cell r="L978" t="str">
            <v>(주)나남전기</v>
          </cell>
          <cell r="M978">
            <v>44000</v>
          </cell>
          <cell r="N978" t="str">
            <v>(주)제일조명</v>
          </cell>
          <cell r="O978">
            <v>57000</v>
          </cell>
          <cell r="P978" t="str">
            <v>천일전기공업(주)</v>
          </cell>
          <cell r="Q978">
            <v>45000</v>
          </cell>
          <cell r="S978">
            <v>44000</v>
          </cell>
          <cell r="V978" t="str">
            <v>내선</v>
          </cell>
          <cell r="W978">
            <v>0.245</v>
          </cell>
        </row>
        <row r="979">
          <cell r="A979">
            <v>979</v>
          </cell>
          <cell r="B979" t="str">
            <v>FS</v>
          </cell>
          <cell r="C979" t="str">
            <v>등 기 구 (Type"FS")</v>
          </cell>
          <cell r="D979" t="str">
            <v>FL 1/32삼각직부</v>
          </cell>
          <cell r="E979" t="str">
            <v>SET</v>
          </cell>
          <cell r="L979" t="str">
            <v>신일조명</v>
          </cell>
          <cell r="M979">
            <v>23500</v>
          </cell>
          <cell r="S979">
            <v>23500</v>
          </cell>
          <cell r="V979" t="str">
            <v>내선</v>
          </cell>
          <cell r="W979">
            <v>0.245</v>
          </cell>
        </row>
        <row r="980">
          <cell r="A980">
            <v>980</v>
          </cell>
          <cell r="B980" t="str">
            <v>FI-1</v>
          </cell>
          <cell r="C980" t="str">
            <v>등 기 구 (Type"FI-1")</v>
          </cell>
          <cell r="D980" t="str">
            <v>FL 2/20매입</v>
          </cell>
          <cell r="E980" t="str">
            <v>SET</v>
          </cell>
          <cell r="L980" t="str">
            <v>(주)광명</v>
          </cell>
          <cell r="M980">
            <v>46500</v>
          </cell>
          <cell r="N980" t="str">
            <v>금동조명(주)</v>
          </cell>
          <cell r="O980">
            <v>45000</v>
          </cell>
          <cell r="P980" t="str">
            <v>천일전기공업(주)</v>
          </cell>
          <cell r="Q980">
            <v>46000</v>
          </cell>
          <cell r="S980">
            <v>45000</v>
          </cell>
          <cell r="V980" t="str">
            <v>내선</v>
          </cell>
          <cell r="W980">
            <v>0.38400000000000001</v>
          </cell>
        </row>
        <row r="981">
          <cell r="A981">
            <v>981</v>
          </cell>
          <cell r="C981" t="str">
            <v>등 기 구 (전자식안정기)</v>
          </cell>
          <cell r="D981" t="str">
            <v>FL 4/20매입</v>
          </cell>
          <cell r="E981" t="str">
            <v>SET</v>
          </cell>
          <cell r="L981" t="str">
            <v>(주)광명</v>
          </cell>
          <cell r="M981">
            <v>43500</v>
          </cell>
          <cell r="N981" t="str">
            <v>금동조명(주)</v>
          </cell>
          <cell r="O981">
            <v>38000</v>
          </cell>
          <cell r="P981" t="str">
            <v>천일전기공업(주)</v>
          </cell>
          <cell r="Q981">
            <v>32000</v>
          </cell>
          <cell r="S981">
            <v>32000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55000</v>
          </cell>
          <cell r="N982" t="str">
            <v>(주)제일조명</v>
          </cell>
          <cell r="O982">
            <v>62000</v>
          </cell>
          <cell r="P982" t="str">
            <v>천일전기공업(주)</v>
          </cell>
          <cell r="Q982">
            <v>52000</v>
          </cell>
          <cell r="S982">
            <v>52000</v>
          </cell>
          <cell r="V982" t="str">
            <v>내선</v>
          </cell>
          <cell r="W982">
            <v>0.58560000000000001</v>
          </cell>
        </row>
        <row r="983">
          <cell r="A983">
            <v>983</v>
          </cell>
          <cell r="B983" t="str">
            <v>FP-1</v>
          </cell>
          <cell r="C983" t="str">
            <v>등 기 구 (Type"FP-1")</v>
          </cell>
          <cell r="D983" t="str">
            <v>FL 2/20펜던트</v>
          </cell>
          <cell r="E983" t="str">
            <v>SET</v>
          </cell>
          <cell r="H983">
            <v>811</v>
          </cell>
          <cell r="I983">
            <v>24500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46000</v>
          </cell>
          <cell r="N984" t="str">
            <v>(주)제일조명</v>
          </cell>
          <cell r="O984">
            <v>59000</v>
          </cell>
          <cell r="P984" t="str">
            <v>천일전기공업(주)</v>
          </cell>
          <cell r="Q984">
            <v>46500</v>
          </cell>
          <cell r="S984">
            <v>46000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18000</v>
          </cell>
          <cell r="N986" t="str">
            <v>(주)제일조명</v>
          </cell>
          <cell r="O986">
            <v>17500</v>
          </cell>
          <cell r="P986" t="str">
            <v>천일전기공업(주)</v>
          </cell>
          <cell r="Q986">
            <v>22000</v>
          </cell>
          <cell r="S986">
            <v>17500</v>
          </cell>
          <cell r="V986" t="str">
            <v>내선</v>
          </cell>
          <cell r="W986">
            <v>0.16500000000000001</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B988" t="str">
            <v>A1</v>
          </cell>
          <cell r="C988" t="str">
            <v>등 기 구 (전자식안정기)</v>
          </cell>
          <cell r="D988" t="str">
            <v>FL 2/32W+IL 60W 매입</v>
          </cell>
          <cell r="E988" t="str">
            <v>SET</v>
          </cell>
          <cell r="L988" t="str">
            <v>(주)나남전기</v>
          </cell>
          <cell r="M988">
            <v>56000</v>
          </cell>
          <cell r="N988" t="str">
            <v>(주)제일조명</v>
          </cell>
          <cell r="O988">
            <v>64000</v>
          </cell>
          <cell r="P988" t="str">
            <v>천일전기공업(주)</v>
          </cell>
          <cell r="Q988">
            <v>55000</v>
          </cell>
          <cell r="S988">
            <v>55000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L991" t="str">
            <v>신일조명</v>
          </cell>
          <cell r="M991">
            <v>34000</v>
          </cell>
          <cell r="S991">
            <v>34000</v>
          </cell>
          <cell r="V991" t="str">
            <v>내선</v>
          </cell>
          <cell r="W991">
            <v>0.4788</v>
          </cell>
        </row>
        <row r="992">
          <cell r="A992">
            <v>992</v>
          </cell>
          <cell r="C992" t="str">
            <v>등 기 구(SUS)</v>
          </cell>
          <cell r="D992" t="str">
            <v>FL 1/40펜던트</v>
          </cell>
          <cell r="E992" t="str">
            <v>SET</v>
          </cell>
          <cell r="L992" t="str">
            <v>신일조명</v>
          </cell>
          <cell r="M992">
            <v>24500</v>
          </cell>
          <cell r="S992">
            <v>24500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L994" t="str">
            <v>신일조명</v>
          </cell>
          <cell r="M994">
            <v>43000</v>
          </cell>
          <cell r="S994">
            <v>43000</v>
          </cell>
          <cell r="V994" t="str">
            <v>내선</v>
          </cell>
          <cell r="W994">
            <v>0.58560000000000001</v>
          </cell>
        </row>
        <row r="995">
          <cell r="A995">
            <v>995</v>
          </cell>
          <cell r="C995" t="str">
            <v>등 기 구(SUS)</v>
          </cell>
          <cell r="D995" t="str">
            <v>FL 2/40펜던트</v>
          </cell>
          <cell r="E995" t="str">
            <v>SET</v>
          </cell>
          <cell r="L995" t="str">
            <v>신일조명</v>
          </cell>
          <cell r="M995">
            <v>38500</v>
          </cell>
          <cell r="S995">
            <v>38500</v>
          </cell>
          <cell r="V995" t="str">
            <v>내선</v>
          </cell>
          <cell r="W995">
            <v>0.36499999999999999</v>
          </cell>
        </row>
        <row r="996">
          <cell r="A996">
            <v>996</v>
          </cell>
          <cell r="B996" t="str">
            <v>F</v>
          </cell>
          <cell r="C996" t="str">
            <v>등 기 구</v>
          </cell>
          <cell r="D996" t="str">
            <v>IL-100W 식탁등</v>
          </cell>
          <cell r="E996" t="str">
            <v>SET</v>
          </cell>
          <cell r="L996" t="str">
            <v>(주)광명</v>
          </cell>
          <cell r="M996">
            <v>37500</v>
          </cell>
          <cell r="N996" t="str">
            <v>금동조명(주)</v>
          </cell>
          <cell r="O996">
            <v>30000</v>
          </cell>
          <cell r="P996" t="str">
            <v>천일전기공업(주)</v>
          </cell>
          <cell r="Q996">
            <v>35000</v>
          </cell>
          <cell r="S996">
            <v>30000</v>
          </cell>
        </row>
        <row r="997">
          <cell r="A997">
            <v>997</v>
          </cell>
          <cell r="B997" t="str">
            <v>S</v>
          </cell>
          <cell r="C997" t="str">
            <v>등 기 구 (Type"S")</v>
          </cell>
          <cell r="D997" t="str">
            <v>HA 100W다운스포트</v>
          </cell>
          <cell r="E997" t="str">
            <v>EA</v>
          </cell>
          <cell r="H997">
            <v>807</v>
          </cell>
          <cell r="I997">
            <v>580</v>
          </cell>
          <cell r="S997">
            <v>580</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S1005">
            <v>0</v>
          </cell>
        </row>
        <row r="1006">
          <cell r="A1006">
            <v>1006</v>
          </cell>
          <cell r="B1006" t="str">
            <v>FC-1</v>
          </cell>
          <cell r="C1006" t="str">
            <v>등 기 구 (Type"FC-1")</v>
          </cell>
          <cell r="D1006" t="str">
            <v>FC2/20W천정직부</v>
          </cell>
          <cell r="E1006" t="str">
            <v>EA</v>
          </cell>
          <cell r="S1006">
            <v>0</v>
          </cell>
        </row>
        <row r="1007">
          <cell r="A1007">
            <v>1007</v>
          </cell>
          <cell r="B1007" t="str">
            <v>L</v>
          </cell>
          <cell r="C1007" t="str">
            <v>등 기 구 (Type"L")</v>
          </cell>
          <cell r="D1007" t="str">
            <v>IL100W 망벽부등</v>
          </cell>
          <cell r="E1007" t="str">
            <v>EA</v>
          </cell>
          <cell r="S1007">
            <v>0</v>
          </cell>
        </row>
        <row r="1008">
          <cell r="A1008">
            <v>1008</v>
          </cell>
          <cell r="B1008" t="str">
            <v>B</v>
          </cell>
          <cell r="C1008" t="str">
            <v>등 기 구 (Type"B")</v>
          </cell>
          <cell r="D1008" t="str">
            <v>IL100W 망직부등</v>
          </cell>
          <cell r="E1008" t="str">
            <v>EA</v>
          </cell>
          <cell r="H1008">
            <v>808</v>
          </cell>
          <cell r="I1008">
            <v>220</v>
          </cell>
          <cell r="S1008">
            <v>220</v>
          </cell>
        </row>
        <row r="1009">
          <cell r="A1009">
            <v>1009</v>
          </cell>
          <cell r="B1009" t="str">
            <v>B-1</v>
          </cell>
          <cell r="C1009" t="str">
            <v>등 기 구 (Type"B-1")</v>
          </cell>
          <cell r="D1009" t="str">
            <v>IL100W 펜던트</v>
          </cell>
          <cell r="E1009" t="str">
            <v>EA</v>
          </cell>
          <cell r="H1009">
            <v>808</v>
          </cell>
          <cell r="I1009">
            <v>230</v>
          </cell>
          <cell r="S1009">
            <v>230</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(주)광명</v>
          </cell>
          <cell r="M1012">
            <v>6500</v>
          </cell>
          <cell r="N1012" t="str">
            <v>금동조명(주)</v>
          </cell>
          <cell r="O1012">
            <v>4500</v>
          </cell>
          <cell r="P1012" t="str">
            <v>천일전기공업(주)</v>
          </cell>
          <cell r="Q1012">
            <v>6000</v>
          </cell>
          <cell r="S1012">
            <v>4500</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S1033" t="str">
            <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S1045" t="str">
            <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S1051" t="str">
            <v/>
          </cell>
        </row>
        <row r="1052">
          <cell r="A1052">
            <v>1052</v>
          </cell>
          <cell r="S1052" t="str">
            <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S1057" t="str">
            <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공청용증폭기</v>
          </cell>
          <cell r="D1065" t="str">
            <v>U/V 겸용</v>
          </cell>
          <cell r="E1065" t="str">
            <v>EA</v>
          </cell>
          <cell r="H1065">
            <v>936</v>
          </cell>
          <cell r="I1065">
            <v>65000</v>
          </cell>
          <cell r="J1065">
            <v>976</v>
          </cell>
          <cell r="K1065">
            <v>65000</v>
          </cell>
          <cell r="S1065">
            <v>65000</v>
          </cell>
          <cell r="V1065" t="str">
            <v>무선안테나공</v>
          </cell>
          <cell r="W1065">
            <v>0.78</v>
          </cell>
          <cell r="X1065" t="str">
            <v>통내</v>
          </cell>
          <cell r="Y1065">
            <v>0.31</v>
          </cell>
        </row>
        <row r="1066">
          <cell r="A1066">
            <v>1066</v>
          </cell>
          <cell r="C1066" t="str">
            <v>분배기 쌍방향</v>
          </cell>
          <cell r="D1066" t="str">
            <v>2분배</v>
          </cell>
          <cell r="E1066" t="str">
            <v>EA</v>
          </cell>
          <cell r="H1066">
            <v>936</v>
          </cell>
          <cell r="I1066">
            <v>7000</v>
          </cell>
          <cell r="J1066">
            <v>976</v>
          </cell>
          <cell r="K1066">
            <v>7000</v>
          </cell>
          <cell r="S1066">
            <v>7000</v>
          </cell>
          <cell r="V1066" t="str">
            <v>무선안테나공</v>
          </cell>
          <cell r="W1066">
            <v>0.06</v>
          </cell>
          <cell r="X1066" t="str">
            <v>통내</v>
          </cell>
          <cell r="Y1066">
            <v>0.16</v>
          </cell>
        </row>
        <row r="1067">
          <cell r="A1067">
            <v>1067</v>
          </cell>
          <cell r="S1067" t="str">
            <v/>
          </cell>
        </row>
        <row r="1068">
          <cell r="A1068">
            <v>1068</v>
          </cell>
          <cell r="S1068" t="str">
            <v/>
          </cell>
        </row>
        <row r="1069">
          <cell r="A1069">
            <v>1069</v>
          </cell>
          <cell r="C1069" t="str">
            <v>TV증폭기함</v>
          </cell>
          <cell r="D1069" t="str">
            <v>SUS (200×300×150)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20W옥외칼럼형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광전식 연감지기</v>
          </cell>
          <cell r="D1083" t="str">
            <v>비축적형</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0.79500000000000004</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S1091" t="str">
            <v/>
          </cell>
        </row>
        <row r="1092">
          <cell r="A1092">
            <v>1092</v>
          </cell>
          <cell r="S1092" t="str">
            <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v>
          </cell>
          <cell r="D1134" t="str">
            <v>8각테퍼8.5m폴1등용</v>
          </cell>
          <cell r="E1134" t="str">
            <v>본</v>
          </cell>
          <cell r="H1134">
            <v>913</v>
          </cell>
          <cell r="I1134">
            <v>188000</v>
          </cell>
          <cell r="J1134">
            <v>951</v>
          </cell>
          <cell r="S1134">
            <v>188000</v>
          </cell>
        </row>
        <row r="1135">
          <cell r="A1135">
            <v>1135</v>
          </cell>
          <cell r="C1135" t="str">
            <v>가로등주</v>
          </cell>
          <cell r="D1135" t="str">
            <v>8각테퍼8.5m폴2등용</v>
          </cell>
          <cell r="E1135" t="str">
            <v>본</v>
          </cell>
          <cell r="I1135">
            <v>208000</v>
          </cell>
          <cell r="J1135">
            <v>951</v>
          </cell>
          <cell r="S1135">
            <v>208000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v>
          </cell>
          <cell r="D1138" t="str">
            <v>8각테퍼10m폴1등용</v>
          </cell>
          <cell r="E1138" t="str">
            <v>본</v>
          </cell>
          <cell r="H1138">
            <v>913</v>
          </cell>
          <cell r="I1138">
            <v>235000</v>
          </cell>
          <cell r="J1138">
            <v>951</v>
          </cell>
          <cell r="K1138">
            <v>250000</v>
          </cell>
          <cell r="S1138">
            <v>235000</v>
          </cell>
        </row>
        <row r="1139">
          <cell r="A1139">
            <v>1139</v>
          </cell>
          <cell r="C1139" t="str">
            <v>가로등주</v>
          </cell>
          <cell r="D1139" t="str">
            <v>8각테퍼10m폴2등용</v>
          </cell>
          <cell r="E1139" t="str">
            <v>본</v>
          </cell>
          <cell r="I1139">
            <v>255000</v>
          </cell>
          <cell r="J1139">
            <v>951</v>
          </cell>
          <cell r="K1139">
            <v>275000</v>
          </cell>
          <cell r="S1139">
            <v>255000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24855</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28227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32110</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28227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S1396" t="str">
            <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xml:space="preserve"> </v>
          </cell>
          <cell r="S1399">
            <v>0</v>
          </cell>
          <cell r="V1399" t="str">
            <v>내선</v>
          </cell>
          <cell r="W1399">
            <v>1.4690000000000001</v>
          </cell>
        </row>
        <row r="1400">
          <cell r="A1400">
            <v>1400</v>
          </cell>
          <cell r="C1400" t="str">
            <v>LOP-205,206(A,B)기초</v>
          </cell>
          <cell r="E1400" t="str">
            <v>면</v>
          </cell>
          <cell r="R1400">
            <v>96898</v>
          </cell>
          <cell r="S1400">
            <v>45581</v>
          </cell>
          <cell r="T1400">
            <v>1208</v>
          </cell>
          <cell r="AD1400" t="str">
            <v>제9호표</v>
          </cell>
        </row>
        <row r="1401">
          <cell r="A1401">
            <v>1401</v>
          </cell>
          <cell r="C1401" t="str">
            <v>LOP-303기초</v>
          </cell>
          <cell r="E1401" t="str">
            <v>면</v>
          </cell>
          <cell r="R1401">
            <v>96898</v>
          </cell>
          <cell r="S1401">
            <v>45581</v>
          </cell>
          <cell r="T1401">
            <v>1208</v>
          </cell>
          <cell r="AD1401" t="str">
            <v>제9호표</v>
          </cell>
        </row>
        <row r="1402">
          <cell r="A1402">
            <v>1402</v>
          </cell>
          <cell r="C1402" t="str">
            <v>LOP-200A~D기초</v>
          </cell>
          <cell r="E1402" t="str">
            <v>면</v>
          </cell>
          <cell r="R1402">
            <v>96898</v>
          </cell>
          <cell r="S1402">
            <v>45581</v>
          </cell>
          <cell r="T1402">
            <v>1208</v>
          </cell>
          <cell r="AD1402" t="str">
            <v>제9호표</v>
          </cell>
        </row>
        <row r="1403">
          <cell r="A1403">
            <v>1403</v>
          </cell>
          <cell r="C1403" t="str">
            <v>LOP-201(응집기)기초</v>
          </cell>
          <cell r="E1403" t="str">
            <v>면</v>
          </cell>
          <cell r="R1403">
            <v>96898</v>
          </cell>
          <cell r="S1403">
            <v>45581</v>
          </cell>
          <cell r="T1403">
            <v>1208</v>
          </cell>
          <cell r="AD1403" t="str">
            <v>제9호표</v>
          </cell>
        </row>
        <row r="1404">
          <cell r="A1404">
            <v>1404</v>
          </cell>
          <cell r="C1404" t="str">
            <v>관로굴착</v>
          </cell>
          <cell r="D1404" t="str">
            <v>(850W×750H)/m당</v>
          </cell>
          <cell r="E1404" t="str">
            <v>m</v>
          </cell>
          <cell r="R1404">
            <v>1674</v>
          </cell>
          <cell r="S1404">
            <v>28</v>
          </cell>
          <cell r="T1404">
            <v>149</v>
          </cell>
          <cell r="AD1404" t="str">
            <v>제16호표</v>
          </cell>
        </row>
        <row r="1405">
          <cell r="A1405">
            <v>1405</v>
          </cell>
          <cell r="C1405" t="str">
            <v>관로굴착</v>
          </cell>
          <cell r="D1405" t="str">
            <v>(1180W×1300H)/m당</v>
          </cell>
          <cell r="E1405" t="str">
            <v>m</v>
          </cell>
          <cell r="R1405">
            <v>3561</v>
          </cell>
          <cell r="S1405">
            <v>61</v>
          </cell>
          <cell r="T1405">
            <v>317</v>
          </cell>
          <cell r="AD1405" t="str">
            <v>제17호표</v>
          </cell>
        </row>
        <row r="1406">
          <cell r="A1406">
            <v>1406</v>
          </cell>
          <cell r="C1406" t="str">
            <v>LOP-502,504기초</v>
          </cell>
          <cell r="E1406" t="str">
            <v>면</v>
          </cell>
          <cell r="R1406">
            <v>96898</v>
          </cell>
          <cell r="S1406">
            <v>45581</v>
          </cell>
          <cell r="T1406">
            <v>1208</v>
          </cell>
          <cell r="AD1406" t="str">
            <v>제9호표</v>
          </cell>
        </row>
        <row r="1407">
          <cell r="A1407">
            <v>1407</v>
          </cell>
          <cell r="C1407" t="str">
            <v>LOP-701,702(A~D)기초</v>
          </cell>
          <cell r="E1407" t="str">
            <v>면</v>
          </cell>
          <cell r="R1407">
            <v>96898</v>
          </cell>
          <cell r="S1407">
            <v>45581</v>
          </cell>
          <cell r="T1407">
            <v>1208</v>
          </cell>
          <cell r="AD1407" t="str">
            <v>제9호표</v>
          </cell>
        </row>
        <row r="1408">
          <cell r="A1408">
            <v>1408</v>
          </cell>
          <cell r="C1408" t="str">
            <v>핸드홀</v>
          </cell>
          <cell r="D1408" t="str">
            <v>700×700×700</v>
          </cell>
          <cell r="E1408" t="str">
            <v>개소</v>
          </cell>
          <cell r="R1408">
            <v>199865</v>
          </cell>
          <cell r="S1408">
            <v>81472</v>
          </cell>
          <cell r="T1408">
            <v>3904</v>
          </cell>
          <cell r="AD1408" t="str">
            <v>제20호표</v>
          </cell>
        </row>
        <row r="1409">
          <cell r="A1409">
            <v>1409</v>
          </cell>
          <cell r="C1409" t="str">
            <v>맨-홀</v>
          </cell>
          <cell r="D1409" t="str">
            <v>1000×1000×1000</v>
          </cell>
          <cell r="E1409" t="str">
            <v>개소</v>
          </cell>
          <cell r="R1409">
            <v>502558</v>
          </cell>
          <cell r="S1409">
            <v>393656</v>
          </cell>
          <cell r="T1409">
            <v>12990</v>
          </cell>
          <cell r="AD1409" t="str">
            <v>제19호표</v>
          </cell>
        </row>
        <row r="1410">
          <cell r="A1410">
            <v>1410</v>
          </cell>
          <cell r="C1410" t="str">
            <v>맨-홀</v>
          </cell>
          <cell r="D1410" t="str">
            <v>1500×1500×1500</v>
          </cell>
          <cell r="E1410" t="str">
            <v>개소</v>
          </cell>
          <cell r="R1410">
            <v>763174</v>
          </cell>
          <cell r="S1410">
            <v>522478</v>
          </cell>
          <cell r="T1410">
            <v>16475</v>
          </cell>
          <cell r="AD1410" t="str">
            <v>제18호표</v>
          </cell>
        </row>
        <row r="1411">
          <cell r="A1411">
            <v>1411</v>
          </cell>
          <cell r="S1411" t="str">
            <v/>
          </cell>
        </row>
        <row r="1412">
          <cell r="A1412">
            <v>1412</v>
          </cell>
          <cell r="C1412" t="str">
            <v>제어반기초</v>
          </cell>
          <cell r="D1412" t="str">
            <v>650×850×1,000H</v>
          </cell>
          <cell r="E1412" t="str">
            <v>개소</v>
          </cell>
          <cell r="R1412">
            <v>81119</v>
          </cell>
          <cell r="S1412">
            <v>46493</v>
          </cell>
          <cell r="T1412">
            <v>879</v>
          </cell>
          <cell r="AD1412" t="str">
            <v>제15호표</v>
          </cell>
        </row>
        <row r="1413">
          <cell r="A1413">
            <v>1413</v>
          </cell>
          <cell r="C1413" t="str">
            <v>외등기초</v>
          </cell>
          <cell r="D1413" t="str">
            <v>일위대가</v>
          </cell>
          <cell r="E1413" t="str">
            <v>개소</v>
          </cell>
          <cell r="R1413">
            <v>96898</v>
          </cell>
          <cell r="S1413">
            <v>45581</v>
          </cell>
          <cell r="T1413">
            <v>1208</v>
          </cell>
          <cell r="AD1413" t="str">
            <v>제9호표</v>
          </cell>
        </row>
        <row r="1414">
          <cell r="A1414">
            <v>1414</v>
          </cell>
          <cell r="C1414" t="str">
            <v>가로등기초</v>
          </cell>
          <cell r="D1414" t="str">
            <v>5~9M POLE</v>
          </cell>
          <cell r="E1414" t="str">
            <v>개소</v>
          </cell>
          <cell r="R1414">
            <v>96898</v>
          </cell>
          <cell r="S1414">
            <v>45581</v>
          </cell>
          <cell r="T1414">
            <v>1208</v>
          </cell>
          <cell r="AD1414" t="str">
            <v>제9호표</v>
          </cell>
        </row>
        <row r="1415">
          <cell r="A1415">
            <v>1415</v>
          </cell>
          <cell r="C1415" t="str">
            <v>가로등기초</v>
          </cell>
          <cell r="D1415" t="str">
            <v>10~12M POLE</v>
          </cell>
          <cell r="E1415" t="str">
            <v>개소</v>
          </cell>
          <cell r="R1415">
            <v>163494</v>
          </cell>
          <cell r="S1415">
            <v>77450</v>
          </cell>
          <cell r="T1415">
            <v>1570</v>
          </cell>
          <cell r="AD1415" t="str">
            <v>제24호표</v>
          </cell>
        </row>
        <row r="1416">
          <cell r="A1416">
            <v>1416</v>
          </cell>
          <cell r="C1416" t="str">
            <v>제어반기초</v>
          </cell>
          <cell r="E1416" t="str">
            <v>개소</v>
          </cell>
          <cell r="R1416">
            <v>96898</v>
          </cell>
          <cell r="S1416">
            <v>45581</v>
          </cell>
          <cell r="T1416">
            <v>1208</v>
          </cell>
          <cell r="AD1416" t="str">
            <v>제9호표</v>
          </cell>
        </row>
        <row r="1417">
          <cell r="A1417">
            <v>1417</v>
          </cell>
          <cell r="B1417" t="str">
            <v>중앙부경계</v>
          </cell>
          <cell r="C1417" t="str">
            <v>가로등기초</v>
          </cell>
          <cell r="D1417" t="str">
            <v>10M POLE 중앙배열</v>
          </cell>
          <cell r="E1417" t="str">
            <v>개소</v>
          </cell>
          <cell r="R1417">
            <v>92055</v>
          </cell>
          <cell r="S1417">
            <v>45499</v>
          </cell>
          <cell r="T1417">
            <v>778</v>
          </cell>
          <cell r="AD1417" t="str">
            <v>제25호표</v>
          </cell>
        </row>
        <row r="1418">
          <cell r="A1418">
            <v>1418</v>
          </cell>
          <cell r="C1418" t="str">
            <v>가로등기초이설</v>
          </cell>
          <cell r="D1418" t="str">
            <v>8~9M POLE(설치의30%)</v>
          </cell>
          <cell r="E1418" t="str">
            <v>개소</v>
          </cell>
          <cell r="R1418">
            <v>29069</v>
          </cell>
          <cell r="S1418">
            <v>13674</v>
          </cell>
          <cell r="T1418">
            <v>362</v>
          </cell>
        </row>
        <row r="1419">
          <cell r="A1419">
            <v>1419</v>
          </cell>
          <cell r="C1419" t="str">
            <v>가로등기초</v>
          </cell>
          <cell r="D1419" t="str">
            <v>ANCHOR BOLT 제작 설치</v>
          </cell>
          <cell r="E1419" t="str">
            <v>개소</v>
          </cell>
          <cell r="R1419">
            <v>22915</v>
          </cell>
          <cell r="S1419">
            <v>8505</v>
          </cell>
          <cell r="T1419">
            <v>778</v>
          </cell>
          <cell r="AD1419" t="str">
            <v>제8호표</v>
          </cell>
        </row>
        <row r="1420">
          <cell r="A1420">
            <v>1420</v>
          </cell>
          <cell r="S1420" t="str">
            <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MCCB PNL.</v>
          </cell>
          <cell r="D1471" t="str">
            <v>LV-E1</v>
          </cell>
          <cell r="E1471" t="str">
            <v>면</v>
          </cell>
          <cell r="L1471" t="str">
            <v>세광기전㈜</v>
          </cell>
          <cell r="M1471">
            <v>9540448</v>
          </cell>
          <cell r="N1471" t="str">
            <v>동성계전㈜</v>
          </cell>
          <cell r="O1471">
            <v>9639590</v>
          </cell>
          <cell r="P1471" t="str">
            <v>하나기전㈜</v>
          </cell>
          <cell r="Q1471">
            <v>9687635</v>
          </cell>
          <cell r="S1471">
            <v>9540448</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LP-YK</v>
          </cell>
          <cell r="E1495" t="str">
            <v>면</v>
          </cell>
          <cell r="L1495" t="str">
            <v>세광기전㈜</v>
          </cell>
          <cell r="M1495">
            <v>1196405</v>
          </cell>
          <cell r="N1495" t="str">
            <v>동성계전㈜</v>
          </cell>
          <cell r="O1495">
            <v>1213726</v>
          </cell>
          <cell r="P1495" t="str">
            <v>하나기전㈜</v>
          </cell>
          <cell r="Q1495">
            <v>1222317</v>
          </cell>
          <cell r="R1495">
            <v>373473</v>
          </cell>
          <cell r="S1495">
            <v>1196405</v>
          </cell>
        </row>
        <row r="1496">
          <cell r="A1496">
            <v>1496</v>
          </cell>
          <cell r="C1496" t="str">
            <v>분전반</v>
          </cell>
          <cell r="D1496" t="str">
            <v>LP-GA</v>
          </cell>
          <cell r="E1496" t="str">
            <v>면</v>
          </cell>
          <cell r="L1496" t="str">
            <v>세광기전㈜</v>
          </cell>
          <cell r="M1496">
            <v>1885340</v>
          </cell>
          <cell r="N1496" t="str">
            <v>동성계전㈜</v>
          </cell>
          <cell r="O1496">
            <v>1905518</v>
          </cell>
          <cell r="P1496" t="str">
            <v>하나기전㈜</v>
          </cell>
          <cell r="Q1496">
            <v>1915123</v>
          </cell>
          <cell r="R1496">
            <v>458678</v>
          </cell>
          <cell r="S1496">
            <v>1885340</v>
          </cell>
        </row>
        <row r="1497">
          <cell r="A1497">
            <v>1497</v>
          </cell>
          <cell r="C1497" t="str">
            <v>분전반</v>
          </cell>
          <cell r="D1497" t="str">
            <v>LP-S1</v>
          </cell>
          <cell r="E1497" t="str">
            <v>면</v>
          </cell>
          <cell r="L1497" t="str">
            <v>세광기전㈜</v>
          </cell>
          <cell r="M1497">
            <v>1522140</v>
          </cell>
          <cell r="N1497" t="str">
            <v>동성계전㈜</v>
          </cell>
          <cell r="O1497">
            <v>1545114</v>
          </cell>
          <cell r="P1497" t="str">
            <v>하나기전㈜</v>
          </cell>
          <cell r="Q1497">
            <v>1556603</v>
          </cell>
          <cell r="R1497">
            <v>409188</v>
          </cell>
          <cell r="S1497">
            <v>1522140</v>
          </cell>
        </row>
        <row r="1498">
          <cell r="A1498">
            <v>1498</v>
          </cell>
          <cell r="C1498" t="str">
            <v>분전반</v>
          </cell>
          <cell r="D1498" t="str">
            <v>LP-S2</v>
          </cell>
          <cell r="E1498" t="str">
            <v>면</v>
          </cell>
          <cell r="L1498" t="str">
            <v>세광기전㈜</v>
          </cell>
          <cell r="M1498">
            <v>1247690</v>
          </cell>
          <cell r="N1498" t="str">
            <v>동성계전㈜</v>
          </cell>
          <cell r="O1498">
            <v>1266266</v>
          </cell>
          <cell r="P1498" t="str">
            <v>하나기전㈜</v>
          </cell>
          <cell r="Q1498">
            <v>1275535</v>
          </cell>
          <cell r="R1498">
            <v>332657</v>
          </cell>
          <cell r="S1498">
            <v>1247690</v>
          </cell>
        </row>
        <row r="1499">
          <cell r="A1499">
            <v>1499</v>
          </cell>
          <cell r="C1499" t="str">
            <v>분전반</v>
          </cell>
          <cell r="D1499" t="str">
            <v>LP-NB</v>
          </cell>
          <cell r="E1499" t="str">
            <v>면</v>
          </cell>
          <cell r="L1499" t="str">
            <v>세광기전㈜</v>
          </cell>
          <cell r="M1499">
            <v>267548</v>
          </cell>
          <cell r="N1499" t="str">
            <v>동성계전㈜</v>
          </cell>
          <cell r="O1499">
            <v>271018</v>
          </cell>
          <cell r="P1499" t="str">
            <v>하나기전㈜</v>
          </cell>
          <cell r="Q1499">
            <v>272735</v>
          </cell>
          <cell r="R1499">
            <v>71430</v>
          </cell>
          <cell r="S1499">
            <v>267548</v>
          </cell>
        </row>
        <row r="1500">
          <cell r="A1500">
            <v>1500</v>
          </cell>
          <cell r="C1500" t="str">
            <v>분전반</v>
          </cell>
          <cell r="D1500" t="str">
            <v>LP-JB</v>
          </cell>
          <cell r="E1500" t="str">
            <v>면</v>
          </cell>
          <cell r="L1500" t="str">
            <v>세광기전㈜</v>
          </cell>
          <cell r="M1500">
            <v>267548</v>
          </cell>
          <cell r="N1500" t="str">
            <v>동성계전㈜</v>
          </cell>
          <cell r="O1500">
            <v>271018</v>
          </cell>
          <cell r="P1500" t="str">
            <v>하나기전㈜</v>
          </cell>
          <cell r="Q1500">
            <v>272735</v>
          </cell>
          <cell r="R1500">
            <v>71430</v>
          </cell>
          <cell r="S1500">
            <v>267548</v>
          </cell>
        </row>
        <row r="1501">
          <cell r="A1501">
            <v>1501</v>
          </cell>
          <cell r="C1501" t="str">
            <v>분전반</v>
          </cell>
          <cell r="D1501" t="str">
            <v>LP-TB</v>
          </cell>
          <cell r="E1501" t="str">
            <v>면</v>
          </cell>
          <cell r="L1501" t="str">
            <v>세광기전㈜</v>
          </cell>
          <cell r="M1501">
            <v>267548</v>
          </cell>
          <cell r="N1501" t="str">
            <v>동성계전㈜</v>
          </cell>
          <cell r="O1501">
            <v>271018</v>
          </cell>
          <cell r="P1501" t="str">
            <v>하나기전㈜</v>
          </cell>
          <cell r="Q1501">
            <v>272735</v>
          </cell>
          <cell r="R1501">
            <v>71430</v>
          </cell>
          <cell r="S1501">
            <v>267548</v>
          </cell>
        </row>
        <row r="1502">
          <cell r="A1502">
            <v>1502</v>
          </cell>
          <cell r="C1502" t="str">
            <v>분전반</v>
          </cell>
          <cell r="D1502" t="str">
            <v>온풍기용MCCB박스</v>
          </cell>
          <cell r="E1502" t="str">
            <v>면</v>
          </cell>
          <cell r="L1502" t="str">
            <v>세광기전㈜</v>
          </cell>
          <cell r="M1502">
            <v>324642</v>
          </cell>
          <cell r="N1502" t="str">
            <v>동성계전㈜</v>
          </cell>
          <cell r="O1502">
            <v>330198</v>
          </cell>
          <cell r="P1502" t="str">
            <v>하나기전㈜</v>
          </cell>
          <cell r="Q1502">
            <v>332976</v>
          </cell>
          <cell r="R1502">
            <v>70919</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새끼량산출"/>
      <sheetName val="가마니"/>
      <sheetName val="철선"/>
      <sheetName val="비계목"/>
      <sheetName val="중량"/>
      <sheetName val="이식"/>
      <sheetName val="지주산출"/>
      <sheetName val="현장관리비"/>
      <sheetName val="비탈면보호공수량산출"/>
      <sheetName val="9811"/>
      <sheetName val="갑지"/>
      <sheetName val="집계표"/>
      <sheetName val="부표총괄"/>
      <sheetName val="Sheet2"/>
      <sheetName val="설계조건"/>
      <sheetName val="Sheet1"/>
      <sheetName val="Sheet3"/>
      <sheetName val="실행내역 "/>
      <sheetName val="노임단가"/>
      <sheetName val="기초일위"/>
      <sheetName val="시설일위"/>
      <sheetName val="식재일위"/>
      <sheetName val="일위목록"/>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기본절차"/>
      <sheetName val="기본사항"/>
      <sheetName val="급여대장"/>
      <sheetName val="과거대장"/>
      <sheetName val="일용노무비대장"/>
      <sheetName val="양식"/>
      <sheetName val="납부서"/>
      <sheetName val="환산"/>
      <sheetName val="코드"/>
      <sheetName val="주민세"/>
      <sheetName val="갑근세"/>
      <sheetName val="간이세액표"/>
      <sheetName val="기초일위"/>
      <sheetName val="시설일위"/>
      <sheetName val="건축내역"/>
      <sheetName val="DATE"/>
      <sheetName val="1차 내역서"/>
      <sheetName val="APT"/>
      <sheetName val="경산"/>
      <sheetName val="갑지"/>
      <sheetName val="집계표"/>
      <sheetName val="노임이"/>
      <sheetName val="조명일위"/>
      <sheetName val="공동수급체별"/>
      <sheetName val="기계설비"/>
      <sheetName val="원가계산서(남측)"/>
      <sheetName val="데이타"/>
      <sheetName val="기존단가 (2)"/>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내역"/>
      <sheetName val="소방"/>
      <sheetName val="1안"/>
      <sheetName val="연간근무"/>
      <sheetName val="교육시간"/>
      <sheetName val="임율"/>
      <sheetName val="총괄"/>
      <sheetName val="직.근"/>
      <sheetName val="직접인건비"/>
      <sheetName val="간접인건비"/>
      <sheetName val="인집"/>
      <sheetName val="경비"/>
      <sheetName val="수리수선비"/>
      <sheetName val="현장관리비"/>
      <sheetName val="9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UL"/>
      <sheetName val="단가"/>
      <sheetName val="변압기 및 발전기 용량"/>
      <sheetName val="일위대가목차"/>
      <sheetName val="단가조사"/>
      <sheetName val="토적단위"/>
      <sheetName val="단가산출"/>
      <sheetName val="소비자가"/>
      <sheetName val="DATA"/>
      <sheetName val="데이타"/>
      <sheetName val="조견표"/>
      <sheetName val="백암비스타내역"/>
      <sheetName val="일용노임단가"/>
      <sheetName val="일위대가"/>
      <sheetName val="노무비"/>
      <sheetName val="고분전시관"/>
      <sheetName val="설비"/>
      <sheetName val="단가일람"/>
      <sheetName val="단위량당중기"/>
      <sheetName val="토목"/>
      <sheetName val="내역"/>
      <sheetName val="Macro1"/>
      <sheetName val="쌍송교"/>
      <sheetName val="Mc1"/>
      <sheetName val="DATA1"/>
      <sheetName val="CABLE SIZE-1"/>
      <sheetName val="단가(1)"/>
      <sheetName val="삼원"/>
      <sheetName val="그린"/>
      <sheetName val="한창-을"/>
      <sheetName val="품셈"/>
      <sheetName val="수량산출"/>
      <sheetName val="노임단가"/>
      <sheetName val="내역서"/>
      <sheetName val="이토변실(A3-LINE)"/>
      <sheetName val="현장관리비"/>
      <sheetName val="내역서(기성청구)"/>
      <sheetName val="단위수량"/>
      <sheetName val="일위대가(가설)"/>
      <sheetName val="ABUT수량-A1"/>
      <sheetName val="단가조사서"/>
      <sheetName val="산근목록"/>
      <sheetName val="중기목록"/>
      <sheetName val="호표목록"/>
      <sheetName val="건축내역"/>
      <sheetName val="도급내역"/>
      <sheetName val="9811"/>
      <sheetName val="참조-(1)"/>
      <sheetName val="공통단가"/>
      <sheetName val="운반비"/>
      <sheetName val="1.설계기준 "/>
      <sheetName val="입찰안"/>
      <sheetName val="수지예산"/>
      <sheetName val="투찰추정"/>
      <sheetName val="단가비교표"/>
      <sheetName val="수량집계표(舊)"/>
      <sheetName val="조경일람"/>
      <sheetName val="일위_파일"/>
      <sheetName val="단가대비표"/>
      <sheetName val="인건비(VOICE)"/>
      <sheetName val="실행예산서"/>
      <sheetName val="FCR양식(1)"/>
      <sheetName val="내역서2안"/>
      <sheetName val="물가대비표"/>
      <sheetName val="요율"/>
      <sheetName val="사각1,특1호"/>
      <sheetName val="Sheet1"/>
      <sheetName val="Sheet3"/>
      <sheetName val="기계경비(시간당)"/>
      <sheetName val="램머"/>
      <sheetName val="소방"/>
      <sheetName val="대,유,램"/>
      <sheetName val="단위목록"/>
      <sheetName val="평균터파기고(1-2,ASP)"/>
      <sheetName val="참조자료"/>
      <sheetName val="공종목록표"/>
      <sheetName val="일(보일러)"/>
      <sheetName val="참조 (2)"/>
      <sheetName val="노임"/>
      <sheetName val="일위목록"/>
      <sheetName val="9509"/>
      <sheetName val="터파기및재료"/>
      <sheetName val="전기일위대가"/>
      <sheetName val="plan&amp;section of foundation"/>
      <sheetName val="design criteria"/>
      <sheetName val="배수공 주요자재 집계표"/>
      <sheetName val="횡배수관집현황(2공구)"/>
      <sheetName val="단가표"/>
      <sheetName val="sheet1 _2_"/>
      <sheetName val="DAN"/>
      <sheetName val="백호우계수"/>
      <sheetName val="자재단가"/>
      <sheetName val="철거산출근거"/>
      <sheetName val="#REF"/>
      <sheetName val="Sheet1 (2)"/>
      <sheetName val="견적서"/>
      <sheetName val="코드표"/>
      <sheetName val="단가표 (2)"/>
      <sheetName val="견적"/>
      <sheetName val="일위대가표"/>
      <sheetName val="일위대가(건축)"/>
      <sheetName val="토사(PE)"/>
      <sheetName val="CON'C"/>
      <sheetName val="청주(철골발주의뢰서)"/>
      <sheetName val="단가산출서"/>
      <sheetName val="교각1"/>
      <sheetName val="DATA 입력부"/>
      <sheetName val="음성방향"/>
      <sheetName val="화재 탐지 설비"/>
      <sheetName val="의왕내역"/>
      <sheetName val="단가 "/>
      <sheetName val="일위총괄표"/>
      <sheetName val="일위대가(출입)"/>
      <sheetName val="판"/>
      <sheetName val="96노임기준"/>
      <sheetName val="70%"/>
      <sheetName val="산출내역서"/>
      <sheetName val="수량"/>
      <sheetName val="설계서을"/>
      <sheetName val="일위"/>
      <sheetName val="일집"/>
      <sheetName val="(암정)관급"/>
      <sheetName val="단  가  대  비  표"/>
      <sheetName val="일  위  대  가  목  록"/>
      <sheetName val="48단가"/>
      <sheetName val="자  재"/>
      <sheetName val="건축외주"/>
      <sheetName val="2000,9월 일위"/>
      <sheetName val="설비(제출)"/>
      <sheetName val="견적조건"/>
      <sheetName val="기본단가"/>
      <sheetName val="암거치수표"/>
      <sheetName val="재료집계표빽업"/>
      <sheetName val="암거수리계산서"/>
      <sheetName val="◀암거수리계산조서"/>
      <sheetName val="최종단면▶"/>
      <sheetName val="◀평균높이▶"/>
      <sheetName val="자료"/>
      <sheetName val="취합표"/>
      <sheetName val="물량산출"/>
      <sheetName val="45,46"/>
      <sheetName val="기계경비"/>
      <sheetName val="일위대가(4층원격)"/>
      <sheetName val="기계설비-내역서"/>
      <sheetName val="내역서(설비+소방)"/>
      <sheetName val="자재일람"/>
      <sheetName val="집계표"/>
      <sheetName val="2000년1차"/>
      <sheetName val="제출내역 (2)"/>
      <sheetName val="웅진교-S2"/>
      <sheetName val="내역서 을지"/>
      <sheetName val="여과지동"/>
      <sheetName val="기초자료"/>
      <sheetName val="정렬"/>
      <sheetName val="관리,공감"/>
      <sheetName val="암거단위-1련"/>
      <sheetName val="2공구산출내역"/>
      <sheetName val="투찰금액"/>
      <sheetName val="암거날개벽재료집계"/>
      <sheetName val="주소록"/>
      <sheetName val="품셈TABLE"/>
      <sheetName val="서식"/>
      <sheetName val="재료표"/>
      <sheetName val="토량1-1"/>
      <sheetName val="토적표"/>
      <sheetName val="수목표준대가"/>
      <sheetName val="기계경비일람"/>
      <sheetName val="단면 (2)"/>
      <sheetName val="실행내역 "/>
      <sheetName val="공사비"/>
      <sheetName val="예산명세서"/>
      <sheetName val="설계명세서"/>
      <sheetName val="자료입력"/>
      <sheetName val="실행철강하도"/>
      <sheetName val="총괄갑 "/>
      <sheetName val="적용단위길이"/>
      <sheetName val="피벗테이블데이터분석"/>
      <sheetName val="특수기호강도거푸집"/>
      <sheetName val="종배수관면벽신"/>
      <sheetName val="종배수관(신)"/>
      <sheetName val="2차공사"/>
      <sheetName val="토목주소"/>
      <sheetName val="EACT10"/>
      <sheetName val="C.배수관공"/>
      <sheetName val="단가및재료비"/>
      <sheetName val="가도공"/>
      <sheetName val="규격"/>
      <sheetName val="단가대비표 (2)"/>
      <sheetName val="총괄내역서"/>
      <sheetName val="JUCKEYK"/>
      <sheetName val="구리토평1전기"/>
      <sheetName val="단가최종"/>
      <sheetName val="대가목록"/>
      <sheetName val="CATV"/>
      <sheetName val="단"/>
      <sheetName val="wall"/>
      <sheetName val="49단가"/>
      <sheetName val="8.PILE  (돌출)"/>
      <sheetName val="교대(A1-A2)"/>
      <sheetName val="구조물수량집계"/>
      <sheetName val="위치조서"/>
      <sheetName val="평야부단가"/>
      <sheetName val="하부철근수량"/>
      <sheetName val="BQ(실행)"/>
      <sheetName val="단가대비"/>
      <sheetName val="관급"/>
      <sheetName val="교대(A1)"/>
      <sheetName val="본체"/>
      <sheetName val="단가산출-기,교"/>
      <sheetName val="일위목록-기"/>
      <sheetName val="설비내역서"/>
      <sheetName val="건축내역서"/>
      <sheetName val="전기내역서"/>
      <sheetName val="단가대비표(계측)"/>
      <sheetName val="목차"/>
      <sheetName val="기본자료"/>
      <sheetName val="7단가"/>
      <sheetName val="NOMUBI"/>
      <sheetName val="EQ-R1"/>
      <sheetName val="실행"/>
      <sheetName val="수목데이타 "/>
      <sheetName val="APT"/>
      <sheetName val="사업성분석"/>
      <sheetName val="면적표"/>
      <sheetName val="연결임시"/>
      <sheetName val="골조시행"/>
      <sheetName val="인건비 "/>
      <sheetName val="대비"/>
      <sheetName val="Y-WORK"/>
      <sheetName val="부대내역"/>
      <sheetName val="경산"/>
      <sheetName val="예측단가간지"/>
      <sheetName val="Baby일위대가"/>
      <sheetName val="조명율표"/>
      <sheetName val="직노"/>
      <sheetName val="단가(기자재)"/>
      <sheetName val="공사자료입력"/>
      <sheetName val="B LINE"/>
      <sheetName val="Noname 1"/>
      <sheetName val="세부내역"/>
      <sheetName val="노무비단가"/>
      <sheetName val="단가비교"/>
      <sheetName val="일위목차"/>
      <sheetName val=""/>
      <sheetName val="22단가(철거)"/>
      <sheetName val="22단가"/>
      <sheetName val="Data&amp;Result"/>
      <sheetName val="구간재료"/>
      <sheetName val="일위대가목록"/>
      <sheetName val="단위준설량산출표"/>
      <sheetName val="단위량"/>
      <sheetName val="재료집계표3"/>
      <sheetName val="재료집계표2"/>
      <sheetName val="토적집계표"/>
      <sheetName val="기자재비"/>
      <sheetName val="AV시스템"/>
      <sheetName val="표층포설및다짐"/>
      <sheetName val="품셈표"/>
      <sheetName val="맨홀수량산출"/>
      <sheetName val="DATE"/>
      <sheetName val="단면가정"/>
      <sheetName val="재료단가"/>
      <sheetName val="식재가격"/>
      <sheetName val="중기"/>
      <sheetName val="단가(보완)"/>
      <sheetName val="대가 (보완)"/>
      <sheetName val="기계경비목록"/>
      <sheetName val="말뚝지지력산정"/>
      <sheetName val="남양시작동자105노65기1.3화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신우"/>
      <sheetName val="설-원가"/>
      <sheetName val="빙100장비사양"/>
      <sheetName val="구분자"/>
      <sheetName val="산출내역서"/>
      <sheetName val="집계표"/>
      <sheetName val="COPING"/>
      <sheetName val="조명시설"/>
    </sheetNames>
    <definedNames>
      <definedName name="행열변환_4.행열변환_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
      <sheetName val="인공"/>
      <sheetName val="산출근거"/>
      <sheetName val="단가표)"/>
      <sheetName val="ILWI"/>
      <sheetName val="단가표"/>
      <sheetName val="Sheet2"/>
      <sheetName val="Sheet3"/>
      <sheetName val="갑지"/>
      <sheetName val="집계표"/>
      <sheetName val="48일위(기존)"/>
      <sheetName val="개소별수량산출"/>
      <sheetName val="일위대가"/>
      <sheetName val="접속도로1"/>
      <sheetName val="토목"/>
      <sheetName val="소일위대가코드표"/>
      <sheetName val="관급"/>
      <sheetName val="COPING-1"/>
      <sheetName val="역T형교대-2수량"/>
      <sheetName val="Sheet1"/>
      <sheetName val="ELECTRIC"/>
      <sheetName val="J直材4"/>
      <sheetName val="기계물량"/>
      <sheetName val="9811"/>
      <sheetName val="상각비"/>
      <sheetName val="노임단가"/>
      <sheetName val="2000년1차"/>
      <sheetName val="기계경비(시간당)"/>
      <sheetName val="램머"/>
      <sheetName val="경산"/>
      <sheetName val="제경집계"/>
      <sheetName val="DATA"/>
      <sheetName val="인건-측정"/>
      <sheetName val="자료"/>
      <sheetName val="일위목록"/>
      <sheetName val="대로근거"/>
      <sheetName val="기성내역서표지"/>
      <sheetName val="노무비단가"/>
      <sheetName val="9509"/>
      <sheetName val="01후반노무비"/>
      <sheetName val="단가"/>
      <sheetName val="단가비교"/>
      <sheetName val="SORCE1"/>
      <sheetName val="일위대가-1"/>
      <sheetName val="03전반노무비"/>
      <sheetName val="제경비"/>
      <sheetName val="#REF"/>
      <sheetName val="일위산출"/>
      <sheetName val="설계명세"/>
      <sheetName val="증감대비"/>
      <sheetName val="49수량"/>
      <sheetName val="48수량"/>
      <sheetName val="22수량"/>
      <sheetName val="자재단가"/>
      <sheetName val="경로(통)"/>
      <sheetName val="woo(mac)"/>
      <sheetName val="분개내역서 (2000년도 )"/>
      <sheetName val="Baby일위대가"/>
      <sheetName val="공토공단위당"/>
      <sheetName val="현장관리비"/>
      <sheetName val="암거단위-1련"/>
      <sheetName val="단"/>
      <sheetName val="인건비"/>
      <sheetName val="EP0618"/>
      <sheetName val="중기조종사 단위단가"/>
      <sheetName val="코드표"/>
      <sheetName val="자재코드"/>
      <sheetName val="터널조도"/>
      <sheetName val="과천MAIN"/>
      <sheetName val="단가 "/>
      <sheetName val="일위대가 (PM)"/>
      <sheetName val="노임"/>
      <sheetName val="직재"/>
      <sheetName val="중로근거"/>
      <sheetName val="피벗테이블데이터분석"/>
      <sheetName val="감액총괄표"/>
      <sheetName val="설비"/>
      <sheetName val="DATE"/>
      <sheetName val="자료입력"/>
      <sheetName val="적용단위길이"/>
      <sheetName val="특수기호강도거푸집"/>
      <sheetName val="종배수관면벽신"/>
      <sheetName val="종배수관(신)"/>
      <sheetName val="포장수량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ITEM</v>
          </cell>
          <cell r="B1" t="str">
            <v>SPEC</v>
          </cell>
          <cell r="C1" t="str">
            <v>UNIT</v>
          </cell>
          <cell r="D1" t="str">
            <v>PRIC</v>
          </cell>
          <cell r="E1" t="str">
            <v>MOOLKA</v>
          </cell>
          <cell r="F1" t="str">
            <v>MOOLPAGE</v>
          </cell>
          <cell r="G1" t="str">
            <v>JUNGBO</v>
          </cell>
          <cell r="H1" t="str">
            <v>JUNGPAGE</v>
          </cell>
          <cell r="I1" t="str">
            <v>KAKUCK</v>
          </cell>
          <cell r="J1" t="str">
            <v>KAKUPAGE</v>
          </cell>
          <cell r="K1" t="str">
            <v>SEE_PRIC</v>
          </cell>
          <cell r="L1" t="str">
            <v>SEE_PAGE</v>
          </cell>
          <cell r="M1" t="str">
            <v>DEM_PRIC</v>
          </cell>
          <cell r="N1" t="str">
            <v>DEM_PAGE</v>
          </cell>
          <cell r="O1" t="str">
            <v>CON_PRIC</v>
          </cell>
          <cell r="P1" t="str">
            <v>CON_PAGE</v>
          </cell>
        </row>
        <row r="2">
          <cell r="A2" t="str">
            <v>PVC전선관</v>
          </cell>
          <cell r="B2" t="str">
            <v>Hi-PVC 16C</v>
          </cell>
          <cell r="C2" t="str">
            <v>m</v>
          </cell>
          <cell r="D2">
            <v>265</v>
          </cell>
          <cell r="E2">
            <v>265</v>
          </cell>
          <cell r="F2" t="str">
            <v>871</v>
          </cell>
          <cell r="G2">
            <v>270</v>
          </cell>
          <cell r="H2" t="str">
            <v>914</v>
          </cell>
          <cell r="I2">
            <v>0</v>
          </cell>
          <cell r="K2">
            <v>0</v>
          </cell>
          <cell r="M2">
            <v>279</v>
          </cell>
          <cell r="N2" t="str">
            <v>728</v>
          </cell>
          <cell r="O2">
            <v>0</v>
          </cell>
        </row>
        <row r="3">
          <cell r="A3" t="str">
            <v>PVC전선관</v>
          </cell>
          <cell r="B3" t="str">
            <v>Hi-PVC 28C</v>
          </cell>
          <cell r="C3" t="str">
            <v>m</v>
          </cell>
          <cell r="D3">
            <v>610</v>
          </cell>
          <cell r="E3">
            <v>610</v>
          </cell>
          <cell r="F3" t="str">
            <v>871</v>
          </cell>
          <cell r="G3">
            <v>627</v>
          </cell>
          <cell r="H3" t="str">
            <v>914</v>
          </cell>
          <cell r="I3">
            <v>0</v>
          </cell>
          <cell r="K3">
            <v>0</v>
          </cell>
          <cell r="M3">
            <v>648</v>
          </cell>
          <cell r="N3" t="str">
            <v>728</v>
          </cell>
          <cell r="O3">
            <v>0</v>
          </cell>
        </row>
        <row r="4">
          <cell r="A4" t="str">
            <v>전선관 부속자재</v>
          </cell>
          <cell r="C4" t="str">
            <v>％</v>
          </cell>
          <cell r="D4">
            <v>0</v>
          </cell>
          <cell r="E4">
            <v>0</v>
          </cell>
          <cell r="G4">
            <v>0</v>
          </cell>
          <cell r="I4">
            <v>0</v>
          </cell>
          <cell r="K4">
            <v>0</v>
          </cell>
          <cell r="M4">
            <v>0</v>
          </cell>
          <cell r="O4">
            <v>0</v>
          </cell>
        </row>
        <row r="5">
          <cell r="A5" t="str">
            <v>4각 박스       OT</v>
          </cell>
          <cell r="B5" t="str">
            <v>54㎜</v>
          </cell>
          <cell r="C5" t="str">
            <v>개</v>
          </cell>
          <cell r="D5">
            <v>530</v>
          </cell>
          <cell r="E5">
            <v>832</v>
          </cell>
          <cell r="F5" t="str">
            <v>873</v>
          </cell>
          <cell r="G5">
            <v>530</v>
          </cell>
          <cell r="H5" t="str">
            <v>928</v>
          </cell>
          <cell r="I5">
            <v>0</v>
          </cell>
          <cell r="K5">
            <v>0</v>
          </cell>
          <cell r="M5">
            <v>832</v>
          </cell>
          <cell r="N5" t="str">
            <v>701</v>
          </cell>
          <cell r="O5">
            <v>0</v>
          </cell>
        </row>
        <row r="6">
          <cell r="A6" t="str">
            <v>접지선         GV</v>
          </cell>
          <cell r="B6" t="str">
            <v>5.5㎟</v>
          </cell>
          <cell r="C6" t="str">
            <v>m</v>
          </cell>
          <cell r="D6">
            <v>344</v>
          </cell>
          <cell r="E6">
            <v>344</v>
          </cell>
          <cell r="F6" t="str">
            <v>843</v>
          </cell>
          <cell r="G6">
            <v>349</v>
          </cell>
          <cell r="H6" t="str">
            <v>890</v>
          </cell>
          <cell r="I6">
            <v>0</v>
          </cell>
          <cell r="K6">
            <v>0</v>
          </cell>
          <cell r="M6">
            <v>350</v>
          </cell>
          <cell r="N6" t="str">
            <v>698</v>
          </cell>
          <cell r="O6">
            <v>0</v>
          </cell>
        </row>
        <row r="7">
          <cell r="A7" t="str">
            <v>발포케이블</v>
          </cell>
          <cell r="B7" t="str">
            <v>FB  5C</v>
          </cell>
          <cell r="C7" t="str">
            <v>m</v>
          </cell>
          <cell r="D7">
            <v>320</v>
          </cell>
          <cell r="E7">
            <v>320</v>
          </cell>
          <cell r="F7" t="str">
            <v>859</v>
          </cell>
          <cell r="G7">
            <v>320</v>
          </cell>
          <cell r="H7" t="str">
            <v>902</v>
          </cell>
          <cell r="I7">
            <v>0</v>
          </cell>
          <cell r="K7">
            <v>0</v>
          </cell>
          <cell r="M7">
            <v>320</v>
          </cell>
          <cell r="N7" t="str">
            <v>684</v>
          </cell>
          <cell r="O7">
            <v>0</v>
          </cell>
        </row>
        <row r="8">
          <cell r="A8" t="str">
            <v>UTP CABLE  (Cat.5)</v>
          </cell>
          <cell r="B8" t="str">
            <v>0.5㎜*4P</v>
          </cell>
          <cell r="C8" t="str">
            <v>m</v>
          </cell>
          <cell r="D8">
            <v>200</v>
          </cell>
          <cell r="E8">
            <v>0</v>
          </cell>
          <cell r="G8">
            <v>200</v>
          </cell>
          <cell r="H8" t="str">
            <v>899</v>
          </cell>
          <cell r="I8">
            <v>0</v>
          </cell>
          <cell r="K8">
            <v>0</v>
          </cell>
          <cell r="M8">
            <v>200</v>
          </cell>
          <cell r="N8" t="str">
            <v>708</v>
          </cell>
          <cell r="O8">
            <v>0</v>
          </cell>
        </row>
        <row r="9">
          <cell r="A9" t="str">
            <v>노출콘센트   250V</v>
          </cell>
          <cell r="B9" t="str">
            <v>2P+E 15A 2G</v>
          </cell>
          <cell r="C9" t="str">
            <v>개</v>
          </cell>
          <cell r="D9">
            <v>1450</v>
          </cell>
          <cell r="E9">
            <v>1466</v>
          </cell>
          <cell r="F9" t="str">
            <v>938</v>
          </cell>
          <cell r="G9">
            <v>1450</v>
          </cell>
          <cell r="H9" t="str">
            <v>980</v>
          </cell>
          <cell r="I9">
            <v>0</v>
          </cell>
          <cell r="K9">
            <v>0</v>
          </cell>
          <cell r="M9">
            <v>1460</v>
          </cell>
          <cell r="N9" t="str">
            <v>806</v>
          </cell>
          <cell r="O9">
            <v>0</v>
          </cell>
        </row>
        <row r="10">
          <cell r="A10" t="str">
            <v>국선단자함 SUS Cover</v>
          </cell>
          <cell r="B10" t="str">
            <v>국10P+사20P</v>
          </cell>
          <cell r="C10" t="str">
            <v>면</v>
          </cell>
          <cell r="D10">
            <v>51000</v>
          </cell>
          <cell r="E10">
            <v>52000</v>
          </cell>
          <cell r="F10" t="str">
            <v>1008</v>
          </cell>
          <cell r="G10">
            <v>51000</v>
          </cell>
          <cell r="H10" t="str">
            <v>1033</v>
          </cell>
          <cell r="I10">
            <v>0</v>
          </cell>
          <cell r="K10">
            <v>0</v>
          </cell>
          <cell r="M10">
            <v>51900</v>
          </cell>
          <cell r="N10" t="str">
            <v>863</v>
          </cell>
          <cell r="O10">
            <v>0</v>
          </cell>
        </row>
        <row r="11">
          <cell r="A11" t="str">
            <v>접지동봉</v>
          </cell>
          <cell r="B11" t="str">
            <v>16*1800㎜</v>
          </cell>
          <cell r="C11" t="str">
            <v>개</v>
          </cell>
          <cell r="D11">
            <v>4900</v>
          </cell>
          <cell r="E11">
            <v>4900</v>
          </cell>
          <cell r="F11" t="str">
            <v>934</v>
          </cell>
          <cell r="G11">
            <v>4900</v>
          </cell>
          <cell r="H11" t="str">
            <v>978</v>
          </cell>
          <cell r="I11">
            <v>0</v>
          </cell>
          <cell r="K11">
            <v>0</v>
          </cell>
          <cell r="M11">
            <v>4900</v>
          </cell>
          <cell r="N11" t="str">
            <v>802</v>
          </cell>
          <cell r="O11">
            <v>0</v>
          </cell>
        </row>
        <row r="12">
          <cell r="A12" t="str">
            <v>8PIN 모듈라잭</v>
          </cell>
          <cell r="B12" t="str">
            <v>RJ-45*1G</v>
          </cell>
          <cell r="C12" t="str">
            <v>개</v>
          </cell>
          <cell r="D12">
            <v>5830</v>
          </cell>
          <cell r="E12">
            <v>5830</v>
          </cell>
          <cell r="F12" t="str">
            <v>926</v>
          </cell>
          <cell r="G12">
            <v>8280</v>
          </cell>
          <cell r="H12" t="str">
            <v>983</v>
          </cell>
          <cell r="I12">
            <v>0</v>
          </cell>
          <cell r="K12">
            <v>0</v>
          </cell>
          <cell r="M12">
            <v>0</v>
          </cell>
          <cell r="O12">
            <v>0</v>
          </cell>
        </row>
        <row r="13">
          <cell r="A13" t="str">
            <v>TV 유니트 /쌍방향</v>
          </cell>
          <cell r="B13" t="str">
            <v>종단형</v>
          </cell>
          <cell r="C13" t="str">
            <v>개</v>
          </cell>
          <cell r="D13">
            <v>2700</v>
          </cell>
          <cell r="E13">
            <v>3494</v>
          </cell>
          <cell r="F13" t="str">
            <v>999</v>
          </cell>
          <cell r="G13">
            <v>2700</v>
          </cell>
          <cell r="H13" t="str">
            <v>983</v>
          </cell>
          <cell r="I13">
            <v>0</v>
          </cell>
          <cell r="K13">
            <v>0</v>
          </cell>
          <cell r="M13">
            <v>3000</v>
          </cell>
          <cell r="N13" t="str">
            <v>807</v>
          </cell>
          <cell r="O13">
            <v>0</v>
          </cell>
        </row>
        <row r="14">
          <cell r="A14" t="str">
            <v>분배기    /쌍방향</v>
          </cell>
          <cell r="B14" t="str">
            <v>2WAY</v>
          </cell>
          <cell r="C14" t="str">
            <v>개</v>
          </cell>
          <cell r="D14">
            <v>5000</v>
          </cell>
          <cell r="E14">
            <v>10000</v>
          </cell>
          <cell r="F14" t="str">
            <v>999</v>
          </cell>
          <cell r="G14">
            <v>5000</v>
          </cell>
          <cell r="H14" t="str">
            <v>1048</v>
          </cell>
          <cell r="I14">
            <v>0</v>
          </cell>
          <cell r="K14">
            <v>0</v>
          </cell>
          <cell r="M14">
            <v>0</v>
          </cell>
          <cell r="O14">
            <v>0</v>
          </cell>
        </row>
        <row r="15">
          <cell r="A15" t="str">
            <v>간선증폭기</v>
          </cell>
          <cell r="B15" t="str">
            <v>CATV겸용</v>
          </cell>
          <cell r="C15" t="str">
            <v>개</v>
          </cell>
          <cell r="D15">
            <v>280000</v>
          </cell>
          <cell r="E15">
            <v>280000</v>
          </cell>
          <cell r="F15" t="str">
            <v>999</v>
          </cell>
          <cell r="G15">
            <v>0</v>
          </cell>
          <cell r="I15">
            <v>0</v>
          </cell>
          <cell r="K15">
            <v>0</v>
          </cell>
          <cell r="M15">
            <v>0</v>
          </cell>
          <cell r="O15">
            <v>0</v>
          </cell>
        </row>
        <row r="16">
          <cell r="A16" t="str">
            <v>증폭기함 w/SUS C.</v>
          </cell>
          <cell r="B16" t="str">
            <v>400*500*130</v>
          </cell>
          <cell r="C16" t="str">
            <v>개</v>
          </cell>
          <cell r="D16">
            <v>69000</v>
          </cell>
          <cell r="E16">
            <v>0</v>
          </cell>
          <cell r="G16">
            <v>69000</v>
          </cell>
          <cell r="H16" t="str">
            <v>1033</v>
          </cell>
          <cell r="I16">
            <v>0</v>
          </cell>
          <cell r="K16">
            <v>0</v>
          </cell>
          <cell r="M16">
            <v>76900</v>
          </cell>
          <cell r="N16" t="str">
            <v>849</v>
          </cell>
          <cell r="O16">
            <v>0</v>
          </cell>
        </row>
        <row r="17">
          <cell r="A17" t="str">
            <v>N P        Acryl</v>
          </cell>
          <cell r="B17" t="str">
            <v>150*30</v>
          </cell>
          <cell r="C17" t="str">
            <v>개</v>
          </cell>
          <cell r="D17">
            <v>3000</v>
          </cell>
          <cell r="E17">
            <v>0</v>
          </cell>
          <cell r="G17">
            <v>0</v>
          </cell>
          <cell r="I17">
            <v>0</v>
          </cell>
          <cell r="K17">
            <v>0</v>
          </cell>
          <cell r="M17">
            <v>0</v>
          </cell>
          <cell r="O17">
            <v>0</v>
          </cell>
        </row>
        <row r="18">
          <cell r="A18" t="str">
            <v>분배기함 SUS Cover</v>
          </cell>
          <cell r="B18" t="str">
            <v>0분기+2분배</v>
          </cell>
          <cell r="C18" t="str">
            <v>면</v>
          </cell>
          <cell r="D18">
            <v>358450</v>
          </cell>
          <cell r="E18">
            <v>0</v>
          </cell>
          <cell r="G18">
            <v>0</v>
          </cell>
          <cell r="I18">
            <v>0</v>
          </cell>
          <cell r="K18">
            <v>0</v>
          </cell>
          <cell r="M18">
            <v>0</v>
          </cell>
          <cell r="O18">
            <v>0</v>
          </cell>
        </row>
        <row r="19">
          <cell r="A19" t="str">
            <v>소모잡자재</v>
          </cell>
          <cell r="C19" t="str">
            <v>식</v>
          </cell>
          <cell r="D19">
            <v>0</v>
          </cell>
          <cell r="E19">
            <v>0</v>
          </cell>
          <cell r="G19">
            <v>0</v>
          </cell>
          <cell r="I19">
            <v>0</v>
          </cell>
          <cell r="K19">
            <v>0</v>
          </cell>
          <cell r="M19">
            <v>0</v>
          </cell>
          <cell r="O19">
            <v>0</v>
          </cell>
        </row>
        <row r="20">
          <cell r="A20" t="str">
            <v>자재비  계</v>
          </cell>
          <cell r="D20">
            <v>0</v>
          </cell>
          <cell r="E20">
            <v>0</v>
          </cell>
          <cell r="G20">
            <v>0</v>
          </cell>
          <cell r="I20">
            <v>0</v>
          </cell>
          <cell r="K20">
            <v>0</v>
          </cell>
          <cell r="M20">
            <v>0</v>
          </cell>
          <cell r="O20">
            <v>0</v>
          </cell>
        </row>
        <row r="21">
          <cell r="A21" t="str">
            <v>나) 인건비</v>
          </cell>
          <cell r="D21">
            <v>0</v>
          </cell>
          <cell r="E21">
            <v>0</v>
          </cell>
          <cell r="G21">
            <v>0</v>
          </cell>
          <cell r="I21">
            <v>0</v>
          </cell>
          <cell r="K21">
            <v>0</v>
          </cell>
          <cell r="M21">
            <v>0</v>
          </cell>
          <cell r="O21">
            <v>0</v>
          </cell>
        </row>
        <row r="22">
          <cell r="A22" t="str">
            <v>AN</v>
          </cell>
          <cell r="B22" t="str">
            <v>무선안테나공</v>
          </cell>
          <cell r="C22" t="str">
            <v>인</v>
          </cell>
          <cell r="D22">
            <v>95000</v>
          </cell>
          <cell r="E22">
            <v>0</v>
          </cell>
          <cell r="G22">
            <v>0</v>
          </cell>
          <cell r="I22">
            <v>0</v>
          </cell>
          <cell r="K22">
            <v>0</v>
          </cell>
          <cell r="M22">
            <v>0</v>
          </cell>
          <cell r="O22">
            <v>0</v>
          </cell>
        </row>
        <row r="23">
          <cell r="B23" t="str">
            <v>내선전공</v>
          </cell>
          <cell r="C23" t="str">
            <v>인</v>
          </cell>
          <cell r="D23">
            <v>56143</v>
          </cell>
          <cell r="E23">
            <v>0</v>
          </cell>
          <cell r="G23">
            <v>0</v>
          </cell>
          <cell r="I23">
            <v>0</v>
          </cell>
          <cell r="K23">
            <v>0</v>
          </cell>
          <cell r="M23">
            <v>0</v>
          </cell>
          <cell r="O23">
            <v>0</v>
          </cell>
        </row>
        <row r="24">
          <cell r="A24" t="str">
            <v>TL</v>
          </cell>
          <cell r="B24" t="str">
            <v>통신설비공</v>
          </cell>
          <cell r="C24" t="str">
            <v>인</v>
          </cell>
          <cell r="D24">
            <v>77401</v>
          </cell>
          <cell r="E24">
            <v>0</v>
          </cell>
          <cell r="G24">
            <v>0</v>
          </cell>
          <cell r="I24">
            <v>0</v>
          </cell>
          <cell r="K24">
            <v>0</v>
          </cell>
          <cell r="M24">
            <v>0</v>
          </cell>
          <cell r="O24">
            <v>0</v>
          </cell>
        </row>
        <row r="25">
          <cell r="A25" t="str">
            <v>공구손료</v>
          </cell>
          <cell r="C25" t="str">
            <v>식</v>
          </cell>
          <cell r="D25">
            <v>0</v>
          </cell>
          <cell r="E25">
            <v>0</v>
          </cell>
          <cell r="G25">
            <v>0</v>
          </cell>
          <cell r="I25">
            <v>0</v>
          </cell>
          <cell r="K25">
            <v>0</v>
          </cell>
          <cell r="M25">
            <v>0</v>
          </cell>
          <cell r="O25">
            <v>0</v>
          </cell>
        </row>
        <row r="26">
          <cell r="A26" t="str">
            <v>인건비  계</v>
          </cell>
          <cell r="D26">
            <v>0</v>
          </cell>
          <cell r="E26">
            <v>0</v>
          </cell>
          <cell r="G26">
            <v>0</v>
          </cell>
          <cell r="I26">
            <v>0</v>
          </cell>
          <cell r="K26">
            <v>0</v>
          </cell>
          <cell r="M26">
            <v>0</v>
          </cell>
          <cell r="O26">
            <v>0</v>
          </cell>
        </row>
        <row r="27">
          <cell r="A27" t="str">
            <v>소   계</v>
          </cell>
          <cell r="D27">
            <v>0</v>
          </cell>
          <cell r="E27">
            <v>0</v>
          </cell>
          <cell r="G27">
            <v>0</v>
          </cell>
          <cell r="I27">
            <v>0</v>
          </cell>
          <cell r="K27">
            <v>0</v>
          </cell>
          <cell r="M27">
            <v>0</v>
          </cell>
          <cell r="O27">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창터널(고창방향)5단계"/>
      <sheetName val="5단계케이블비용"/>
      <sheetName val="데이타"/>
      <sheetName val="케이블데이타"/>
      <sheetName val="변전소2케이블비용"/>
      <sheetName val="고창터널(고창방향)"/>
      <sheetName val="고창터널(담양방향)"/>
      <sheetName val="고창방향케이블"/>
      <sheetName val="담양방향케이블"/>
      <sheetName val="등기구수"/>
      <sheetName val="등기구배치"/>
      <sheetName val="고창8단계조도1"/>
      <sheetName val="노임단가"/>
      <sheetName val="자재단가"/>
      <sheetName val="WORK"/>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2)"/>
      <sheetName val="내역서 (2)"/>
      <sheetName val="자산취득조서"/>
      <sheetName val="지급자재조서"/>
      <sheetName val="철재류중량표"/>
      <sheetName val="물용물품심사조서"/>
      <sheetName val="철거자재"/>
      <sheetName val="견적"/>
      <sheetName val="가격조사서 (2)"/>
      <sheetName val="일위대가표"/>
      <sheetName val="표지"/>
      <sheetName val="제경비산출"/>
      <sheetName val="공사원가계산서"/>
      <sheetName val="총괄표"/>
      <sheetName val="내역총괄"/>
      <sheetName val="내역서"/>
      <sheetName val="자재단가표"/>
      <sheetName val="대림철주"/>
      <sheetName val="신대방-구로공단"/>
      <sheetName val="강변-성내"/>
      <sheetName val="운반비"/>
      <sheetName val="영구청-당산"/>
      <sheetName val="인건비"/>
      <sheetName val="기지조가선 총괄표"/>
      <sheetName val="예정공정표"/>
      <sheetName val="기지7"/>
      <sheetName val="기지6"/>
      <sheetName val="기지5"/>
      <sheetName val="기지4"/>
      <sheetName val="기지3"/>
      <sheetName val="영구청철주"/>
      <sheetName val="성수-용답"/>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예산총괄표"/>
      <sheetName val="실행예산총괄표-시설물"/>
      <sheetName val="실행예산총괄표-식재"/>
      <sheetName val="실행내역 "/>
      <sheetName val="수목실행총괄"/>
      <sheetName val="수목실행세부"/>
      <sheetName val="시설물총괄"/>
      <sheetName val="시설물세부"/>
      <sheetName val="Sheet1"/>
      <sheetName val="Sheet2"/>
      <sheetName val="Sheet3"/>
      <sheetName val="수목데이타 "/>
      <sheetName val="일위대가표"/>
      <sheetName val="ABUT수량-A1"/>
      <sheetName val="토사(PE)"/>
      <sheetName val="실행내역"/>
      <sheetName val="부분별수량산출(조합기초)"/>
      <sheetName val="몰탈재료산출"/>
      <sheetName val="조명시설"/>
      <sheetName val="공주-교대(A1)"/>
      <sheetName val="지급자재"/>
      <sheetName val="보도공제면적"/>
      <sheetName val="연습"/>
      <sheetName val="기초일위"/>
      <sheetName val="시설일위"/>
      <sheetName val="조명일위"/>
      <sheetName val="회관내역"/>
      <sheetName val="회관내역 (2)"/>
      <sheetName val="공동내역"/>
      <sheetName val="공동내역 (2)"/>
      <sheetName val="쉼터내역"/>
      <sheetName val="쉼터내역 (2)"/>
      <sheetName val="기계경비"/>
      <sheetName val="대가표(품셈)"/>
      <sheetName val="잡비계산"/>
      <sheetName val="노임단가"/>
      <sheetName val="식재일위"/>
      <sheetName val="일위목록"/>
      <sheetName val="현장관리비"/>
      <sheetName val="토목"/>
      <sheetName val="경산"/>
      <sheetName val="DATE"/>
      <sheetName val="총괄내역서"/>
      <sheetName val="법면"/>
      <sheetName val="부대공"/>
      <sheetName val="구조물공"/>
      <sheetName val="중기일위대가"/>
      <sheetName val="포장공"/>
      <sheetName val="토공"/>
      <sheetName val="배수공1"/>
      <sheetName val="집계표"/>
      <sheetName val="관급"/>
      <sheetName val="9811"/>
      <sheetName val="9509"/>
      <sheetName val="납부서"/>
      <sheetName val="고창터널(고창방향)"/>
      <sheetName val="C.배수관공"/>
      <sheetName val="TOTAL3"/>
      <sheetName val="횡배수관"/>
      <sheetName val="공사요율"/>
      <sheetName val="접속도로1"/>
    </sheetNames>
    <sheetDataSet>
      <sheetData sheetId="0" refreshError="1"/>
      <sheetData sheetId="1" refreshError="1"/>
      <sheetData sheetId="2" refreshError="1"/>
      <sheetData sheetId="3" refreshError="1">
        <row r="2">
          <cell r="A2" t="str">
            <v>품  명</v>
          </cell>
        </row>
        <row r="5">
          <cell r="A5" t="str">
            <v xml:space="preserve">인천국제공항 배후지원단지 기반시설공사 (3공구) </v>
          </cell>
        </row>
        <row r="6">
          <cell r="A6" t="str">
            <v>1. 수목식재공사</v>
          </cell>
        </row>
        <row r="7">
          <cell r="A7" t="str">
            <v>2. 수목이식공사</v>
          </cell>
        </row>
        <row r="8">
          <cell r="A8" t="str">
            <v>3. 시설물공사</v>
          </cell>
        </row>
        <row r="9">
          <cell r="A9" t="str">
            <v>4. 포장공사</v>
          </cell>
        </row>
        <row r="10">
          <cell r="A10" t="str">
            <v>5. 우배수공사</v>
          </cell>
        </row>
        <row r="11">
          <cell r="A11" t="str">
            <v>6. 식재지조성공사</v>
          </cell>
        </row>
        <row r="12">
          <cell r="A12" t="str">
            <v>7. 부대공사</v>
          </cell>
        </row>
        <row r="13">
          <cell r="A13" t="str">
            <v>소   계</v>
          </cell>
        </row>
        <row r="14">
          <cell r="A14" t="str">
            <v>간접노무비 : 직노*14%</v>
          </cell>
        </row>
        <row r="15">
          <cell r="A15" t="str">
            <v>산재보험료 : (직노+간노)*2.9%</v>
          </cell>
        </row>
        <row r="16">
          <cell r="A16" t="str">
            <v>안전관리비 : (직노+직재+공단지급자재대)*0.91%+1,647,000</v>
          </cell>
        </row>
        <row r="17">
          <cell r="A17" t="str">
            <v>기 타 경 비 : (노무+직재)*8%</v>
          </cell>
        </row>
        <row r="18">
          <cell r="A18" t="str">
            <v>누     계</v>
          </cell>
        </row>
        <row r="19">
          <cell r="A19" t="str">
            <v>일반관리비 : 순공사원가*1.3%</v>
          </cell>
        </row>
        <row r="20">
          <cell r="A20" t="str">
            <v>계</v>
          </cell>
        </row>
        <row r="21">
          <cell r="A21" t="str">
            <v>이윤 : (계-재료비)*1.05%이내</v>
          </cell>
        </row>
        <row r="22">
          <cell r="A22" t="str">
            <v>8. 운반비(도선료)</v>
          </cell>
        </row>
        <row r="23">
          <cell r="A23" t="str">
            <v>9. 이식수목할증</v>
          </cell>
        </row>
        <row r="24">
          <cell r="A24" t="str">
            <v>합     계</v>
          </cell>
        </row>
        <row r="25">
          <cell r="A25" t="str">
            <v>부가가치세(10%)</v>
          </cell>
        </row>
        <row r="26">
          <cell r="A26" t="str">
            <v>공사원가</v>
          </cell>
        </row>
        <row r="27">
          <cell r="A27" t="str">
            <v>10. 공단지급자재</v>
          </cell>
        </row>
        <row r="28">
          <cell r="A28" t="str">
            <v>⊙ 공사경비및 현장관리비</v>
          </cell>
        </row>
        <row r="29">
          <cell r="A29" t="str">
            <v>총공사비</v>
          </cell>
        </row>
        <row r="30">
          <cell r="A30" t="str">
            <v>1. 수목식재공사</v>
          </cell>
        </row>
        <row r="31">
          <cell r="A31" t="str">
            <v>1) 어린이공원 Ⅰ</v>
          </cell>
        </row>
        <row r="32">
          <cell r="A32" t="str">
            <v>2) 어린이공원 Ⅱ</v>
          </cell>
        </row>
        <row r="33">
          <cell r="A33" t="str">
            <v>3) 어린이공원 Ⅲ</v>
          </cell>
        </row>
        <row r="34">
          <cell r="A34" t="str">
            <v>4) 어린이공원 Ⅳ</v>
          </cell>
        </row>
        <row r="35">
          <cell r="A35" t="str">
            <v>5) 어린이공원 Ⅴ</v>
          </cell>
        </row>
        <row r="36">
          <cell r="A36" t="str">
            <v>6) 어린이공원 Ⅶ</v>
          </cell>
        </row>
        <row r="37">
          <cell r="A37" t="str">
            <v>7)10M시설녹지 1지역</v>
          </cell>
        </row>
        <row r="38">
          <cell r="A38" t="str">
            <v>8)10M시설녹지2지역</v>
          </cell>
        </row>
        <row r="39">
          <cell r="A39" t="str">
            <v>9) 가로수</v>
          </cell>
        </row>
        <row r="40">
          <cell r="A40" t="str">
            <v>10) 보행자전용도로</v>
          </cell>
        </row>
        <row r="41">
          <cell r="A41" t="str">
            <v>11) 경관녹지 Ⅰ</v>
          </cell>
        </row>
        <row r="42">
          <cell r="A42" t="str">
            <v>12) 경관녹지 Ⅱ</v>
          </cell>
        </row>
        <row r="43">
          <cell r="A43" t="str">
            <v>13) 경관녹지 Ⅲ</v>
          </cell>
        </row>
        <row r="44">
          <cell r="A44" t="str">
            <v>14) 경관녹지 Ⅳ</v>
          </cell>
        </row>
        <row r="45">
          <cell r="A45" t="str">
            <v>15)100M시설녹지</v>
          </cell>
        </row>
        <row r="46">
          <cell r="A46" t="str">
            <v>◎ 지주목</v>
          </cell>
        </row>
        <row r="51">
          <cell r="A51" t="str">
            <v>◎ 유기질비료</v>
          </cell>
        </row>
        <row r="53">
          <cell r="A53" t="str">
            <v>1) 어린이공원 Ⅰ</v>
          </cell>
        </row>
        <row r="54">
          <cell r="A54" t="str">
            <v>감나무</v>
          </cell>
        </row>
        <row r="55">
          <cell r="A55" t="str">
            <v>고로쇠나무</v>
          </cell>
        </row>
        <row r="56">
          <cell r="A56" t="str">
            <v>때죽나무</v>
          </cell>
        </row>
        <row r="57">
          <cell r="A57" t="str">
            <v>모감주나무</v>
          </cell>
        </row>
        <row r="58">
          <cell r="A58" t="str">
            <v>살구나무</v>
          </cell>
        </row>
        <row r="59">
          <cell r="A59" t="str">
            <v>신갈나무</v>
          </cell>
        </row>
        <row r="60">
          <cell r="A60" t="str">
            <v>청단풍</v>
          </cell>
        </row>
        <row r="61">
          <cell r="A61" t="str">
            <v>눈주목</v>
          </cell>
        </row>
        <row r="62">
          <cell r="A62" t="str">
            <v>회양목</v>
          </cell>
        </row>
        <row r="63">
          <cell r="A63" t="str">
            <v>진달래</v>
          </cell>
        </row>
        <row r="64">
          <cell r="A64" t="str">
            <v>잔  디</v>
          </cell>
        </row>
        <row r="67">
          <cell r="A67" t="str">
            <v>2) 어린이공원 Ⅱ</v>
          </cell>
        </row>
        <row r="68">
          <cell r="A68" t="str">
            <v>살구나무</v>
          </cell>
        </row>
        <row r="69">
          <cell r="A69" t="str">
            <v>참느릅나무</v>
          </cell>
        </row>
        <row r="70">
          <cell r="A70" t="str">
            <v>참느릅나무               (사각지주목)</v>
          </cell>
        </row>
        <row r="71">
          <cell r="A71" t="str">
            <v>수수꽃다리</v>
          </cell>
        </row>
        <row r="72">
          <cell r="A72" t="str">
            <v>진달래</v>
          </cell>
        </row>
        <row r="73">
          <cell r="A73" t="str">
            <v>흰말채나무</v>
          </cell>
        </row>
        <row r="74">
          <cell r="A74" t="str">
            <v>잔디</v>
          </cell>
        </row>
        <row r="76">
          <cell r="A76" t="str">
            <v>3) 어린이공원 Ⅲ</v>
          </cell>
        </row>
        <row r="77">
          <cell r="A77" t="str">
            <v>감나무</v>
          </cell>
        </row>
        <row r="78">
          <cell r="A78" t="str">
            <v>고로쇠나무</v>
          </cell>
        </row>
        <row r="79">
          <cell r="A79" t="str">
            <v>산목련</v>
          </cell>
        </row>
        <row r="80">
          <cell r="A80" t="str">
            <v>왕벚나무</v>
          </cell>
        </row>
        <row r="81">
          <cell r="A81" t="str">
            <v>자귀나무</v>
          </cell>
        </row>
        <row r="82">
          <cell r="A82" t="str">
            <v>층층나무</v>
          </cell>
        </row>
        <row r="83">
          <cell r="A83" t="str">
            <v>팽나무</v>
          </cell>
        </row>
        <row r="84">
          <cell r="A84" t="str">
            <v>산철쭉</v>
          </cell>
        </row>
        <row r="85">
          <cell r="A85" t="str">
            <v>앵도나무</v>
          </cell>
        </row>
        <row r="86">
          <cell r="A86" t="str">
            <v>자산홍</v>
          </cell>
        </row>
        <row r="87">
          <cell r="A87" t="str">
            <v>조팝나무</v>
          </cell>
        </row>
        <row r="88">
          <cell r="A88" t="str">
            <v>좀작살나무</v>
          </cell>
        </row>
        <row r="89">
          <cell r="A89" t="str">
            <v>잔  디</v>
          </cell>
        </row>
        <row r="92">
          <cell r="A92" t="str">
            <v>4) 어린이공원 Ⅳ</v>
          </cell>
        </row>
        <row r="93">
          <cell r="A93" t="str">
            <v>고로쇠나무</v>
          </cell>
        </row>
        <row r="94">
          <cell r="A94" t="str">
            <v>노각나무</v>
          </cell>
        </row>
        <row r="95">
          <cell r="A95" t="str">
            <v>느티나무(사각지주목)</v>
          </cell>
        </row>
        <row r="96">
          <cell r="A96" t="str">
            <v>때죽나무</v>
          </cell>
        </row>
        <row r="97">
          <cell r="A97" t="str">
            <v>산목련</v>
          </cell>
        </row>
        <row r="98">
          <cell r="A98" t="str">
            <v>살구나무</v>
          </cell>
        </row>
        <row r="99">
          <cell r="A99" t="str">
            <v>왕벚나무</v>
          </cell>
        </row>
        <row r="100">
          <cell r="A100" t="str">
            <v>쪽동백</v>
          </cell>
        </row>
        <row r="101">
          <cell r="A101" t="str">
            <v>참느릅나무</v>
          </cell>
        </row>
        <row r="102">
          <cell r="A102" t="str">
            <v>홍단풍</v>
          </cell>
        </row>
        <row r="103">
          <cell r="A103" t="str">
            <v>개나리</v>
          </cell>
        </row>
        <row r="104">
          <cell r="A104" t="str">
            <v>낙상홍</v>
          </cell>
        </row>
        <row r="105">
          <cell r="A105" t="str">
            <v>영산홍</v>
          </cell>
        </row>
        <row r="106">
          <cell r="A106" t="str">
            <v>진달래</v>
          </cell>
        </row>
        <row r="107">
          <cell r="A107" t="str">
            <v>잔  디</v>
          </cell>
        </row>
        <row r="110">
          <cell r="A110" t="str">
            <v>5) 어린이공원 Ⅴ</v>
          </cell>
        </row>
        <row r="111">
          <cell r="A111" t="str">
            <v>감나무</v>
          </cell>
        </row>
        <row r="112">
          <cell r="A112" t="str">
            <v>고로쇠나무</v>
          </cell>
        </row>
        <row r="113">
          <cell r="A113" t="str">
            <v>때죽나무</v>
          </cell>
        </row>
        <row r="114">
          <cell r="A114" t="str">
            <v>모감주나무</v>
          </cell>
        </row>
        <row r="115">
          <cell r="A115" t="str">
            <v>살구나무</v>
          </cell>
        </row>
        <row r="116">
          <cell r="A116" t="str">
            <v>신갈나무</v>
          </cell>
        </row>
        <row r="117">
          <cell r="A117" t="str">
            <v>청단풍</v>
          </cell>
        </row>
        <row r="118">
          <cell r="A118" t="str">
            <v>조팝나무</v>
          </cell>
        </row>
        <row r="119">
          <cell r="A119" t="str">
            <v>잔디</v>
          </cell>
        </row>
        <row r="122">
          <cell r="A122" t="str">
            <v>6) 어린이공원 Ⅶ</v>
          </cell>
        </row>
        <row r="123">
          <cell r="A123" t="str">
            <v>고로쇠나무</v>
          </cell>
        </row>
        <row r="124">
          <cell r="A124" t="str">
            <v>노각나무</v>
          </cell>
        </row>
        <row r="125">
          <cell r="A125" t="str">
            <v>모감주나무</v>
          </cell>
        </row>
        <row r="126">
          <cell r="A126" t="str">
            <v>왕벚나무</v>
          </cell>
        </row>
        <row r="127">
          <cell r="A127" t="str">
            <v>층층나무</v>
          </cell>
        </row>
        <row r="128">
          <cell r="A128" t="str">
            <v>팥배나무</v>
          </cell>
        </row>
        <row r="129">
          <cell r="A129" t="str">
            <v>팽나무</v>
          </cell>
        </row>
        <row r="130">
          <cell r="A130" t="str">
            <v>까침박달</v>
          </cell>
        </row>
        <row r="131">
          <cell r="A131" t="str">
            <v>영산홍</v>
          </cell>
        </row>
        <row r="132">
          <cell r="A132" t="str">
            <v>황매화</v>
          </cell>
        </row>
        <row r="133">
          <cell r="A133" t="str">
            <v>잔  디</v>
          </cell>
        </row>
        <row r="136">
          <cell r="A136" t="str">
            <v>7)10M 시설녹지1지역</v>
          </cell>
        </row>
        <row r="137">
          <cell r="A137" t="str">
            <v>느티나무</v>
          </cell>
        </row>
        <row r="138">
          <cell r="A138" t="str">
            <v>산벚나무</v>
          </cell>
        </row>
        <row r="139">
          <cell r="A139" t="str">
            <v>때죽나무</v>
          </cell>
        </row>
        <row r="140">
          <cell r="A140" t="str">
            <v>산딸나무</v>
          </cell>
        </row>
        <row r="141">
          <cell r="A141" t="str">
            <v>팥배나무</v>
          </cell>
        </row>
        <row r="142">
          <cell r="A142" t="str">
            <v>개쉬땅나무</v>
          </cell>
        </row>
        <row r="143">
          <cell r="A143" t="str">
            <v>백철쭉</v>
          </cell>
        </row>
        <row r="144">
          <cell r="A144" t="str">
            <v>산철쭉</v>
          </cell>
        </row>
        <row r="145">
          <cell r="A145" t="str">
            <v>눈섬개야광나무</v>
          </cell>
        </row>
        <row r="146">
          <cell r="A146" t="str">
            <v>영산홍</v>
          </cell>
        </row>
        <row r="147">
          <cell r="A147" t="str">
            <v>흰말채나무</v>
          </cell>
        </row>
        <row r="148">
          <cell r="A148" t="str">
            <v>Seed Spray</v>
          </cell>
        </row>
        <row r="151">
          <cell r="A151" t="str">
            <v>8) 10M시설녹지2지역</v>
          </cell>
        </row>
        <row r="152">
          <cell r="A152" t="str">
            <v>고로쇠나무</v>
          </cell>
        </row>
        <row r="153">
          <cell r="A153" t="str">
            <v>때죽나무</v>
          </cell>
        </row>
        <row r="154">
          <cell r="A154" t="str">
            <v>모감주나무</v>
          </cell>
        </row>
        <row r="155">
          <cell r="A155" t="str">
            <v>산딸나무</v>
          </cell>
        </row>
        <row r="156">
          <cell r="A156" t="str">
            <v>왕벚나무</v>
          </cell>
        </row>
        <row r="157">
          <cell r="A157" t="str">
            <v>이팝나무</v>
          </cell>
        </row>
        <row r="158">
          <cell r="A158" t="str">
            <v>자귀나무</v>
          </cell>
        </row>
        <row r="159">
          <cell r="A159" t="str">
            <v>참느릅나무</v>
          </cell>
        </row>
        <row r="160">
          <cell r="A160" t="str">
            <v>사철나무</v>
          </cell>
        </row>
        <row r="161">
          <cell r="A161" t="str">
            <v>말발도리</v>
          </cell>
        </row>
        <row r="162">
          <cell r="A162" t="str">
            <v>백철쭉</v>
          </cell>
        </row>
        <row r="163">
          <cell r="A163" t="str">
            <v>산철쭉</v>
          </cell>
        </row>
        <row r="164">
          <cell r="A164" t="str">
            <v>눈섬개야광나무</v>
          </cell>
        </row>
        <row r="165">
          <cell r="A165" t="str">
            <v>영산홍</v>
          </cell>
        </row>
        <row r="166">
          <cell r="A166" t="str">
            <v>흰말채나무</v>
          </cell>
        </row>
        <row r="167">
          <cell r="A167" t="str">
            <v>Seed Spray</v>
          </cell>
        </row>
        <row r="168">
          <cell r="A168" t="str">
            <v>9) 가로수</v>
          </cell>
        </row>
        <row r="169">
          <cell r="A169" t="str">
            <v>느티나무(사각지주목)</v>
          </cell>
        </row>
        <row r="170">
          <cell r="A170" t="str">
            <v>왕벚나무(사각지주목)</v>
          </cell>
        </row>
        <row r="173">
          <cell r="A173" t="str">
            <v>10) 보행자전용도로</v>
          </cell>
        </row>
        <row r="174">
          <cell r="A174" t="str">
            <v>회화나무(사각지주목)</v>
          </cell>
        </row>
        <row r="177">
          <cell r="A177" t="str">
            <v>11) 경관녹지 Ⅰ</v>
          </cell>
        </row>
        <row r="178">
          <cell r="A178" t="str">
            <v>고로쇠나무</v>
          </cell>
        </row>
        <row r="179">
          <cell r="A179" t="str">
            <v>꽃복숭아</v>
          </cell>
        </row>
        <row r="180">
          <cell r="A180" t="str">
            <v>노각나무</v>
          </cell>
        </row>
        <row r="181">
          <cell r="A181" t="str">
            <v>느티나무(광장용)</v>
          </cell>
        </row>
        <row r="182">
          <cell r="A182" t="str">
            <v>때죽나무</v>
          </cell>
        </row>
        <row r="183">
          <cell r="A183" t="str">
            <v>신나무</v>
          </cell>
        </row>
        <row r="184">
          <cell r="A184" t="str">
            <v>왕벚나무</v>
          </cell>
        </row>
        <row r="185">
          <cell r="A185" t="str">
            <v>청단풍</v>
          </cell>
        </row>
        <row r="186">
          <cell r="A186" t="str">
            <v>청단풍</v>
          </cell>
        </row>
        <row r="187">
          <cell r="A187" t="str">
            <v>층층나무</v>
          </cell>
        </row>
        <row r="188">
          <cell r="A188" t="str">
            <v>눈주목</v>
          </cell>
        </row>
        <row r="189">
          <cell r="A189" t="str">
            <v>사철나무</v>
          </cell>
        </row>
        <row r="190">
          <cell r="A190" t="str">
            <v>회양목</v>
          </cell>
        </row>
        <row r="191">
          <cell r="A191" t="str">
            <v>개나리</v>
          </cell>
        </row>
        <row r="192">
          <cell r="A192" t="str">
            <v>낙상홍</v>
          </cell>
        </row>
        <row r="193">
          <cell r="A193" t="str">
            <v>명자나무</v>
          </cell>
        </row>
        <row r="194">
          <cell r="A194" t="str">
            <v>박태기</v>
          </cell>
        </row>
        <row r="195">
          <cell r="A195" t="str">
            <v>산철쭉</v>
          </cell>
        </row>
        <row r="196">
          <cell r="A196" t="str">
            <v>수수꽃다리</v>
          </cell>
        </row>
        <row r="197">
          <cell r="A197" t="str">
            <v>앵도나무</v>
          </cell>
        </row>
        <row r="198">
          <cell r="A198" t="str">
            <v>영산홍</v>
          </cell>
        </row>
        <row r="199">
          <cell r="A199" t="str">
            <v>자산홍</v>
          </cell>
        </row>
        <row r="200">
          <cell r="A200" t="str">
            <v>조팝나무</v>
          </cell>
        </row>
        <row r="201">
          <cell r="A201" t="str">
            <v>화살나무</v>
          </cell>
        </row>
        <row r="202">
          <cell r="A202" t="str">
            <v>잔  디</v>
          </cell>
        </row>
        <row r="205">
          <cell r="A205" t="str">
            <v>12) 경관녹지 Ⅱ</v>
          </cell>
        </row>
        <row r="206">
          <cell r="A206" t="str">
            <v>고로쇠나무</v>
          </cell>
        </row>
        <row r="207">
          <cell r="A207" t="str">
            <v>노각나무</v>
          </cell>
        </row>
        <row r="208">
          <cell r="A208" t="str">
            <v>느티나무</v>
          </cell>
        </row>
        <row r="209">
          <cell r="A209" t="str">
            <v>때죽나무</v>
          </cell>
        </row>
        <row r="210">
          <cell r="A210" t="str">
            <v>붉나무</v>
          </cell>
        </row>
        <row r="211">
          <cell r="A211" t="str">
            <v>산딸나무</v>
          </cell>
        </row>
        <row r="212">
          <cell r="A212" t="str">
            <v>산목련</v>
          </cell>
        </row>
        <row r="213">
          <cell r="A213" t="str">
            <v>신나무</v>
          </cell>
        </row>
        <row r="214">
          <cell r="A214" t="str">
            <v>왕벚나무</v>
          </cell>
        </row>
        <row r="215">
          <cell r="A215" t="str">
            <v>자귀나무</v>
          </cell>
        </row>
        <row r="216">
          <cell r="A216" t="str">
            <v>쪽동백</v>
          </cell>
        </row>
        <row r="217">
          <cell r="A217" t="str">
            <v>청단풍</v>
          </cell>
        </row>
        <row r="218">
          <cell r="A218" t="str">
            <v>청단풍(사각지주목)</v>
          </cell>
        </row>
        <row r="219">
          <cell r="A219" t="str">
            <v>층층나무</v>
          </cell>
        </row>
        <row r="220">
          <cell r="A220" t="str">
            <v>홍단풍</v>
          </cell>
        </row>
        <row r="221">
          <cell r="A221" t="str">
            <v>눈주목</v>
          </cell>
        </row>
        <row r="222">
          <cell r="A222" t="str">
            <v>사철나무</v>
          </cell>
        </row>
        <row r="223">
          <cell r="A223" t="str">
            <v>피라칸사스</v>
          </cell>
        </row>
        <row r="224">
          <cell r="A224" t="str">
            <v>회양목</v>
          </cell>
        </row>
        <row r="225">
          <cell r="A225" t="str">
            <v>까침박달</v>
          </cell>
        </row>
        <row r="226">
          <cell r="A226" t="str">
            <v>낙상홍</v>
          </cell>
        </row>
        <row r="227">
          <cell r="A227" t="str">
            <v>명자나무</v>
          </cell>
        </row>
        <row r="228">
          <cell r="A228" t="str">
            <v>박태기</v>
          </cell>
        </row>
        <row r="229">
          <cell r="A229" t="str">
            <v>백철쭉</v>
          </cell>
        </row>
        <row r="230">
          <cell r="A230" t="str">
            <v>산철쭉</v>
          </cell>
        </row>
        <row r="231">
          <cell r="A231" t="str">
            <v>생강나무</v>
          </cell>
        </row>
        <row r="232">
          <cell r="A232" t="str">
            <v>수수꽃다리</v>
          </cell>
        </row>
        <row r="233">
          <cell r="A233" t="str">
            <v>영산홍</v>
          </cell>
        </row>
        <row r="234">
          <cell r="A234" t="str">
            <v>자산홍</v>
          </cell>
        </row>
        <row r="235">
          <cell r="A235" t="str">
            <v>조팝나무</v>
          </cell>
        </row>
        <row r="236">
          <cell r="A236" t="str">
            <v>해당화</v>
          </cell>
        </row>
        <row r="237">
          <cell r="A237" t="str">
            <v>홍매</v>
          </cell>
        </row>
        <row r="238">
          <cell r="A238" t="str">
            <v>화살나무</v>
          </cell>
        </row>
        <row r="239">
          <cell r="A239" t="str">
            <v>잔  디</v>
          </cell>
        </row>
        <row r="242">
          <cell r="A242" t="str">
            <v>13) 경관녹지 Ⅲ</v>
          </cell>
        </row>
        <row r="243">
          <cell r="A243" t="str">
            <v>고로쇠나무</v>
          </cell>
        </row>
        <row r="244">
          <cell r="A244" t="str">
            <v>꽃복숭아</v>
          </cell>
        </row>
        <row r="245">
          <cell r="A245" t="str">
            <v>노각나무</v>
          </cell>
        </row>
        <row r="246">
          <cell r="A246" t="str">
            <v>때죽나무</v>
          </cell>
        </row>
        <row r="247">
          <cell r="A247" t="str">
            <v>모감주나무</v>
          </cell>
        </row>
        <row r="248">
          <cell r="A248" t="str">
            <v>붉나무</v>
          </cell>
        </row>
        <row r="249">
          <cell r="A249" t="str">
            <v>산딸나무</v>
          </cell>
        </row>
        <row r="250">
          <cell r="A250" t="str">
            <v>신갈나무</v>
          </cell>
        </row>
        <row r="251">
          <cell r="A251" t="str">
            <v>신나무</v>
          </cell>
        </row>
        <row r="252">
          <cell r="A252" t="str">
            <v>왕벚나무</v>
          </cell>
        </row>
        <row r="253">
          <cell r="A253" t="str">
            <v>자귀나무</v>
          </cell>
        </row>
        <row r="254">
          <cell r="A254" t="str">
            <v>쪽동백</v>
          </cell>
        </row>
        <row r="255">
          <cell r="A255" t="str">
            <v>청단풍</v>
          </cell>
        </row>
        <row r="256">
          <cell r="A256" t="str">
            <v>청단풍</v>
          </cell>
        </row>
        <row r="257">
          <cell r="A257" t="str">
            <v>청단풍(사각지주목)</v>
          </cell>
        </row>
        <row r="258">
          <cell r="A258" t="str">
            <v>층층나무</v>
          </cell>
        </row>
        <row r="259">
          <cell r="A259" t="str">
            <v>팽나무</v>
          </cell>
        </row>
        <row r="260">
          <cell r="A260" t="str">
            <v>복자기나무</v>
          </cell>
        </row>
        <row r="261">
          <cell r="A261" t="str">
            <v>홍단풍</v>
          </cell>
        </row>
        <row r="262">
          <cell r="A262" t="str">
            <v>눈주목</v>
          </cell>
        </row>
        <row r="263">
          <cell r="A263" t="str">
            <v>사철나무</v>
          </cell>
        </row>
        <row r="264">
          <cell r="A264" t="str">
            <v>회양목</v>
          </cell>
        </row>
        <row r="265">
          <cell r="A265" t="str">
            <v>까침박달</v>
          </cell>
        </row>
        <row r="266">
          <cell r="A266" t="str">
            <v>낙상홍</v>
          </cell>
        </row>
        <row r="267">
          <cell r="A267" t="str">
            <v>명자나무</v>
          </cell>
        </row>
        <row r="268">
          <cell r="A268" t="str">
            <v>박태기</v>
          </cell>
        </row>
        <row r="269">
          <cell r="A269" t="str">
            <v>백철쭉</v>
          </cell>
        </row>
        <row r="270">
          <cell r="A270" t="str">
            <v>산철쭉</v>
          </cell>
        </row>
        <row r="271">
          <cell r="A271" t="str">
            <v>수수꽃다리</v>
          </cell>
        </row>
        <row r="272">
          <cell r="A272" t="str">
            <v>앵도나무</v>
          </cell>
        </row>
        <row r="273">
          <cell r="A273" t="str">
            <v>영산홍</v>
          </cell>
        </row>
        <row r="274">
          <cell r="A274" t="str">
            <v>자산홍</v>
          </cell>
        </row>
        <row r="275">
          <cell r="A275" t="str">
            <v>조팝나무</v>
          </cell>
        </row>
        <row r="276">
          <cell r="A276" t="str">
            <v>콩배나무</v>
          </cell>
        </row>
        <row r="277">
          <cell r="A277" t="str">
            <v>화살나무</v>
          </cell>
        </row>
        <row r="278">
          <cell r="A278" t="str">
            <v>잔  디</v>
          </cell>
        </row>
        <row r="283">
          <cell r="A283" t="str">
            <v>14) 경관녹지 Ⅳ</v>
          </cell>
        </row>
        <row r="284">
          <cell r="A284" t="str">
            <v>느티나무</v>
          </cell>
        </row>
        <row r="285">
          <cell r="A285" t="str">
            <v>단풍나무</v>
          </cell>
        </row>
        <row r="286">
          <cell r="A286" t="str">
            <v>때죽나무</v>
          </cell>
        </row>
        <row r="287">
          <cell r="A287" t="str">
            <v>산벚나무</v>
          </cell>
        </row>
        <row r="288">
          <cell r="A288" t="str">
            <v>살구나무</v>
          </cell>
        </row>
        <row r="289">
          <cell r="A289" t="str">
            <v>오동나무</v>
          </cell>
        </row>
        <row r="290">
          <cell r="A290" t="str">
            <v>왕벚나무</v>
          </cell>
        </row>
        <row r="291">
          <cell r="A291" t="str">
            <v>은행나무</v>
          </cell>
        </row>
        <row r="292">
          <cell r="A292" t="str">
            <v>이팝나무</v>
          </cell>
        </row>
        <row r="293">
          <cell r="A293" t="str">
            <v>자귀나무</v>
          </cell>
        </row>
        <row r="294">
          <cell r="A294" t="str">
            <v>참느릅나무</v>
          </cell>
        </row>
        <row r="295">
          <cell r="A295" t="str">
            <v>팥배나무</v>
          </cell>
        </row>
        <row r="296">
          <cell r="A296" t="str">
            <v>Seed Spray</v>
          </cell>
        </row>
        <row r="299">
          <cell r="A299" t="str">
            <v>15) 100M 시설녹지</v>
          </cell>
        </row>
        <row r="300">
          <cell r="A300" t="str">
            <v>느티나무</v>
          </cell>
        </row>
        <row r="301">
          <cell r="A301" t="str">
            <v>단풍나무</v>
          </cell>
        </row>
        <row r="302">
          <cell r="A302" t="str">
            <v>때죽나무</v>
          </cell>
        </row>
        <row r="303">
          <cell r="A303" t="str">
            <v>살구나무</v>
          </cell>
        </row>
        <row r="304">
          <cell r="A304" t="str">
            <v>아까시나무</v>
          </cell>
        </row>
        <row r="305">
          <cell r="A305" t="str">
            <v>오동나무</v>
          </cell>
        </row>
        <row r="306">
          <cell r="A306" t="str">
            <v>왕벚나무</v>
          </cell>
        </row>
        <row r="307">
          <cell r="A307" t="str">
            <v>왕벚나무</v>
          </cell>
        </row>
        <row r="308">
          <cell r="A308" t="str">
            <v>은행나무</v>
          </cell>
        </row>
        <row r="309">
          <cell r="A309" t="str">
            <v>이팝나무</v>
          </cell>
        </row>
        <row r="310">
          <cell r="A310" t="str">
            <v>참느릅나무</v>
          </cell>
        </row>
        <row r="311">
          <cell r="A311" t="str">
            <v>팥배나무</v>
          </cell>
        </row>
        <row r="312">
          <cell r="A312" t="str">
            <v>개나리</v>
          </cell>
        </row>
        <row r="313">
          <cell r="A313" t="str">
            <v>무궁화</v>
          </cell>
        </row>
        <row r="314">
          <cell r="A314" t="str">
            <v>조팝나무</v>
          </cell>
        </row>
        <row r="315">
          <cell r="A315" t="str">
            <v>진달래</v>
          </cell>
        </row>
        <row r="316">
          <cell r="A316" t="str">
            <v>해당화</v>
          </cell>
        </row>
        <row r="317">
          <cell r="A317" t="str">
            <v>Seed Spray</v>
          </cell>
        </row>
        <row r="329">
          <cell r="A329" t="str">
            <v>2. 수목이식공사</v>
          </cell>
        </row>
        <row r="330">
          <cell r="A330" t="str">
            <v>1) 수목확보공사</v>
          </cell>
        </row>
        <row r="331">
          <cell r="A331" t="str">
            <v>2) 가식장수목이식</v>
          </cell>
        </row>
        <row r="332">
          <cell r="A332" t="str">
            <v>3) 기타공사</v>
          </cell>
        </row>
        <row r="335">
          <cell r="A335" t="str">
            <v>1) 수목확보공사</v>
          </cell>
        </row>
        <row r="336">
          <cell r="A336" t="str">
            <v>가)어린이공원 Ⅰ</v>
          </cell>
        </row>
        <row r="337">
          <cell r="A337" t="str">
            <v>나)어린이공원 Ⅱ</v>
          </cell>
        </row>
        <row r="338">
          <cell r="A338" t="str">
            <v>다)어린이공원 Ⅲ</v>
          </cell>
        </row>
        <row r="339">
          <cell r="A339" t="str">
            <v>라)어린이공원 Ⅳ</v>
          </cell>
        </row>
        <row r="340">
          <cell r="A340" t="str">
            <v>마)어린이공원 Ⅴ</v>
          </cell>
        </row>
        <row r="341">
          <cell r="A341" t="str">
            <v>바)어린이공원 Ⅶ</v>
          </cell>
        </row>
        <row r="342">
          <cell r="A342" t="str">
            <v>사)10M시설녹지1지역</v>
          </cell>
        </row>
        <row r="343">
          <cell r="A343" t="str">
            <v>아)10M시설녹지2지역</v>
          </cell>
        </row>
        <row r="344">
          <cell r="A344" t="str">
            <v>자)경관녹지 Ⅰ</v>
          </cell>
        </row>
        <row r="345">
          <cell r="A345" t="str">
            <v>차)경관녹지 Ⅱ</v>
          </cell>
        </row>
        <row r="346">
          <cell r="A346" t="str">
            <v>카)경관녹지 Ⅲ</v>
          </cell>
        </row>
        <row r="347">
          <cell r="A347" t="str">
            <v>타)경관녹지 Ⅳ</v>
          </cell>
        </row>
        <row r="352">
          <cell r="A352" t="str">
            <v>가)어린이공원 Ⅰ</v>
          </cell>
        </row>
        <row r="353">
          <cell r="A353" t="str">
            <v>해  송</v>
          </cell>
        </row>
        <row r="354">
          <cell r="A354" t="str">
            <v>해  송</v>
          </cell>
        </row>
        <row r="355">
          <cell r="A355" t="str">
            <v>소사나무</v>
          </cell>
        </row>
        <row r="357">
          <cell r="A357" t="str">
            <v>나)어린이공원 Ⅱ</v>
          </cell>
        </row>
        <row r="358">
          <cell r="A358" t="str">
            <v>해  송</v>
          </cell>
        </row>
        <row r="359">
          <cell r="A359" t="str">
            <v>때죽나무</v>
          </cell>
        </row>
        <row r="360">
          <cell r="A360" t="str">
            <v>소사나무</v>
          </cell>
        </row>
        <row r="361">
          <cell r="A361" t="str">
            <v>참나무</v>
          </cell>
        </row>
        <row r="362">
          <cell r="A362" t="str">
            <v>팥배나무</v>
          </cell>
        </row>
        <row r="364">
          <cell r="A364" t="str">
            <v>다)어린이공원 Ⅲ</v>
          </cell>
        </row>
        <row r="365">
          <cell r="A365" t="str">
            <v>해  송</v>
          </cell>
        </row>
        <row r="366">
          <cell r="A366" t="str">
            <v>해  송</v>
          </cell>
        </row>
        <row r="368">
          <cell r="A368" t="str">
            <v>라)어린이공원 Ⅳ</v>
          </cell>
        </row>
        <row r="369">
          <cell r="A369" t="str">
            <v>해  송</v>
          </cell>
        </row>
        <row r="371">
          <cell r="A371" t="str">
            <v>마)어린이공원 Ⅴ</v>
          </cell>
        </row>
        <row r="372">
          <cell r="A372" t="str">
            <v>해  송</v>
          </cell>
        </row>
        <row r="373">
          <cell r="A373" t="str">
            <v>바)어린이공원 Ⅶ</v>
          </cell>
        </row>
        <row r="374">
          <cell r="A374" t="str">
            <v>해  송</v>
          </cell>
        </row>
        <row r="375">
          <cell r="A375" t="str">
            <v>사)10M시설녹지 1지역</v>
          </cell>
        </row>
        <row r="376">
          <cell r="A376" t="str">
            <v>해  송</v>
          </cell>
        </row>
        <row r="377">
          <cell r="A377" t="str">
            <v>해  송</v>
          </cell>
        </row>
        <row r="378">
          <cell r="A378" t="str">
            <v>해  송</v>
          </cell>
        </row>
        <row r="379">
          <cell r="A379" t="str">
            <v>해  송</v>
          </cell>
        </row>
        <row r="380">
          <cell r="A380" t="str">
            <v>참나무</v>
          </cell>
        </row>
        <row r="381">
          <cell r="A381" t="str">
            <v>참나무</v>
          </cell>
        </row>
        <row r="382">
          <cell r="A382" t="str">
            <v>참나무</v>
          </cell>
        </row>
        <row r="383">
          <cell r="A383" t="str">
            <v>참나무</v>
          </cell>
        </row>
        <row r="384">
          <cell r="A384" t="str">
            <v>참나무</v>
          </cell>
        </row>
        <row r="385">
          <cell r="A385" t="str">
            <v>참나무</v>
          </cell>
        </row>
        <row r="386">
          <cell r="A386" t="str">
            <v>참나무</v>
          </cell>
        </row>
        <row r="387">
          <cell r="A387" t="str">
            <v>참나무</v>
          </cell>
        </row>
        <row r="388">
          <cell r="A388" t="str">
            <v>참나무</v>
          </cell>
        </row>
        <row r="389">
          <cell r="A389" t="str">
            <v>참나무</v>
          </cell>
        </row>
        <row r="390">
          <cell r="A390" t="str">
            <v>아)10M시설녹지2지역</v>
          </cell>
        </row>
        <row r="391">
          <cell r="A391" t="str">
            <v>소나무</v>
          </cell>
        </row>
        <row r="392">
          <cell r="A392" t="str">
            <v>소나무</v>
          </cell>
        </row>
        <row r="393">
          <cell r="A393" t="str">
            <v>소나무</v>
          </cell>
        </row>
        <row r="394">
          <cell r="A394" t="str">
            <v>소나무</v>
          </cell>
        </row>
        <row r="395">
          <cell r="A395" t="str">
            <v>해  송</v>
          </cell>
        </row>
        <row r="396">
          <cell r="A396" t="str">
            <v>해  송</v>
          </cell>
        </row>
        <row r="397">
          <cell r="A397" t="str">
            <v>해  송</v>
          </cell>
        </row>
        <row r="398">
          <cell r="A398" t="str">
            <v>자)경관녹지 Ⅰ</v>
          </cell>
        </row>
        <row r="399">
          <cell r="A399" t="str">
            <v>리기다소나무</v>
          </cell>
        </row>
        <row r="400">
          <cell r="A400" t="str">
            <v>리기다소나무</v>
          </cell>
        </row>
        <row r="401">
          <cell r="A401" t="str">
            <v>리기다소나무</v>
          </cell>
        </row>
        <row r="402">
          <cell r="A402" t="str">
            <v>리기다소나무</v>
          </cell>
        </row>
        <row r="403">
          <cell r="A403" t="str">
            <v>해  송</v>
          </cell>
        </row>
        <row r="404">
          <cell r="A404" t="str">
            <v>해  송</v>
          </cell>
        </row>
        <row r="405">
          <cell r="A405" t="str">
            <v>해  송</v>
          </cell>
        </row>
        <row r="406">
          <cell r="A406" t="str">
            <v>해  송</v>
          </cell>
        </row>
        <row r="407">
          <cell r="A407" t="str">
            <v>소사나무</v>
          </cell>
        </row>
        <row r="409">
          <cell r="A409" t="str">
            <v>차)경관녹지 Ⅱ</v>
          </cell>
        </row>
        <row r="410">
          <cell r="A410" t="str">
            <v>리기다소나무</v>
          </cell>
        </row>
        <row r="411">
          <cell r="A411" t="str">
            <v>리기다소나무</v>
          </cell>
        </row>
        <row r="412">
          <cell r="A412" t="str">
            <v>리기다소나무</v>
          </cell>
        </row>
        <row r="413">
          <cell r="A413" t="str">
            <v>리기다소나무</v>
          </cell>
        </row>
        <row r="414">
          <cell r="A414" t="str">
            <v>리기다소나무</v>
          </cell>
        </row>
        <row r="415">
          <cell r="A415" t="str">
            <v>소나무</v>
          </cell>
        </row>
        <row r="416">
          <cell r="A416" t="str">
            <v>소나무</v>
          </cell>
        </row>
        <row r="417">
          <cell r="A417" t="str">
            <v>소나무</v>
          </cell>
        </row>
        <row r="418">
          <cell r="A418" t="str">
            <v>소나무</v>
          </cell>
        </row>
        <row r="419">
          <cell r="A419" t="str">
            <v>해  송</v>
          </cell>
        </row>
        <row r="420">
          <cell r="A420" t="str">
            <v>해  송</v>
          </cell>
        </row>
        <row r="421">
          <cell r="A421" t="str">
            <v>해  송</v>
          </cell>
        </row>
        <row r="422">
          <cell r="A422" t="str">
            <v>해  송</v>
          </cell>
        </row>
        <row r="423">
          <cell r="A423" t="str">
            <v>해  송</v>
          </cell>
        </row>
        <row r="424">
          <cell r="A424" t="str">
            <v>해  송</v>
          </cell>
        </row>
        <row r="425">
          <cell r="A425" t="str">
            <v>해  송</v>
          </cell>
        </row>
        <row r="426">
          <cell r="A426" t="str">
            <v>해  송</v>
          </cell>
        </row>
        <row r="427">
          <cell r="A427" t="str">
            <v>소사나무</v>
          </cell>
        </row>
        <row r="429">
          <cell r="A429" t="str">
            <v>카)경관녹지 Ⅲ</v>
          </cell>
        </row>
        <row r="430">
          <cell r="A430" t="str">
            <v>리기다소나무</v>
          </cell>
        </row>
        <row r="431">
          <cell r="A431" t="str">
            <v>리기다소나무</v>
          </cell>
        </row>
        <row r="432">
          <cell r="A432" t="str">
            <v>리기다소나무</v>
          </cell>
        </row>
        <row r="433">
          <cell r="A433" t="str">
            <v>리기다소나무</v>
          </cell>
        </row>
        <row r="434">
          <cell r="A434" t="str">
            <v>리기다소나무</v>
          </cell>
        </row>
        <row r="435">
          <cell r="A435" t="str">
            <v>소나무</v>
          </cell>
        </row>
        <row r="436">
          <cell r="A436" t="str">
            <v>소나무</v>
          </cell>
        </row>
        <row r="437">
          <cell r="A437" t="str">
            <v>소나무</v>
          </cell>
        </row>
        <row r="438">
          <cell r="A438" t="str">
            <v>해  송</v>
          </cell>
        </row>
        <row r="439">
          <cell r="A439" t="str">
            <v>해  송</v>
          </cell>
        </row>
        <row r="440">
          <cell r="A440" t="str">
            <v>해  송</v>
          </cell>
        </row>
        <row r="441">
          <cell r="A441" t="str">
            <v>해  송</v>
          </cell>
        </row>
        <row r="442">
          <cell r="A442" t="str">
            <v>해  송</v>
          </cell>
        </row>
        <row r="443">
          <cell r="A443" t="str">
            <v>해  송</v>
          </cell>
        </row>
        <row r="444">
          <cell r="A444" t="str">
            <v>타)경관녹지 Ⅳ</v>
          </cell>
        </row>
        <row r="445">
          <cell r="A445" t="str">
            <v>리기다소나무</v>
          </cell>
        </row>
        <row r="446">
          <cell r="A446" t="str">
            <v>리기다소나무</v>
          </cell>
        </row>
        <row r="447">
          <cell r="A447" t="str">
            <v>리기다소나무</v>
          </cell>
        </row>
        <row r="448">
          <cell r="A448" t="str">
            <v>리기다소나무</v>
          </cell>
        </row>
        <row r="449">
          <cell r="A449" t="str">
            <v>리기다소나무</v>
          </cell>
        </row>
        <row r="450">
          <cell r="A450" t="str">
            <v>소나무</v>
          </cell>
        </row>
        <row r="451">
          <cell r="A451" t="str">
            <v>소나무</v>
          </cell>
        </row>
        <row r="452">
          <cell r="A452" t="str">
            <v>소나무</v>
          </cell>
        </row>
        <row r="453">
          <cell r="A453" t="str">
            <v>해  송</v>
          </cell>
        </row>
        <row r="454">
          <cell r="A454" t="str">
            <v>해  송</v>
          </cell>
        </row>
        <row r="455">
          <cell r="A455" t="str">
            <v>해  송</v>
          </cell>
        </row>
        <row r="456">
          <cell r="A456" t="str">
            <v>해  송</v>
          </cell>
        </row>
        <row r="457">
          <cell r="A457" t="str">
            <v>해  송</v>
          </cell>
        </row>
        <row r="458">
          <cell r="A458" t="str">
            <v>해  송</v>
          </cell>
        </row>
        <row r="467">
          <cell r="A467" t="str">
            <v>2) 가식장수목이식</v>
          </cell>
        </row>
        <row r="468">
          <cell r="A468" t="str">
            <v>가)어린이공원 Ⅰ</v>
          </cell>
        </row>
        <row r="469">
          <cell r="A469" t="str">
            <v>나)어린이공원 Ⅱ</v>
          </cell>
        </row>
        <row r="470">
          <cell r="A470" t="str">
            <v>다)어린이공원 Ⅲ</v>
          </cell>
        </row>
        <row r="471">
          <cell r="A471" t="str">
            <v>라)어린이공원 Ⅳ</v>
          </cell>
        </row>
        <row r="472">
          <cell r="A472" t="str">
            <v>마)어린이공원 Ⅴ</v>
          </cell>
        </row>
        <row r="473">
          <cell r="A473" t="str">
            <v>바)어린이공원 Ⅶ</v>
          </cell>
        </row>
        <row r="474">
          <cell r="A474" t="str">
            <v>사)10M시설녹지1지역</v>
          </cell>
        </row>
        <row r="475">
          <cell r="A475" t="str">
            <v>아)10M시설녹지2지역</v>
          </cell>
        </row>
        <row r="476">
          <cell r="A476" t="str">
            <v>자)경관녹지 Ⅰ</v>
          </cell>
        </row>
        <row r="477">
          <cell r="A477" t="str">
            <v>차)경관녹지 Ⅱ</v>
          </cell>
        </row>
        <row r="478">
          <cell r="A478" t="str">
            <v>카)경관녹지 Ⅲ</v>
          </cell>
        </row>
        <row r="479">
          <cell r="A479" t="str">
            <v>타)경관녹지 Ⅳ</v>
          </cell>
        </row>
        <row r="482">
          <cell r="A482" t="str">
            <v>가)어린이공원 Ⅰ</v>
          </cell>
        </row>
        <row r="483">
          <cell r="A483" t="str">
            <v>해  송</v>
          </cell>
        </row>
        <row r="484">
          <cell r="A484" t="str">
            <v>해  송</v>
          </cell>
        </row>
        <row r="485">
          <cell r="A485" t="str">
            <v>소사나무</v>
          </cell>
        </row>
        <row r="487">
          <cell r="A487" t="str">
            <v>나)어린이공원 Ⅱ</v>
          </cell>
        </row>
        <row r="488">
          <cell r="A488" t="str">
            <v>해  송</v>
          </cell>
        </row>
        <row r="489">
          <cell r="A489" t="str">
            <v>때죽나무</v>
          </cell>
        </row>
        <row r="490">
          <cell r="A490" t="str">
            <v>소사나무</v>
          </cell>
        </row>
        <row r="491">
          <cell r="A491" t="str">
            <v>참나무</v>
          </cell>
        </row>
        <row r="492">
          <cell r="A492" t="str">
            <v>팥배나무</v>
          </cell>
        </row>
        <row r="494">
          <cell r="A494" t="str">
            <v>다)어린이공원 Ⅲ</v>
          </cell>
        </row>
        <row r="495">
          <cell r="A495" t="str">
            <v>해  송</v>
          </cell>
        </row>
        <row r="496">
          <cell r="A496" t="str">
            <v>해  송</v>
          </cell>
        </row>
        <row r="498">
          <cell r="A498" t="str">
            <v>라)어린이공원 Ⅳ</v>
          </cell>
        </row>
        <row r="499">
          <cell r="A499" t="str">
            <v>해  송</v>
          </cell>
        </row>
        <row r="501">
          <cell r="A501" t="str">
            <v>마)어린이공원 Ⅴ</v>
          </cell>
        </row>
        <row r="502">
          <cell r="A502" t="str">
            <v>해  송</v>
          </cell>
        </row>
        <row r="504">
          <cell r="A504" t="str">
            <v>바)어린이공원 Ⅶ</v>
          </cell>
        </row>
        <row r="505">
          <cell r="A505" t="str">
            <v>해  송</v>
          </cell>
        </row>
        <row r="507">
          <cell r="A507" t="str">
            <v>사)10M시설녹지1지역</v>
          </cell>
        </row>
        <row r="508">
          <cell r="A508" t="str">
            <v>해  송</v>
          </cell>
        </row>
        <row r="509">
          <cell r="A509" t="str">
            <v>해  송</v>
          </cell>
        </row>
        <row r="510">
          <cell r="A510" t="str">
            <v>해  송</v>
          </cell>
        </row>
        <row r="511">
          <cell r="A511" t="str">
            <v>해  송</v>
          </cell>
        </row>
        <row r="512">
          <cell r="A512" t="str">
            <v>참나무</v>
          </cell>
        </row>
        <row r="513">
          <cell r="A513" t="str">
            <v>참나무</v>
          </cell>
        </row>
        <row r="514">
          <cell r="A514" t="str">
            <v>참나무</v>
          </cell>
        </row>
        <row r="515">
          <cell r="A515" t="str">
            <v>참나무</v>
          </cell>
        </row>
        <row r="516">
          <cell r="A516" t="str">
            <v>참나무</v>
          </cell>
        </row>
        <row r="517">
          <cell r="A517" t="str">
            <v>참나무</v>
          </cell>
        </row>
        <row r="518">
          <cell r="A518" t="str">
            <v>참나무</v>
          </cell>
        </row>
        <row r="519">
          <cell r="A519" t="str">
            <v>참나무</v>
          </cell>
        </row>
        <row r="520">
          <cell r="A520" t="str">
            <v>참나무</v>
          </cell>
        </row>
        <row r="521">
          <cell r="A521" t="str">
            <v>참나무</v>
          </cell>
        </row>
        <row r="523">
          <cell r="A523" t="str">
            <v>아)10M시설녹지2지역</v>
          </cell>
        </row>
        <row r="524">
          <cell r="A524" t="str">
            <v>소나무</v>
          </cell>
        </row>
        <row r="525">
          <cell r="A525" t="str">
            <v>소나무</v>
          </cell>
        </row>
        <row r="526">
          <cell r="A526" t="str">
            <v>소나무</v>
          </cell>
        </row>
        <row r="527">
          <cell r="A527" t="str">
            <v>소나무</v>
          </cell>
        </row>
        <row r="528">
          <cell r="A528" t="str">
            <v>해  송</v>
          </cell>
        </row>
        <row r="529">
          <cell r="A529" t="str">
            <v>해  송</v>
          </cell>
        </row>
        <row r="530">
          <cell r="A530" t="str">
            <v>해  송</v>
          </cell>
        </row>
        <row r="532">
          <cell r="A532" t="str">
            <v>자)경관녹지 Ⅰ</v>
          </cell>
        </row>
        <row r="533">
          <cell r="A533" t="str">
            <v>리기다소나무</v>
          </cell>
        </row>
        <row r="534">
          <cell r="A534" t="str">
            <v>리기다소나무</v>
          </cell>
        </row>
        <row r="535">
          <cell r="A535" t="str">
            <v>리기다소나무</v>
          </cell>
        </row>
        <row r="536">
          <cell r="A536" t="str">
            <v>리기다소나무</v>
          </cell>
        </row>
        <row r="537">
          <cell r="A537" t="str">
            <v>해  송</v>
          </cell>
        </row>
        <row r="538">
          <cell r="A538" t="str">
            <v>해  송</v>
          </cell>
        </row>
        <row r="539">
          <cell r="A539" t="str">
            <v>해  송</v>
          </cell>
        </row>
        <row r="540">
          <cell r="A540" t="str">
            <v>해  송</v>
          </cell>
        </row>
        <row r="541">
          <cell r="A541" t="str">
            <v>소사나무</v>
          </cell>
        </row>
        <row r="543">
          <cell r="A543" t="str">
            <v>차)경관녹지 Ⅱ</v>
          </cell>
        </row>
        <row r="544">
          <cell r="A544" t="str">
            <v>리기다소나무</v>
          </cell>
        </row>
        <row r="545">
          <cell r="A545" t="str">
            <v>리기다소나무</v>
          </cell>
        </row>
        <row r="546">
          <cell r="A546" t="str">
            <v>리기다소나무</v>
          </cell>
        </row>
        <row r="547">
          <cell r="A547" t="str">
            <v>리기다소나무</v>
          </cell>
        </row>
        <row r="548">
          <cell r="A548" t="str">
            <v>리기다소나무</v>
          </cell>
        </row>
        <row r="549">
          <cell r="A549" t="str">
            <v>소나무</v>
          </cell>
        </row>
        <row r="550">
          <cell r="A550" t="str">
            <v>소나무</v>
          </cell>
        </row>
        <row r="551">
          <cell r="A551" t="str">
            <v>소나무</v>
          </cell>
        </row>
        <row r="552">
          <cell r="A552" t="str">
            <v>소나무</v>
          </cell>
        </row>
        <row r="553">
          <cell r="A553" t="str">
            <v>해  송</v>
          </cell>
        </row>
        <row r="554">
          <cell r="A554" t="str">
            <v>해  송</v>
          </cell>
        </row>
        <row r="555">
          <cell r="A555" t="str">
            <v>해  송</v>
          </cell>
        </row>
        <row r="556">
          <cell r="A556" t="str">
            <v>해  송</v>
          </cell>
        </row>
        <row r="557">
          <cell r="A557" t="str">
            <v>해  송</v>
          </cell>
        </row>
        <row r="558">
          <cell r="A558" t="str">
            <v>해  송</v>
          </cell>
        </row>
        <row r="559">
          <cell r="A559" t="str">
            <v>해  송</v>
          </cell>
        </row>
        <row r="560">
          <cell r="A560" t="str">
            <v>해  송</v>
          </cell>
        </row>
        <row r="561">
          <cell r="A561" t="str">
            <v>소사나무</v>
          </cell>
        </row>
        <row r="563">
          <cell r="A563" t="str">
            <v>카)경관녹지 Ⅲ</v>
          </cell>
        </row>
        <row r="564">
          <cell r="A564" t="str">
            <v>리기다소나무</v>
          </cell>
        </row>
        <row r="565">
          <cell r="A565" t="str">
            <v>리기다소나무</v>
          </cell>
        </row>
        <row r="566">
          <cell r="A566" t="str">
            <v>리기다소나무</v>
          </cell>
        </row>
        <row r="567">
          <cell r="A567" t="str">
            <v>리기다소나무</v>
          </cell>
        </row>
        <row r="568">
          <cell r="A568" t="str">
            <v>리기다소나무</v>
          </cell>
        </row>
        <row r="569">
          <cell r="A569" t="str">
            <v>소나무</v>
          </cell>
        </row>
        <row r="570">
          <cell r="A570" t="str">
            <v>소나무</v>
          </cell>
        </row>
        <row r="571">
          <cell r="A571" t="str">
            <v>소나무</v>
          </cell>
        </row>
        <row r="572">
          <cell r="A572" t="str">
            <v>해  송</v>
          </cell>
        </row>
        <row r="573">
          <cell r="A573" t="str">
            <v>해  송</v>
          </cell>
        </row>
        <row r="574">
          <cell r="A574" t="str">
            <v>해  송</v>
          </cell>
        </row>
        <row r="575">
          <cell r="A575" t="str">
            <v>해  송</v>
          </cell>
        </row>
        <row r="576">
          <cell r="A576" t="str">
            <v>해  송</v>
          </cell>
        </row>
        <row r="577">
          <cell r="A577" t="str">
            <v>해  송</v>
          </cell>
        </row>
        <row r="579">
          <cell r="A579" t="str">
            <v>타)경관녹지 Ⅳ</v>
          </cell>
        </row>
        <row r="580">
          <cell r="A580" t="str">
            <v>리기다소나무</v>
          </cell>
        </row>
        <row r="581">
          <cell r="A581" t="str">
            <v>리기다소나무</v>
          </cell>
        </row>
        <row r="582">
          <cell r="A582" t="str">
            <v>리기다소나무</v>
          </cell>
        </row>
        <row r="583">
          <cell r="A583" t="str">
            <v>리기다소나무</v>
          </cell>
        </row>
        <row r="584">
          <cell r="A584" t="str">
            <v>리기다소나무</v>
          </cell>
        </row>
        <row r="585">
          <cell r="A585" t="str">
            <v>소나무</v>
          </cell>
        </row>
        <row r="586">
          <cell r="A586" t="str">
            <v>소나무</v>
          </cell>
        </row>
        <row r="587">
          <cell r="A587" t="str">
            <v>소나무</v>
          </cell>
        </row>
        <row r="588">
          <cell r="A588" t="str">
            <v>해  송</v>
          </cell>
        </row>
        <row r="589">
          <cell r="A589" t="str">
            <v>해  송</v>
          </cell>
        </row>
        <row r="590">
          <cell r="A590" t="str">
            <v>해  송</v>
          </cell>
        </row>
        <row r="591">
          <cell r="A591" t="str">
            <v>해  송</v>
          </cell>
        </row>
        <row r="592">
          <cell r="A592" t="str">
            <v>해  송</v>
          </cell>
        </row>
        <row r="593">
          <cell r="A593" t="str">
            <v>해  송</v>
          </cell>
        </row>
        <row r="596">
          <cell r="A596" t="str">
            <v>3) 기타공사</v>
          </cell>
        </row>
        <row r="597">
          <cell r="A597" t="str">
            <v>삼각지주목</v>
          </cell>
        </row>
        <row r="598">
          <cell r="A598" t="str">
            <v>삼각지주목</v>
          </cell>
        </row>
        <row r="599">
          <cell r="A599" t="str">
            <v>대나무 지주목</v>
          </cell>
        </row>
        <row r="600">
          <cell r="A600" t="str">
            <v>토양개량제 A</v>
          </cell>
        </row>
        <row r="601">
          <cell r="A601" t="str">
            <v>토양개량제 B</v>
          </cell>
        </row>
        <row r="605">
          <cell r="A605" t="str">
            <v>3. 시설물공사</v>
          </cell>
        </row>
        <row r="606">
          <cell r="A606" t="str">
            <v>1) 어린이공원 Ⅰ</v>
          </cell>
        </row>
        <row r="607">
          <cell r="A607" t="str">
            <v>2) 어린이공원 Ⅱ</v>
          </cell>
        </row>
        <row r="608">
          <cell r="A608" t="str">
            <v>3) 어린이공원 Ⅲ</v>
          </cell>
        </row>
        <row r="609">
          <cell r="A609" t="str">
            <v>4) 어린이공원 Ⅳ</v>
          </cell>
        </row>
        <row r="610">
          <cell r="A610" t="str">
            <v>5) 어린이공원 Ⅴ</v>
          </cell>
        </row>
        <row r="611">
          <cell r="A611" t="str">
            <v>6) 어린이공원 Ⅶ</v>
          </cell>
        </row>
        <row r="612">
          <cell r="A612" t="str">
            <v>7) 경관녹지 Ⅰ</v>
          </cell>
        </row>
        <row r="613">
          <cell r="A613" t="str">
            <v>8) 경관녹지 Ⅱ</v>
          </cell>
        </row>
        <row r="614">
          <cell r="A614" t="str">
            <v>9) 경관녹지 Ⅲ</v>
          </cell>
        </row>
        <row r="615">
          <cell r="A615" t="str">
            <v>10) 보행자전용도로</v>
          </cell>
        </row>
        <row r="618">
          <cell r="A618" t="str">
            <v>1) 어린이공원 Ⅰ</v>
          </cell>
        </row>
        <row r="619">
          <cell r="A619" t="str">
            <v>쉘  터</v>
          </cell>
        </row>
        <row r="620">
          <cell r="A620" t="str">
            <v>등의자</v>
          </cell>
        </row>
        <row r="621">
          <cell r="A621" t="str">
            <v>평의자</v>
          </cell>
        </row>
        <row r="622">
          <cell r="A622" t="str">
            <v>휴지통</v>
          </cell>
        </row>
        <row r="623">
          <cell r="A623" t="str">
            <v>자전거보관대</v>
          </cell>
        </row>
        <row r="624">
          <cell r="A624" t="str">
            <v>종합안내판</v>
          </cell>
        </row>
        <row r="625">
          <cell r="A625" t="str">
            <v>조합놀이대 E형</v>
          </cell>
        </row>
        <row r="626">
          <cell r="A626" t="str">
            <v>자연석입간판              (기채취용)</v>
          </cell>
        </row>
        <row r="628">
          <cell r="A628" t="str">
            <v>2) 어린이공원 Ⅱ</v>
          </cell>
        </row>
        <row r="629">
          <cell r="A629" t="str">
            <v>쉘  터</v>
          </cell>
        </row>
        <row r="630">
          <cell r="A630" t="str">
            <v>등의자</v>
          </cell>
        </row>
        <row r="631">
          <cell r="A631" t="str">
            <v>평의자</v>
          </cell>
        </row>
        <row r="632">
          <cell r="A632" t="str">
            <v>휴지통</v>
          </cell>
        </row>
        <row r="633">
          <cell r="A633" t="str">
            <v>종합안내판</v>
          </cell>
        </row>
        <row r="634">
          <cell r="A634" t="str">
            <v>조합놀이대 F형</v>
          </cell>
        </row>
        <row r="635">
          <cell r="A635" t="str">
            <v>수목보호홀덮개</v>
          </cell>
        </row>
        <row r="636">
          <cell r="A636" t="str">
            <v>자연석입간판              (기채취용)</v>
          </cell>
        </row>
        <row r="638">
          <cell r="A638" t="str">
            <v>3) 어린이공원 Ⅲ</v>
          </cell>
        </row>
        <row r="639">
          <cell r="A639" t="str">
            <v>쉘  터</v>
          </cell>
        </row>
        <row r="640">
          <cell r="A640" t="str">
            <v>평의자</v>
          </cell>
        </row>
        <row r="641">
          <cell r="A641" t="str">
            <v>휴지통</v>
          </cell>
        </row>
        <row r="642">
          <cell r="A642" t="str">
            <v>자전거보관대</v>
          </cell>
        </row>
        <row r="643">
          <cell r="A643" t="str">
            <v>종합안내판</v>
          </cell>
        </row>
        <row r="644">
          <cell r="A644" t="str">
            <v>농구대(야외이동식)</v>
          </cell>
        </row>
        <row r="645">
          <cell r="A645" t="str">
            <v>조합놀이대 A형</v>
          </cell>
        </row>
        <row r="646">
          <cell r="A646" t="str">
            <v>자연석입간판              (기채취용)</v>
          </cell>
        </row>
        <row r="648">
          <cell r="A648" t="str">
            <v>4) 어린이공원 Ⅳ</v>
          </cell>
        </row>
        <row r="649">
          <cell r="A649" t="str">
            <v>쉘  터</v>
          </cell>
        </row>
        <row r="650">
          <cell r="A650" t="str">
            <v>등의자</v>
          </cell>
        </row>
        <row r="651">
          <cell r="A651" t="str">
            <v>평의자</v>
          </cell>
        </row>
        <row r="652">
          <cell r="A652" t="str">
            <v>휴지통</v>
          </cell>
        </row>
        <row r="653">
          <cell r="A653" t="str">
            <v>종합안내판</v>
          </cell>
        </row>
        <row r="654">
          <cell r="A654" t="str">
            <v>조합놀이대 C형</v>
          </cell>
        </row>
        <row r="655">
          <cell r="A655" t="str">
            <v>수목보호홀덮개</v>
          </cell>
        </row>
        <row r="656">
          <cell r="A656" t="str">
            <v>자연석입간판              (기채취용)</v>
          </cell>
        </row>
        <row r="658">
          <cell r="A658" t="str">
            <v>5) 어린이공원 Ⅴ</v>
          </cell>
        </row>
        <row r="659">
          <cell r="A659" t="str">
            <v>쉘  터</v>
          </cell>
        </row>
        <row r="660">
          <cell r="A660" t="str">
            <v>등의자</v>
          </cell>
        </row>
        <row r="661">
          <cell r="A661" t="str">
            <v>평의자</v>
          </cell>
        </row>
        <row r="662">
          <cell r="A662" t="str">
            <v>휴지통</v>
          </cell>
        </row>
        <row r="663">
          <cell r="A663" t="str">
            <v>자전거보관대</v>
          </cell>
        </row>
        <row r="664">
          <cell r="A664" t="str">
            <v>종합안내판</v>
          </cell>
        </row>
        <row r="665">
          <cell r="A665" t="str">
            <v>조합놀이대 D형</v>
          </cell>
        </row>
        <row r="666">
          <cell r="A666" t="str">
            <v>자연석입간판              (기채취용)</v>
          </cell>
        </row>
        <row r="668">
          <cell r="A668" t="str">
            <v>6) 어린이공원 Ⅶ</v>
          </cell>
        </row>
        <row r="669">
          <cell r="A669" t="str">
            <v>쉘  터</v>
          </cell>
        </row>
        <row r="670">
          <cell r="A670" t="str">
            <v>등의자</v>
          </cell>
        </row>
        <row r="671">
          <cell r="A671" t="str">
            <v>평의자</v>
          </cell>
        </row>
        <row r="672">
          <cell r="A672" t="str">
            <v>휴지통</v>
          </cell>
        </row>
        <row r="673">
          <cell r="A673" t="str">
            <v>종합안내판</v>
          </cell>
        </row>
        <row r="674">
          <cell r="A674" t="str">
            <v>조합놀이대 G형</v>
          </cell>
        </row>
        <row r="675">
          <cell r="A675" t="str">
            <v>자연석입간판              (기채취용)</v>
          </cell>
        </row>
        <row r="676">
          <cell r="A676" t="str">
            <v>7) 경관녹지 Ⅰ</v>
          </cell>
        </row>
        <row r="677">
          <cell r="A677" t="str">
            <v>등의자</v>
          </cell>
        </row>
        <row r="678">
          <cell r="A678" t="str">
            <v>휴지통</v>
          </cell>
        </row>
        <row r="679">
          <cell r="A679" t="str">
            <v>수목보호홀덮개</v>
          </cell>
        </row>
        <row r="681">
          <cell r="A681" t="str">
            <v>8) 경관녹지 Ⅱ</v>
          </cell>
        </row>
        <row r="682">
          <cell r="A682" t="str">
            <v>등의자</v>
          </cell>
        </row>
        <row r="683">
          <cell r="A683" t="str">
            <v>평의자</v>
          </cell>
        </row>
        <row r="684">
          <cell r="A684" t="str">
            <v>휴지통</v>
          </cell>
        </row>
        <row r="685">
          <cell r="A685" t="str">
            <v>자전거보관대</v>
          </cell>
        </row>
        <row r="686">
          <cell r="A686" t="str">
            <v>방향안내판</v>
          </cell>
        </row>
        <row r="687">
          <cell r="A687" t="str">
            <v>수목보호홀덮개</v>
          </cell>
        </row>
        <row r="689">
          <cell r="A689" t="str">
            <v>9) 경관녹지 Ⅲ</v>
          </cell>
        </row>
        <row r="690">
          <cell r="A690" t="str">
            <v>등의자</v>
          </cell>
        </row>
        <row r="691">
          <cell r="A691" t="str">
            <v>평의자</v>
          </cell>
        </row>
        <row r="692">
          <cell r="A692" t="str">
            <v>휴지통</v>
          </cell>
        </row>
        <row r="693">
          <cell r="A693" t="str">
            <v>자전거보관대</v>
          </cell>
        </row>
        <row r="694">
          <cell r="A694" t="str">
            <v>방향안내판</v>
          </cell>
        </row>
        <row r="695">
          <cell r="A695" t="str">
            <v>수목보호홀덮개</v>
          </cell>
        </row>
        <row r="697">
          <cell r="A697" t="str">
            <v>10) 보행자전용도로</v>
          </cell>
        </row>
        <row r="698">
          <cell r="A698" t="str">
            <v>수목보호홀덮개</v>
          </cell>
        </row>
        <row r="699">
          <cell r="A699" t="str">
            <v>4. 포장공사</v>
          </cell>
        </row>
        <row r="700">
          <cell r="A700" t="str">
            <v>1) 어린이공원 Ⅰ</v>
          </cell>
        </row>
        <row r="701">
          <cell r="A701" t="str">
            <v>2) 어린이공원 Ⅱ</v>
          </cell>
        </row>
        <row r="702">
          <cell r="A702" t="str">
            <v>3) 어린이공원 Ⅲ</v>
          </cell>
        </row>
        <row r="703">
          <cell r="A703" t="str">
            <v>4) 어린이공원 Ⅳ</v>
          </cell>
        </row>
        <row r="704">
          <cell r="A704" t="str">
            <v>5) 어린이공원 Ⅴ</v>
          </cell>
        </row>
        <row r="705">
          <cell r="A705" t="str">
            <v>6) 어린이공원 Ⅶ</v>
          </cell>
        </row>
        <row r="706">
          <cell r="A706" t="str">
            <v>7) 경관녹지 Ⅰ</v>
          </cell>
        </row>
        <row r="707">
          <cell r="A707" t="str">
            <v>8) 경관녹지 Ⅱ</v>
          </cell>
        </row>
        <row r="708">
          <cell r="A708" t="str">
            <v>9) 경관녹지 Ⅲ</v>
          </cell>
        </row>
        <row r="711">
          <cell r="A711" t="str">
            <v>1) 어린이공원 Ⅰ</v>
          </cell>
        </row>
        <row r="712">
          <cell r="A712" t="str">
            <v>콘크리트경계블럭A형</v>
          </cell>
        </row>
        <row r="713">
          <cell r="A713" t="str">
            <v>소형고압블럭포장       (I형)</v>
          </cell>
        </row>
        <row r="714">
          <cell r="A714" t="str">
            <v>모래포설</v>
          </cell>
        </row>
        <row r="716">
          <cell r="A716" t="str">
            <v>2) 어린이공원 Ⅱ</v>
          </cell>
        </row>
        <row r="717">
          <cell r="A717" t="str">
            <v>콘크리트경계블럭A형</v>
          </cell>
        </row>
        <row r="718">
          <cell r="A718" t="str">
            <v>소형고압블럭경계</v>
          </cell>
        </row>
        <row r="719">
          <cell r="A719" t="str">
            <v>소형고압블럭포장       (I형)</v>
          </cell>
        </row>
        <row r="720">
          <cell r="A720" t="str">
            <v>모래포설</v>
          </cell>
        </row>
        <row r="722">
          <cell r="A722" t="str">
            <v>3) 어린이공원 Ⅲ</v>
          </cell>
        </row>
        <row r="723">
          <cell r="A723" t="str">
            <v>콘크리트경계블럭A형</v>
          </cell>
        </row>
        <row r="724">
          <cell r="A724" t="str">
            <v>소형고압블럭포장       (I형)</v>
          </cell>
        </row>
        <row r="725">
          <cell r="A725" t="str">
            <v>마사다짐</v>
          </cell>
        </row>
        <row r="726">
          <cell r="A726" t="str">
            <v>모래포설</v>
          </cell>
        </row>
        <row r="728">
          <cell r="A728" t="str">
            <v>4) 어린이공원 Ⅳ</v>
          </cell>
        </row>
        <row r="729">
          <cell r="A729" t="str">
            <v>콘크리트경계블럭A형</v>
          </cell>
        </row>
        <row r="730">
          <cell r="A730" t="str">
            <v>소형고압블럭경계</v>
          </cell>
        </row>
        <row r="731">
          <cell r="A731" t="str">
            <v>소형고압블럭포장       (I형)</v>
          </cell>
        </row>
        <row r="732">
          <cell r="A732" t="str">
            <v>모래포설</v>
          </cell>
        </row>
        <row r="734">
          <cell r="A734" t="str">
            <v>5) 어린이공원 Ⅴ</v>
          </cell>
        </row>
        <row r="735">
          <cell r="A735" t="str">
            <v>콘크리트경계블럭A형</v>
          </cell>
        </row>
        <row r="736">
          <cell r="A736" t="str">
            <v>소형고압블럭포장       (I형)</v>
          </cell>
        </row>
        <row r="737">
          <cell r="A737" t="str">
            <v>모래포설</v>
          </cell>
        </row>
        <row r="739">
          <cell r="A739" t="str">
            <v>6) 어린이공원 Ⅶ</v>
          </cell>
        </row>
        <row r="740">
          <cell r="A740" t="str">
            <v>콘크리트경계블럭A형</v>
          </cell>
        </row>
        <row r="741">
          <cell r="A741" t="str">
            <v>소형고압블럭경계</v>
          </cell>
        </row>
        <row r="742">
          <cell r="A742" t="str">
            <v>소형고압블럭포장       (I형)</v>
          </cell>
        </row>
        <row r="743">
          <cell r="A743" t="str">
            <v>모래포설</v>
          </cell>
        </row>
        <row r="745">
          <cell r="A745" t="str">
            <v>7) 경관녹지 Ⅰ</v>
          </cell>
        </row>
        <row r="746">
          <cell r="A746" t="str">
            <v>콘크리트경계블럭A형</v>
          </cell>
        </row>
        <row r="747">
          <cell r="A747" t="str">
            <v>콘크리트경계블럭B형</v>
          </cell>
        </row>
        <row r="748">
          <cell r="A748" t="str">
            <v>칼라투수콘크리트    포장</v>
          </cell>
        </row>
        <row r="749">
          <cell r="A749" t="str">
            <v>칼라투수콘크리트    포장</v>
          </cell>
        </row>
        <row r="751">
          <cell r="A751" t="str">
            <v>8) 경관녹지 Ⅱ</v>
          </cell>
        </row>
        <row r="752">
          <cell r="A752" t="str">
            <v>콘크리트경계블럭A형</v>
          </cell>
        </row>
        <row r="753">
          <cell r="A753" t="str">
            <v>콘크리트경계블럭B형</v>
          </cell>
        </row>
        <row r="754">
          <cell r="A754" t="str">
            <v>칼라투수콘크리트    포장</v>
          </cell>
        </row>
        <row r="755">
          <cell r="A755" t="str">
            <v>칼라투수콘크리트    포장</v>
          </cell>
        </row>
        <row r="757">
          <cell r="A757" t="str">
            <v>9) 경관녹지 Ⅲ</v>
          </cell>
        </row>
        <row r="758">
          <cell r="A758" t="str">
            <v>콘크리트경계블럭A형</v>
          </cell>
        </row>
        <row r="759">
          <cell r="A759" t="str">
            <v>콘크리트경계블럭B형</v>
          </cell>
        </row>
        <row r="760">
          <cell r="A760" t="str">
            <v>칼라투수콘크리트    포장</v>
          </cell>
        </row>
        <row r="761">
          <cell r="A761" t="str">
            <v>칼라투수콘크리트    포장</v>
          </cell>
        </row>
        <row r="768">
          <cell r="A768" t="str">
            <v>5. 우배수공사</v>
          </cell>
        </row>
        <row r="769">
          <cell r="A769" t="str">
            <v>1) 어린이공원 Ⅰ</v>
          </cell>
        </row>
        <row r="770">
          <cell r="A770" t="str">
            <v>2) 어린이공원 Ⅱ</v>
          </cell>
        </row>
        <row r="771">
          <cell r="A771" t="str">
            <v>3) 어린이공원 Ⅲ</v>
          </cell>
        </row>
        <row r="772">
          <cell r="A772" t="str">
            <v>4) 어린이공원 Ⅳ</v>
          </cell>
        </row>
        <row r="773">
          <cell r="A773" t="str">
            <v>5) 어린이공원 Ⅴ</v>
          </cell>
        </row>
        <row r="774">
          <cell r="A774" t="str">
            <v>6) 어린이공원 Ⅶ</v>
          </cell>
        </row>
        <row r="775">
          <cell r="A775" t="str">
            <v>7) 경관녹지 Ⅰ</v>
          </cell>
        </row>
        <row r="776">
          <cell r="A776" t="str">
            <v>8) 경관녹지 Ⅱ</v>
          </cell>
        </row>
        <row r="777">
          <cell r="A777" t="str">
            <v>9) 경관녹지 Ⅲ</v>
          </cell>
        </row>
        <row r="778">
          <cell r="A778" t="str">
            <v>10) 가로수</v>
          </cell>
        </row>
        <row r="779">
          <cell r="A779" t="str">
            <v>11) 시설녹지(100M)</v>
          </cell>
        </row>
        <row r="782">
          <cell r="A782" t="str">
            <v>1) 어린이공원 Ⅰ</v>
          </cell>
        </row>
        <row r="783">
          <cell r="A783" t="str">
            <v>집수정 A</v>
          </cell>
        </row>
        <row r="784">
          <cell r="A784" t="str">
            <v>집수정 B</v>
          </cell>
        </row>
        <row r="785">
          <cell r="A785" t="str">
            <v>우수관 (PE강관)</v>
          </cell>
        </row>
        <row r="786">
          <cell r="A786" t="str">
            <v>맹암거 (본선)</v>
          </cell>
        </row>
        <row r="787">
          <cell r="A787" t="str">
            <v>맹암거 (지선)</v>
          </cell>
        </row>
        <row r="789">
          <cell r="A789" t="str">
            <v>2) 어린이공원 Ⅱ</v>
          </cell>
        </row>
        <row r="790">
          <cell r="A790" t="str">
            <v>집수정 A</v>
          </cell>
        </row>
        <row r="791">
          <cell r="A791" t="str">
            <v>집수정 B</v>
          </cell>
        </row>
        <row r="792">
          <cell r="A792" t="str">
            <v>우수관 (PE강관)</v>
          </cell>
        </row>
        <row r="793">
          <cell r="A793" t="str">
            <v>맹암거 (지선)</v>
          </cell>
        </row>
        <row r="794">
          <cell r="A794" t="str">
            <v>맹암거 (본선)</v>
          </cell>
        </row>
        <row r="796">
          <cell r="A796" t="str">
            <v>3) 어린이공원 Ⅲ</v>
          </cell>
        </row>
        <row r="797">
          <cell r="A797" t="str">
            <v>집수정 A</v>
          </cell>
        </row>
        <row r="798">
          <cell r="A798" t="str">
            <v>집수정 B</v>
          </cell>
        </row>
        <row r="799">
          <cell r="A799" t="str">
            <v>우수관 (PE강관)</v>
          </cell>
        </row>
        <row r="800">
          <cell r="A800" t="str">
            <v>맹암거 (지선)</v>
          </cell>
        </row>
        <row r="801">
          <cell r="A801" t="str">
            <v>맹암거 (본선)</v>
          </cell>
        </row>
        <row r="803">
          <cell r="A803" t="str">
            <v>4) 어린이공원 Ⅳ</v>
          </cell>
        </row>
        <row r="804">
          <cell r="A804" t="str">
            <v>집수정 A</v>
          </cell>
        </row>
        <row r="805">
          <cell r="A805" t="str">
            <v>집수정 B</v>
          </cell>
        </row>
        <row r="806">
          <cell r="A806" t="str">
            <v>우수관 (PE강관)</v>
          </cell>
        </row>
        <row r="807">
          <cell r="A807" t="str">
            <v>맹암거 (지선)</v>
          </cell>
        </row>
        <row r="808">
          <cell r="A808" t="str">
            <v>맹암거 (본선)</v>
          </cell>
        </row>
        <row r="810">
          <cell r="A810" t="str">
            <v>5) 어린이공원 Ⅴ</v>
          </cell>
        </row>
        <row r="811">
          <cell r="A811" t="str">
            <v>집수정 A</v>
          </cell>
        </row>
        <row r="812">
          <cell r="A812" t="str">
            <v>집수정 B</v>
          </cell>
        </row>
        <row r="813">
          <cell r="A813" t="str">
            <v>우수관 (PE강관)</v>
          </cell>
        </row>
        <row r="814">
          <cell r="A814" t="str">
            <v>맹암거 (지선)</v>
          </cell>
        </row>
        <row r="815">
          <cell r="A815" t="str">
            <v>맹암거 (본선)</v>
          </cell>
        </row>
        <row r="817">
          <cell r="A817" t="str">
            <v>6) 어린이공원 Ⅶ</v>
          </cell>
        </row>
        <row r="818">
          <cell r="A818" t="str">
            <v>집수정 A</v>
          </cell>
        </row>
        <row r="819">
          <cell r="A819" t="str">
            <v>집수정 B</v>
          </cell>
        </row>
        <row r="820">
          <cell r="A820" t="str">
            <v>우수관 (PE강관)</v>
          </cell>
        </row>
        <row r="821">
          <cell r="A821" t="str">
            <v>맹암거 (지선)</v>
          </cell>
        </row>
        <row r="822">
          <cell r="A822" t="str">
            <v>맹암거 (본선)</v>
          </cell>
        </row>
        <row r="824">
          <cell r="A824" t="str">
            <v>7) 경관녹지 Ⅰ</v>
          </cell>
        </row>
        <row r="825">
          <cell r="A825" t="str">
            <v>집수정 A</v>
          </cell>
        </row>
        <row r="826">
          <cell r="A826" t="str">
            <v>집수정 B</v>
          </cell>
        </row>
        <row r="827">
          <cell r="A827" t="str">
            <v>우수관 (PE강관)</v>
          </cell>
        </row>
        <row r="828">
          <cell r="A828" t="str">
            <v>우수관 (PE강관)</v>
          </cell>
        </row>
        <row r="830">
          <cell r="A830" t="str">
            <v>8) 경관녹지 Ⅱ</v>
          </cell>
        </row>
        <row r="831">
          <cell r="A831" t="str">
            <v>집수정 A</v>
          </cell>
        </row>
        <row r="832">
          <cell r="A832" t="str">
            <v>집수정 B</v>
          </cell>
        </row>
        <row r="833">
          <cell r="A833" t="str">
            <v>우수관 (PE강관)</v>
          </cell>
        </row>
        <row r="834">
          <cell r="A834" t="str">
            <v>우수관 (PE강관)</v>
          </cell>
        </row>
        <row r="837">
          <cell r="A837" t="str">
            <v>9) 경관녹지 Ⅲ</v>
          </cell>
        </row>
        <row r="838">
          <cell r="A838" t="str">
            <v>집수정 A</v>
          </cell>
        </row>
        <row r="839">
          <cell r="A839" t="str">
            <v>집수정 B</v>
          </cell>
        </row>
        <row r="840">
          <cell r="A840" t="str">
            <v>우수관 (PE강관)</v>
          </cell>
        </row>
        <row r="841">
          <cell r="A841" t="str">
            <v>우수관 (PE강관)</v>
          </cell>
        </row>
        <row r="843">
          <cell r="A843" t="str">
            <v>10) 가로수</v>
          </cell>
        </row>
        <row r="844">
          <cell r="A844" t="str">
            <v>우수관 (PE강관)</v>
          </cell>
        </row>
        <row r="845">
          <cell r="A845" t="str">
            <v>PE 유공관</v>
          </cell>
        </row>
        <row r="847">
          <cell r="A847" t="str">
            <v>11) 시설녹지(100M)</v>
          </cell>
        </row>
        <row r="848">
          <cell r="A848" t="str">
            <v>집수정 A</v>
          </cell>
        </row>
        <row r="849">
          <cell r="A849" t="str">
            <v>집수정 B</v>
          </cell>
        </row>
        <row r="850">
          <cell r="A850" t="str">
            <v>U형 측구</v>
          </cell>
        </row>
        <row r="851">
          <cell r="A851" t="str">
            <v>우수관 (PE강관)</v>
          </cell>
        </row>
        <row r="852">
          <cell r="A852" t="str">
            <v>우수관 (PE강관)</v>
          </cell>
        </row>
        <row r="860">
          <cell r="A860" t="str">
            <v>6. 식재지조성공사</v>
          </cell>
        </row>
        <row r="861">
          <cell r="A861" t="str">
            <v>1) 어린이공원 Ⅰ</v>
          </cell>
        </row>
        <row r="862">
          <cell r="A862" t="str">
            <v>2) 어린이공원 Ⅱ</v>
          </cell>
        </row>
        <row r="863">
          <cell r="A863" t="str">
            <v>3) 어린이공원 Ⅲ</v>
          </cell>
        </row>
        <row r="864">
          <cell r="A864" t="str">
            <v>4) 어린이공원 Ⅳ</v>
          </cell>
        </row>
        <row r="865">
          <cell r="A865" t="str">
            <v>5) 어린이공원 Ⅴ</v>
          </cell>
        </row>
        <row r="866">
          <cell r="A866" t="str">
            <v>6) 어린이공원 Ⅶ</v>
          </cell>
        </row>
        <row r="867">
          <cell r="A867" t="str">
            <v>7) 10M시설녹지1지역</v>
          </cell>
        </row>
        <row r="868">
          <cell r="A868" t="str">
            <v>8) 10M시설녹지2지역</v>
          </cell>
        </row>
        <row r="869">
          <cell r="A869" t="str">
            <v>9) 경관녹지 Ⅰ</v>
          </cell>
        </row>
        <row r="870">
          <cell r="A870" t="str">
            <v>10) 경관녹지 Ⅱ</v>
          </cell>
        </row>
        <row r="871">
          <cell r="A871" t="str">
            <v>11) 경관녹지 Ⅲ</v>
          </cell>
        </row>
        <row r="872">
          <cell r="A872" t="str">
            <v>12) 가로수</v>
          </cell>
        </row>
        <row r="873">
          <cell r="A873" t="str">
            <v>13) 보행자전용도로</v>
          </cell>
        </row>
        <row r="876">
          <cell r="A876" t="str">
            <v>1) 어린이공원 Ⅰ</v>
          </cell>
        </row>
        <row r="877">
          <cell r="A877" t="str">
            <v>가. 토공</v>
          </cell>
        </row>
        <row r="878">
          <cell r="A878" t="str">
            <v>기계터파기(B.H0.7㎥)</v>
          </cell>
        </row>
        <row r="879">
          <cell r="A879" t="str">
            <v>기계잔토처리</v>
          </cell>
        </row>
        <row r="881">
          <cell r="A881" t="str">
            <v>나. 성토</v>
          </cell>
        </row>
        <row r="882">
          <cell r="A882" t="str">
            <v>절취 및 상차             (백호1.0㎥)</v>
          </cell>
        </row>
        <row r="883">
          <cell r="A883" t="str">
            <v>덤프운반                     (중앙공원-3공구)</v>
          </cell>
        </row>
        <row r="884">
          <cell r="A884" t="str">
            <v>단지정지</v>
          </cell>
        </row>
        <row r="886">
          <cell r="A886" t="str">
            <v>다. 환토</v>
          </cell>
        </row>
        <row r="887">
          <cell r="A887" t="str">
            <v>절취 및 상차             (백호1.0㎥)</v>
          </cell>
        </row>
        <row r="888">
          <cell r="A888" t="str">
            <v>덤프운반                     (중앙공원-3공구)</v>
          </cell>
        </row>
        <row r="889">
          <cell r="A889" t="str">
            <v>단지정지</v>
          </cell>
        </row>
        <row r="892">
          <cell r="A892" t="str">
            <v>2) 어린이공원 Ⅱ</v>
          </cell>
        </row>
        <row r="893">
          <cell r="A893" t="str">
            <v>가. 토공</v>
          </cell>
        </row>
        <row r="894">
          <cell r="A894" t="str">
            <v>기계터파기(B.H0.7㎥)</v>
          </cell>
        </row>
        <row r="895">
          <cell r="A895" t="str">
            <v>기계잔토처리</v>
          </cell>
        </row>
        <row r="897">
          <cell r="A897" t="str">
            <v>나. 성토</v>
          </cell>
        </row>
        <row r="898">
          <cell r="A898" t="str">
            <v>절취 및 상차             (백호1.0㎥)</v>
          </cell>
        </row>
        <row r="899">
          <cell r="A899" t="str">
            <v>덤프운반                     (중앙공원-3공구)</v>
          </cell>
        </row>
        <row r="900">
          <cell r="A900" t="str">
            <v>단지정지</v>
          </cell>
        </row>
        <row r="902">
          <cell r="A902" t="str">
            <v>다. 환토</v>
          </cell>
        </row>
        <row r="903">
          <cell r="A903" t="str">
            <v>절취 및 상차             (백호1.0㎥)</v>
          </cell>
        </row>
        <row r="904">
          <cell r="A904" t="str">
            <v>덤프운반                     (중앙공원-3공구)</v>
          </cell>
        </row>
        <row r="905">
          <cell r="A905" t="str">
            <v>단지정지</v>
          </cell>
        </row>
        <row r="906">
          <cell r="A906" t="str">
            <v>3) 어린이공원 Ⅲ</v>
          </cell>
        </row>
        <row r="907">
          <cell r="A907" t="str">
            <v>가. 토공</v>
          </cell>
        </row>
        <row r="908">
          <cell r="A908" t="str">
            <v>기계터파기(B.H0.7㎥)</v>
          </cell>
        </row>
        <row r="909">
          <cell r="A909" t="str">
            <v>기계잔토처리</v>
          </cell>
        </row>
        <row r="911">
          <cell r="A911" t="str">
            <v>나. 성토</v>
          </cell>
        </row>
        <row r="912">
          <cell r="A912" t="str">
            <v>절취 및 상차             (백호1.0㎥)</v>
          </cell>
        </row>
        <row r="913">
          <cell r="A913" t="str">
            <v>덤프운반                     (중앙공원-3공구)</v>
          </cell>
        </row>
        <row r="914">
          <cell r="A914" t="str">
            <v>단지정지</v>
          </cell>
        </row>
        <row r="916">
          <cell r="A916" t="str">
            <v>다. 환토</v>
          </cell>
        </row>
        <row r="917">
          <cell r="A917" t="str">
            <v>절취 및 상차             (백호1.0㎥)</v>
          </cell>
        </row>
        <row r="918">
          <cell r="A918" t="str">
            <v>덤프운반                     (중앙공원-3공구)</v>
          </cell>
        </row>
        <row r="919">
          <cell r="A919" t="str">
            <v>단지정지</v>
          </cell>
        </row>
        <row r="922">
          <cell r="A922" t="str">
            <v>4) 어린이공원 Ⅳ</v>
          </cell>
        </row>
        <row r="923">
          <cell r="A923" t="str">
            <v>가. 토공</v>
          </cell>
        </row>
        <row r="924">
          <cell r="A924" t="str">
            <v>기계터파기(B.H0.7㎥)</v>
          </cell>
        </row>
        <row r="925">
          <cell r="A925" t="str">
            <v>기계잔토처리</v>
          </cell>
        </row>
        <row r="927">
          <cell r="A927" t="str">
            <v>나. 성토</v>
          </cell>
        </row>
        <row r="928">
          <cell r="A928" t="str">
            <v>절취 및 상차             (백호1.0㎥)</v>
          </cell>
        </row>
        <row r="929">
          <cell r="A929" t="str">
            <v>덤프운반                     (중앙공원-3공구)</v>
          </cell>
        </row>
        <row r="930">
          <cell r="A930" t="str">
            <v>단지정지</v>
          </cell>
        </row>
        <row r="932">
          <cell r="A932" t="str">
            <v>다. 환토</v>
          </cell>
        </row>
        <row r="933">
          <cell r="A933" t="str">
            <v>절취 및 상차             (백호1.0㎥)</v>
          </cell>
        </row>
        <row r="934">
          <cell r="A934" t="str">
            <v>덤프운반                     (중앙공원-3공구)</v>
          </cell>
        </row>
        <row r="935">
          <cell r="A935" t="str">
            <v>단지정지</v>
          </cell>
        </row>
        <row r="938">
          <cell r="A938" t="str">
            <v>5) 어린이공원 Ⅴ</v>
          </cell>
        </row>
        <row r="939">
          <cell r="A939" t="str">
            <v>가. 토공</v>
          </cell>
        </row>
        <row r="940">
          <cell r="A940" t="str">
            <v>기계터파기(B.H0.7㎥)</v>
          </cell>
        </row>
        <row r="941">
          <cell r="A941" t="str">
            <v>기계잔토처리</v>
          </cell>
        </row>
        <row r="943">
          <cell r="A943" t="str">
            <v>나. 성토</v>
          </cell>
        </row>
        <row r="944">
          <cell r="A944" t="str">
            <v>절취 및 상차             (백호1.0㎥)</v>
          </cell>
        </row>
        <row r="945">
          <cell r="A945" t="str">
            <v>덤프운반                     (중앙공원-3공구)</v>
          </cell>
        </row>
        <row r="946">
          <cell r="A946" t="str">
            <v>단지정지</v>
          </cell>
        </row>
        <row r="948">
          <cell r="A948" t="str">
            <v>다. 환토</v>
          </cell>
        </row>
        <row r="949">
          <cell r="A949" t="str">
            <v>절취 및 상차             (백호1.0㎥)</v>
          </cell>
        </row>
        <row r="950">
          <cell r="A950" t="str">
            <v>덤프운반                     (중앙공원-3공구)</v>
          </cell>
        </row>
        <row r="951">
          <cell r="A951" t="str">
            <v>단지정지</v>
          </cell>
        </row>
        <row r="952">
          <cell r="A952" t="str">
            <v>6) 어린이공원 Ⅶ</v>
          </cell>
        </row>
        <row r="953">
          <cell r="A953" t="str">
            <v>가. 토공</v>
          </cell>
        </row>
        <row r="954">
          <cell r="A954" t="str">
            <v>기계터파기(B.H0.7㎥)</v>
          </cell>
        </row>
        <row r="955">
          <cell r="A955" t="str">
            <v>기계잔토처리</v>
          </cell>
        </row>
        <row r="957">
          <cell r="A957" t="str">
            <v>나. 성토</v>
          </cell>
        </row>
        <row r="958">
          <cell r="A958" t="str">
            <v>절취 및 상차             (백호1.0㎥)</v>
          </cell>
        </row>
        <row r="959">
          <cell r="A959" t="str">
            <v>덤프운반                     (중앙공원-3공구)</v>
          </cell>
        </row>
        <row r="960">
          <cell r="A960" t="str">
            <v>단지정지</v>
          </cell>
        </row>
        <row r="962">
          <cell r="A962" t="str">
            <v>다. 환토</v>
          </cell>
        </row>
        <row r="963">
          <cell r="A963" t="str">
            <v>절취 및 상차             (백호1.0㎥)</v>
          </cell>
        </row>
        <row r="964">
          <cell r="A964" t="str">
            <v>덤프운반                     (중앙공원-3공구)</v>
          </cell>
        </row>
        <row r="965">
          <cell r="A965" t="str">
            <v>단지정지</v>
          </cell>
        </row>
        <row r="968">
          <cell r="A968" t="str">
            <v>7) 10M시설녹지1지역</v>
          </cell>
        </row>
        <row r="969">
          <cell r="A969" t="str">
            <v>가. 토공</v>
          </cell>
        </row>
        <row r="970">
          <cell r="A970" t="str">
            <v>기계터파기(B.H0.7㎥)</v>
          </cell>
        </row>
        <row r="971">
          <cell r="A971" t="str">
            <v>기계잔토처리</v>
          </cell>
        </row>
        <row r="973">
          <cell r="A973" t="str">
            <v>나. 성토</v>
          </cell>
        </row>
        <row r="974">
          <cell r="A974" t="str">
            <v>절취 및 상차             (백호1.0㎥)</v>
          </cell>
        </row>
        <row r="975">
          <cell r="A975" t="str">
            <v>덤프운반                     (중앙공원-3공구)</v>
          </cell>
        </row>
        <row r="976">
          <cell r="A976" t="str">
            <v>단지정지</v>
          </cell>
        </row>
        <row r="978">
          <cell r="A978" t="str">
            <v>다. 환토</v>
          </cell>
        </row>
        <row r="979">
          <cell r="A979" t="str">
            <v>절취 및 상차             (백호1.0㎥)</v>
          </cell>
        </row>
        <row r="980">
          <cell r="A980" t="str">
            <v>덤프운반                     (중앙공원-3공구)</v>
          </cell>
        </row>
        <row r="981">
          <cell r="A981" t="str">
            <v>단지정지</v>
          </cell>
        </row>
        <row r="984">
          <cell r="A984" t="str">
            <v>8) 10M시설녹지2지역</v>
          </cell>
        </row>
        <row r="985">
          <cell r="A985" t="str">
            <v>가. 토공</v>
          </cell>
        </row>
        <row r="986">
          <cell r="A986" t="str">
            <v>기계터파기(B.H0.7㎥)</v>
          </cell>
        </row>
        <row r="987">
          <cell r="A987" t="str">
            <v>기계잔토처리</v>
          </cell>
        </row>
        <row r="989">
          <cell r="A989" t="str">
            <v>나. 성토</v>
          </cell>
        </row>
        <row r="990">
          <cell r="A990" t="str">
            <v>절취 및 상차             (백호1.0㎥)</v>
          </cell>
        </row>
        <row r="991">
          <cell r="A991" t="str">
            <v>덤프운반                     (중앙공원-3공구)</v>
          </cell>
        </row>
        <row r="992">
          <cell r="A992" t="str">
            <v>단지정지</v>
          </cell>
        </row>
        <row r="994">
          <cell r="A994" t="str">
            <v>다. 환토</v>
          </cell>
        </row>
        <row r="995">
          <cell r="A995" t="str">
            <v>절취 및 상차             (백호1.0㎥)</v>
          </cell>
        </row>
        <row r="996">
          <cell r="A996" t="str">
            <v>덤프운반                     (중앙공원-3공구)</v>
          </cell>
        </row>
        <row r="997">
          <cell r="A997" t="str">
            <v>단지정지</v>
          </cell>
        </row>
        <row r="998">
          <cell r="A998" t="str">
            <v>9) 경관녹지 Ⅰ</v>
          </cell>
        </row>
        <row r="999">
          <cell r="A999" t="str">
            <v>가. 토공</v>
          </cell>
        </row>
        <row r="1000">
          <cell r="A1000" t="str">
            <v>기계터파기(B.H0.7㎥)</v>
          </cell>
        </row>
        <row r="1001">
          <cell r="A1001" t="str">
            <v>기계잔토처리</v>
          </cell>
        </row>
        <row r="1003">
          <cell r="A1003" t="str">
            <v>나. 성토</v>
          </cell>
        </row>
        <row r="1004">
          <cell r="A1004" t="str">
            <v>절취 및 상차             (백호1.0㎥)</v>
          </cell>
        </row>
        <row r="1005">
          <cell r="A1005" t="str">
            <v>덤프운반                     (중앙공원-3공구)</v>
          </cell>
        </row>
        <row r="1006">
          <cell r="A1006" t="str">
            <v>단지정지</v>
          </cell>
        </row>
        <row r="1008">
          <cell r="A1008" t="str">
            <v>다. 환토</v>
          </cell>
        </row>
        <row r="1009">
          <cell r="A1009" t="str">
            <v>절취 및 상차             (백호1.0㎥)</v>
          </cell>
        </row>
        <row r="1010">
          <cell r="A1010" t="str">
            <v>덤프운반                     (중앙공원-3공구)</v>
          </cell>
        </row>
        <row r="1011">
          <cell r="A1011" t="str">
            <v>단지정지</v>
          </cell>
        </row>
        <row r="1014">
          <cell r="A1014" t="str">
            <v>10) 경관녹지 Ⅱ</v>
          </cell>
        </row>
        <row r="1015">
          <cell r="A1015" t="str">
            <v>가. 토공</v>
          </cell>
        </row>
        <row r="1016">
          <cell r="A1016" t="str">
            <v>기계터파기(B.H0.7㎥)</v>
          </cell>
        </row>
        <row r="1017">
          <cell r="A1017" t="str">
            <v>기계잔토처리</v>
          </cell>
        </row>
        <row r="1019">
          <cell r="A1019" t="str">
            <v>나. 성토</v>
          </cell>
        </row>
        <row r="1020">
          <cell r="A1020" t="str">
            <v>절취 및 상차             (백호1.0㎥)</v>
          </cell>
        </row>
        <row r="1021">
          <cell r="A1021" t="str">
            <v>덤프운반                     (중앙공원-3공구)</v>
          </cell>
        </row>
        <row r="1022">
          <cell r="A1022" t="str">
            <v>단지정지</v>
          </cell>
        </row>
        <row r="1024">
          <cell r="A1024" t="str">
            <v>다. 환토</v>
          </cell>
        </row>
        <row r="1025">
          <cell r="A1025" t="str">
            <v>절취 및 상차             (백호1.0㎥)</v>
          </cell>
        </row>
        <row r="1026">
          <cell r="A1026" t="str">
            <v>덤프운반                     (중앙공원-3공구)</v>
          </cell>
        </row>
        <row r="1027">
          <cell r="A1027" t="str">
            <v>단지정지</v>
          </cell>
        </row>
        <row r="1030">
          <cell r="A1030" t="str">
            <v>11) 경관녹지 Ⅲ</v>
          </cell>
        </row>
        <row r="1031">
          <cell r="A1031" t="str">
            <v>가. 토공</v>
          </cell>
        </row>
        <row r="1032">
          <cell r="A1032" t="str">
            <v>기계터파기(B.H0.7㎥)</v>
          </cell>
        </row>
        <row r="1033">
          <cell r="A1033" t="str">
            <v>기계잔토처리</v>
          </cell>
        </row>
        <row r="1035">
          <cell r="A1035" t="str">
            <v>나. 성토</v>
          </cell>
        </row>
        <row r="1036">
          <cell r="A1036" t="str">
            <v>절취 및 상차             (백호1.0㎥)</v>
          </cell>
        </row>
        <row r="1037">
          <cell r="A1037" t="str">
            <v>덤프운반                     (중앙공원-3공구)</v>
          </cell>
        </row>
        <row r="1038">
          <cell r="A1038" t="str">
            <v>단지정지</v>
          </cell>
        </row>
        <row r="1040">
          <cell r="A1040" t="str">
            <v>다. 환토</v>
          </cell>
        </row>
        <row r="1041">
          <cell r="A1041" t="str">
            <v>절취 및 상차             (백호1.0㎥)</v>
          </cell>
        </row>
        <row r="1042">
          <cell r="A1042" t="str">
            <v>덤프운반                     (중앙공원-3공구)</v>
          </cell>
        </row>
        <row r="1043">
          <cell r="A1043" t="str">
            <v>단지정지</v>
          </cell>
        </row>
        <row r="1044">
          <cell r="A1044" t="str">
            <v>12) 가로수</v>
          </cell>
        </row>
        <row r="1045">
          <cell r="A1045" t="str">
            <v>가. 토공</v>
          </cell>
        </row>
        <row r="1046">
          <cell r="A1046" t="str">
            <v>기계터파기(B.H0.7㎥)</v>
          </cell>
        </row>
        <row r="1047">
          <cell r="A1047" t="str">
            <v>기계잔토처리</v>
          </cell>
        </row>
        <row r="1049">
          <cell r="A1049" t="str">
            <v>나. 환토</v>
          </cell>
        </row>
        <row r="1050">
          <cell r="A1050" t="str">
            <v>절취 및 상차             (백호1.0㎥)</v>
          </cell>
        </row>
        <row r="1051">
          <cell r="A1051" t="str">
            <v>덤프운반                     (중앙공원-3공구)</v>
          </cell>
        </row>
        <row r="1052">
          <cell r="A1052" t="str">
            <v>단지정지</v>
          </cell>
        </row>
        <row r="1055">
          <cell r="A1055" t="str">
            <v>13) 보행자전용도로</v>
          </cell>
        </row>
        <row r="1056">
          <cell r="A1056" t="str">
            <v>가. 토공</v>
          </cell>
        </row>
        <row r="1057">
          <cell r="A1057" t="str">
            <v>기계터파기(B.H0.7㎥)</v>
          </cell>
        </row>
        <row r="1058">
          <cell r="A1058" t="str">
            <v>기계잔토처리</v>
          </cell>
        </row>
        <row r="1060">
          <cell r="A1060" t="str">
            <v>나. 환토</v>
          </cell>
        </row>
        <row r="1061">
          <cell r="A1061" t="str">
            <v>절취 및 상차             (백호1.0㎥)</v>
          </cell>
        </row>
        <row r="1062">
          <cell r="A1062" t="str">
            <v>덤프운반                     (중앙공원-3공구)</v>
          </cell>
        </row>
        <row r="1063">
          <cell r="A1063" t="str">
            <v>단지정지</v>
          </cell>
        </row>
        <row r="1067">
          <cell r="A1067" t="str">
            <v>7. 부대공사</v>
          </cell>
        </row>
        <row r="1068">
          <cell r="A1068" t="str">
            <v>1) 사급자재대</v>
          </cell>
        </row>
        <row r="1069">
          <cell r="A1069" t="str">
            <v>이형철근</v>
          </cell>
        </row>
        <row r="1071">
          <cell r="A1071" t="str">
            <v>2) 운반비</v>
          </cell>
        </row>
        <row r="1072">
          <cell r="A1072" t="str">
            <v xml:space="preserve"> 철근운반</v>
          </cell>
        </row>
        <row r="1074">
          <cell r="A1074" t="str">
            <v>3) 가설공</v>
          </cell>
        </row>
        <row r="1075">
          <cell r="A1075" t="str">
            <v>조립식가설사무소</v>
          </cell>
        </row>
        <row r="1076">
          <cell r="A1076" t="str">
            <v>조립식가설창고</v>
          </cell>
        </row>
        <row r="1079">
          <cell r="A1079" t="str">
            <v>8. 운반비(도선료)</v>
          </cell>
        </row>
        <row r="1080">
          <cell r="A1080" t="str">
            <v>8.0톤 트럭 도선료</v>
          </cell>
        </row>
        <row r="1081">
          <cell r="A1081" t="str">
            <v>8.0톤 트럭 도선료</v>
          </cell>
        </row>
        <row r="1084">
          <cell r="A1084" t="str">
            <v>9. 이식수목할증</v>
          </cell>
        </row>
        <row r="1085">
          <cell r="A1085" t="str">
            <v>이식수목할증</v>
          </cell>
        </row>
        <row r="1088">
          <cell r="A1088" t="str">
            <v>10. 공단지급자재</v>
          </cell>
        </row>
        <row r="1089">
          <cell r="A1089" t="str">
            <v>레미콘</v>
          </cell>
        </row>
        <row r="1090">
          <cell r="A1090" t="str">
            <v>레미콘</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사용료"/>
      <sheetName val="기계단가"/>
      <sheetName val="단가비교표"/>
      <sheetName val="노임단가"/>
      <sheetName val="수목표준대가"/>
      <sheetName val="코드표"/>
      <sheetName val="예산명세서"/>
      <sheetName val="설계명세서"/>
      <sheetName val="자료입력"/>
      <sheetName val="Sheet1"/>
      <sheetName val="Sheet2"/>
      <sheetName val="Sheet3"/>
      <sheetName val="수량산출"/>
      <sheetName val="견적서"/>
      <sheetName val="R&amp;D"/>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마그넷대구 (7)"/>
      <sheetName val="마그넷대구 (6)"/>
      <sheetName val="내역동락확정"/>
      <sheetName val="대비일산연수"/>
      <sheetName val="계약내역서"/>
      <sheetName val="내역동락"/>
      <sheetName val="내역동락기본"/>
      <sheetName val="입찰결과(확정) (2)"/>
      <sheetName val="입찰결과(최종확정)"/>
      <sheetName val="내역총괄(최종) (2)"/>
      <sheetName val="기안용지 (2)"/>
      <sheetName val="대비일산"/>
      <sheetName val="연수내역"/>
      <sheetName val="연수내역원본"/>
      <sheetName val="연수내역총괄"/>
      <sheetName val="연수대구비교 (2)"/>
      <sheetName val="강남셔터내역"/>
      <sheetName val="대비연수대구"/>
      <sheetName val="동락내역확정"/>
      <sheetName val="동락내역"/>
      <sheetName val="포항점 (롯데폼) (2)"/>
      <sheetName val="마그넷대구 (5)"/>
      <sheetName val="마그넷대구 (4)"/>
      <sheetName val="포항점"/>
      <sheetName val="울산고속"/>
      <sheetName val="견적서"/>
      <sheetName val="포항점 (롯데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48전력선로일위"/>
      <sheetName val="wall"/>
      <sheetName val="Front"/>
      <sheetName val="피벗테이블데이터분석"/>
      <sheetName val="종배수관(신)"/>
      <sheetName val="자료입력"/>
      <sheetName val="적용단위길이"/>
      <sheetName val="단가표"/>
      <sheetName val="내역단가"/>
      <sheetName val="일위단가"/>
      <sheetName val="종배수관면벽신"/>
      <sheetName val="설비"/>
      <sheetName val="일위산출"/>
      <sheetName val="가압장구체수량산출서"/>
      <sheetName val="산수배수"/>
      <sheetName val="수문일1"/>
      <sheetName val="2000년1차"/>
      <sheetName val="48일위(기존)"/>
      <sheetName val="LD"/>
      <sheetName val="무안내역"/>
      <sheetName val="냉천부속동"/>
      <sheetName val="노무비"/>
      <sheetName val="주방"/>
      <sheetName val="메탈라스"/>
      <sheetName val="대비"/>
      <sheetName val="2.냉난방설비공사"/>
      <sheetName val="7.자동제어공사"/>
      <sheetName val="내역서"/>
      <sheetName val="XL4Poppy"/>
      <sheetName val="일위대가목차"/>
      <sheetName val="내역"/>
      <sheetName val="공조기"/>
      <sheetName val="남양주부대"/>
      <sheetName val="대로근거"/>
      <sheetName val="9509"/>
      <sheetName val="갑지"/>
      <sheetName val="집계표"/>
      <sheetName val="처리단락"/>
      <sheetName val="기계경비(시간당)"/>
      <sheetName val="램머"/>
      <sheetName val="산출기준자료"/>
      <sheetName val="조명율표"/>
      <sheetName val="일위대가"/>
      <sheetName val="File_관급"/>
      <sheetName val="공정집계"/>
      <sheetName val="20관리비율"/>
      <sheetName val="내역서(세부)"/>
      <sheetName val="골재산출"/>
      <sheetName val="49수량"/>
      <sheetName val="48수량"/>
      <sheetName val="22수량"/>
      <sheetName val="자재단가"/>
      <sheetName val="영창26"/>
      <sheetName val="내역서(기계)"/>
      <sheetName val="자료"/>
      <sheetName val="상행-교대(A1)"/>
      <sheetName val="총괄내역서"/>
      <sheetName val="토목"/>
      <sheetName val="공사요율"/>
      <sheetName val="경산"/>
      <sheetName val="ⴭⴭⴭⴭⴭ"/>
      <sheetName val="고창터널(고창방향)"/>
      <sheetName val="감액총괄표"/>
      <sheetName val="Sheet1"/>
      <sheetName val="BEND LOSS"/>
      <sheetName val="적용토목"/>
      <sheetName val="TRE TABLE"/>
      <sheetName val="교수설계"/>
      <sheetName val="#REF"/>
      <sheetName val="비탈면보호공수량산출"/>
      <sheetName val="노임"/>
      <sheetName val="자재"/>
      <sheetName val="교대시점"/>
      <sheetName val="수목데이타 "/>
    </sheetNames>
    <sheetDataSet>
      <sheetData sheetId="0"/>
      <sheetData sheetId="1" refreshError="1">
        <row r="32">
          <cell r="A32" t="str">
            <v>2. 전력 기기</v>
          </cell>
        </row>
        <row r="33">
          <cell r="A33" t="str">
            <v xml:space="preserve"> 변 압 기</v>
          </cell>
          <cell r="B33" t="str">
            <v xml:space="preserve"> 6.6KV 380/220V 50KVA</v>
          </cell>
          <cell r="C33" t="str">
            <v>대</v>
          </cell>
          <cell r="D33">
            <v>1</v>
          </cell>
          <cell r="W33" t="str">
            <v>=</v>
          </cell>
          <cell r="X33">
            <v>1</v>
          </cell>
          <cell r="Y33">
            <v>1</v>
          </cell>
        </row>
        <row r="34">
          <cell r="A34" t="str">
            <v xml:space="preserve"> 변 압 기</v>
          </cell>
          <cell r="B34" t="str">
            <v xml:space="preserve"> 6.6KV 220V 30KVA</v>
          </cell>
          <cell r="C34" t="str">
            <v>대</v>
          </cell>
          <cell r="D34">
            <v>1</v>
          </cell>
          <cell r="W34" t="str">
            <v>=</v>
          </cell>
          <cell r="X34">
            <v>1</v>
          </cell>
          <cell r="Y34">
            <v>1</v>
          </cell>
        </row>
        <row r="35">
          <cell r="A35" t="str">
            <v xml:space="preserve"> 배 전 반</v>
          </cell>
          <cell r="B35" t="str">
            <v xml:space="preserve"> 저압반 LV-1</v>
          </cell>
          <cell r="C35" t="str">
            <v>면</v>
          </cell>
          <cell r="D35">
            <v>1</v>
          </cell>
          <cell r="W35" t="str">
            <v>=</v>
          </cell>
          <cell r="X35">
            <v>1</v>
          </cell>
          <cell r="Y35">
            <v>1</v>
          </cell>
        </row>
        <row r="36">
          <cell r="A36" t="str">
            <v>정류기및밧데리반</v>
          </cell>
          <cell r="B36" t="str">
            <v xml:space="preserve"> REC(800x2350x1500)</v>
          </cell>
          <cell r="C36" t="str">
            <v>면</v>
          </cell>
          <cell r="D36">
            <v>1</v>
          </cell>
          <cell r="W36" t="str">
            <v>=</v>
          </cell>
          <cell r="X36">
            <v>1</v>
          </cell>
          <cell r="Y36">
            <v>1</v>
          </cell>
        </row>
        <row r="37">
          <cell r="A37" t="str">
            <v xml:space="preserve"> 접지 단자함</v>
          </cell>
          <cell r="B37" t="str">
            <v xml:space="preserve">  6CCT(SUS)</v>
          </cell>
          <cell r="C37" t="str">
            <v>면</v>
          </cell>
          <cell r="D37">
            <v>1</v>
          </cell>
          <cell r="W37" t="str">
            <v>=</v>
          </cell>
          <cell r="X37">
            <v>1</v>
          </cell>
          <cell r="Y37">
            <v>1</v>
          </cell>
        </row>
        <row r="38">
          <cell r="A38" t="str">
            <v xml:space="preserve"> 접 지 장 치</v>
          </cell>
          <cell r="B38" t="str">
            <v xml:space="preserve"> 제 1 종</v>
          </cell>
          <cell r="C38" t="str">
            <v>개소</v>
          </cell>
          <cell r="D38">
            <v>4</v>
          </cell>
          <cell r="W38" t="str">
            <v>=</v>
          </cell>
          <cell r="X38">
            <v>4</v>
          </cell>
          <cell r="Y38">
            <v>4</v>
          </cell>
        </row>
        <row r="39">
          <cell r="A39" t="str">
            <v xml:space="preserve"> 접 지 장 치</v>
          </cell>
          <cell r="B39" t="str">
            <v xml:space="preserve"> 제 2 종</v>
          </cell>
          <cell r="C39" t="str">
            <v>개소</v>
          </cell>
          <cell r="D39">
            <v>1</v>
          </cell>
          <cell r="W39" t="str">
            <v>=</v>
          </cell>
          <cell r="X39">
            <v>1</v>
          </cell>
          <cell r="Y39">
            <v>1</v>
          </cell>
        </row>
        <row r="40">
          <cell r="A40" t="str">
            <v xml:space="preserve"> 접 지 장 치</v>
          </cell>
          <cell r="B40" t="str">
            <v xml:space="preserve"> 제 3 종</v>
          </cell>
          <cell r="C40" t="str">
            <v>개소</v>
          </cell>
          <cell r="D40">
            <v>1</v>
          </cell>
          <cell r="W40" t="str">
            <v>=</v>
          </cell>
          <cell r="X40">
            <v>1</v>
          </cell>
          <cell r="Y40">
            <v>1</v>
          </cell>
        </row>
        <row r="42">
          <cell r="A42" t="str">
            <v>3. 간  선</v>
          </cell>
        </row>
        <row r="43">
          <cell r="A43" t="str">
            <v xml:space="preserve"> 옥내배관 신설</v>
          </cell>
          <cell r="B43" t="str">
            <v xml:space="preserve"> 무안역사</v>
          </cell>
          <cell r="C43" t="str">
            <v>식</v>
          </cell>
        </row>
        <row r="44">
          <cell r="A44" t="str">
            <v xml:space="preserve"> 경질비닐전선관</v>
          </cell>
          <cell r="B44" t="str">
            <v xml:space="preserve"> HI 16C</v>
          </cell>
          <cell r="C44" t="str">
            <v>m</v>
          </cell>
          <cell r="D44">
            <v>1005.5</v>
          </cell>
          <cell r="W44" t="str">
            <v>=</v>
          </cell>
          <cell r="X44">
            <v>1005.5</v>
          </cell>
          <cell r="Y44">
            <v>1005.5</v>
          </cell>
        </row>
        <row r="45">
          <cell r="A45" t="str">
            <v xml:space="preserve"> 경질비닐전선관</v>
          </cell>
          <cell r="B45" t="str">
            <v xml:space="preserve"> HI 22C</v>
          </cell>
          <cell r="C45" t="str">
            <v>m</v>
          </cell>
          <cell r="D45">
            <v>521.20000000000005</v>
          </cell>
          <cell r="W45" t="str">
            <v>=</v>
          </cell>
          <cell r="X45">
            <v>521.20000000000005</v>
          </cell>
          <cell r="Y45">
            <v>521.20000000000005</v>
          </cell>
        </row>
        <row r="46">
          <cell r="A46" t="str">
            <v xml:space="preserve"> 경질비닐전선관</v>
          </cell>
          <cell r="B46" t="str">
            <v xml:space="preserve"> HI 28C</v>
          </cell>
          <cell r="C46" t="str">
            <v>m</v>
          </cell>
          <cell r="D46">
            <v>18.5</v>
          </cell>
          <cell r="W46" t="str">
            <v>=</v>
          </cell>
          <cell r="X46">
            <v>18.5</v>
          </cell>
          <cell r="Y46">
            <v>18.5</v>
          </cell>
        </row>
        <row r="47">
          <cell r="A47" t="str">
            <v xml:space="preserve"> 경질비닐전선관</v>
          </cell>
          <cell r="B47" t="str">
            <v xml:space="preserve"> HI 36C</v>
          </cell>
          <cell r="C47" t="str">
            <v>m</v>
          </cell>
          <cell r="D47">
            <v>33.5</v>
          </cell>
          <cell r="W47" t="str">
            <v>=</v>
          </cell>
          <cell r="X47">
            <v>33.5</v>
          </cell>
          <cell r="Y47">
            <v>33.5</v>
          </cell>
        </row>
        <row r="48">
          <cell r="A48" t="str">
            <v xml:space="preserve"> 강제전선관</v>
          </cell>
          <cell r="B48" t="str">
            <v xml:space="preserve"> 아연도 16C</v>
          </cell>
          <cell r="C48" t="str">
            <v>m</v>
          </cell>
          <cell r="D48">
            <v>104</v>
          </cell>
          <cell r="W48" t="str">
            <v>=</v>
          </cell>
          <cell r="X48">
            <v>104</v>
          </cell>
          <cell r="Y48">
            <v>104</v>
          </cell>
        </row>
        <row r="49">
          <cell r="A49" t="str">
            <v xml:space="preserve"> 강제전선관</v>
          </cell>
          <cell r="B49" t="str">
            <v xml:space="preserve"> 아연도 22C</v>
          </cell>
          <cell r="C49" t="str">
            <v>m</v>
          </cell>
          <cell r="D49">
            <v>16</v>
          </cell>
          <cell r="W49" t="str">
            <v>=</v>
          </cell>
          <cell r="X49">
            <v>16</v>
          </cell>
          <cell r="Y49">
            <v>16</v>
          </cell>
        </row>
        <row r="50">
          <cell r="A50" t="str">
            <v xml:space="preserve"> 노말밴드</v>
          </cell>
          <cell r="B50" t="str">
            <v xml:space="preserve"> PVC 28C</v>
          </cell>
          <cell r="C50" t="str">
            <v>개</v>
          </cell>
          <cell r="D50">
            <v>6</v>
          </cell>
          <cell r="W50" t="str">
            <v>=</v>
          </cell>
          <cell r="X50">
            <v>6</v>
          </cell>
          <cell r="Y50">
            <v>6</v>
          </cell>
        </row>
        <row r="51">
          <cell r="A51" t="str">
            <v xml:space="preserve"> 노말밴드</v>
          </cell>
          <cell r="B51" t="str">
            <v xml:space="preserve"> PVC 36C</v>
          </cell>
          <cell r="C51" t="str">
            <v>개</v>
          </cell>
          <cell r="D51">
            <v>8</v>
          </cell>
          <cell r="W51" t="str">
            <v>=</v>
          </cell>
          <cell r="X51">
            <v>8</v>
          </cell>
          <cell r="Y51">
            <v>8</v>
          </cell>
        </row>
        <row r="52">
          <cell r="A52" t="str">
            <v xml:space="preserve"> 아우트레트박스 </v>
          </cell>
          <cell r="B52" t="str">
            <v xml:space="preserve"> 8각 54㎜</v>
          </cell>
          <cell r="C52" t="str">
            <v>개</v>
          </cell>
          <cell r="D52">
            <v>102</v>
          </cell>
          <cell r="W52" t="str">
            <v>=</v>
          </cell>
          <cell r="X52">
            <v>102</v>
          </cell>
          <cell r="Y52">
            <v>102</v>
          </cell>
        </row>
        <row r="53">
          <cell r="A53" t="str">
            <v xml:space="preserve"> 아우트레트박스 </v>
          </cell>
          <cell r="B53" t="str">
            <v xml:space="preserve"> 4각 55㎜</v>
          </cell>
          <cell r="C53" t="str">
            <v>개</v>
          </cell>
          <cell r="D53">
            <v>77</v>
          </cell>
          <cell r="W53" t="str">
            <v>=</v>
          </cell>
          <cell r="X53">
            <v>77</v>
          </cell>
          <cell r="Y53">
            <v>77</v>
          </cell>
        </row>
        <row r="54">
          <cell r="A54" t="str">
            <v xml:space="preserve"> 스위치박스  </v>
          </cell>
          <cell r="B54" t="str">
            <v xml:space="preserve"> 1개용 54㎜</v>
          </cell>
          <cell r="C54" t="str">
            <v>개</v>
          </cell>
          <cell r="D54">
            <v>54</v>
          </cell>
          <cell r="W54" t="str">
            <v>=</v>
          </cell>
          <cell r="X54">
            <v>54</v>
          </cell>
          <cell r="Y54">
            <v>54</v>
          </cell>
        </row>
        <row r="55">
          <cell r="A55" t="str">
            <v xml:space="preserve"> 박스커버-8각</v>
          </cell>
          <cell r="B55" t="str">
            <v xml:space="preserve"> 평</v>
          </cell>
          <cell r="C55" t="str">
            <v>개</v>
          </cell>
          <cell r="D55">
            <v>18</v>
          </cell>
          <cell r="W55" t="str">
            <v>=</v>
          </cell>
          <cell r="X55">
            <v>18</v>
          </cell>
          <cell r="Y55">
            <v>18</v>
          </cell>
        </row>
        <row r="56">
          <cell r="A56" t="str">
            <v xml:space="preserve"> 박스커버-4각</v>
          </cell>
          <cell r="B56" t="str">
            <v xml:space="preserve"> 둥근구멍(오목)</v>
          </cell>
          <cell r="C56" t="str">
            <v>개</v>
          </cell>
          <cell r="D56">
            <v>33</v>
          </cell>
          <cell r="W56" t="str">
            <v>=</v>
          </cell>
          <cell r="X56">
            <v>33</v>
          </cell>
          <cell r="Y56">
            <v>33</v>
          </cell>
        </row>
        <row r="57">
          <cell r="A57" t="str">
            <v>안정기함 박스</v>
          </cell>
          <cell r="B57" t="str">
            <v xml:space="preserve"> 200x400x200 1개용</v>
          </cell>
          <cell r="C57" t="str">
            <v>개</v>
          </cell>
          <cell r="D57">
            <v>14</v>
          </cell>
          <cell r="W57" t="str">
            <v>=</v>
          </cell>
          <cell r="X57">
            <v>14</v>
          </cell>
          <cell r="Y57">
            <v>14</v>
          </cell>
        </row>
        <row r="58">
          <cell r="W58" t="str">
            <v>=</v>
          </cell>
        </row>
        <row r="59">
          <cell r="A59" t="str">
            <v xml:space="preserve"> 옥내배선 신설</v>
          </cell>
          <cell r="B59" t="str">
            <v xml:space="preserve"> 무안역사</v>
          </cell>
          <cell r="W59" t="str">
            <v>=</v>
          </cell>
        </row>
        <row r="60">
          <cell r="A60" t="str">
            <v xml:space="preserve"> 600V 가교PE 케이블</v>
          </cell>
          <cell r="B60" t="str">
            <v xml:space="preserve"> CV 1Cx5.5㎟</v>
          </cell>
          <cell r="C60" t="str">
            <v>m</v>
          </cell>
          <cell r="D60">
            <v>102</v>
          </cell>
          <cell r="W60" t="str">
            <v>=</v>
          </cell>
          <cell r="X60">
            <v>102</v>
          </cell>
          <cell r="Y60">
            <v>102</v>
          </cell>
        </row>
        <row r="61">
          <cell r="A61" t="str">
            <v xml:space="preserve"> 600V 가교PE 케이블</v>
          </cell>
          <cell r="B61" t="str">
            <v xml:space="preserve"> CV 1Cx14㎟</v>
          </cell>
          <cell r="C61" t="str">
            <v>m</v>
          </cell>
          <cell r="D61">
            <v>278</v>
          </cell>
          <cell r="W61" t="str">
            <v>=</v>
          </cell>
          <cell r="X61">
            <v>278</v>
          </cell>
          <cell r="Y61">
            <v>278</v>
          </cell>
        </row>
        <row r="62">
          <cell r="A62" t="str">
            <v xml:space="preserve"> 600V 가교PE 케이블</v>
          </cell>
          <cell r="B62" t="str">
            <v xml:space="preserve"> CV 1Cx60㎟</v>
          </cell>
          <cell r="C62" t="str">
            <v>m</v>
          </cell>
          <cell r="D62">
            <v>147</v>
          </cell>
          <cell r="W62" t="str">
            <v>=</v>
          </cell>
          <cell r="X62">
            <v>147</v>
          </cell>
          <cell r="Y62">
            <v>147</v>
          </cell>
        </row>
        <row r="63">
          <cell r="A63" t="str">
            <v xml:space="preserve"> 600V 가교PE 케이블</v>
          </cell>
          <cell r="B63" t="str">
            <v xml:space="preserve"> CV 2Cx5.5㎟</v>
          </cell>
          <cell r="C63" t="str">
            <v>m</v>
          </cell>
          <cell r="D63">
            <v>19.5</v>
          </cell>
          <cell r="W63" t="str">
            <v>=</v>
          </cell>
          <cell r="X63">
            <v>19.5</v>
          </cell>
          <cell r="Y63">
            <v>19.5</v>
          </cell>
        </row>
        <row r="64">
          <cell r="A64" t="str">
            <v xml:space="preserve"> 600V 가교PE 케이블</v>
          </cell>
          <cell r="B64" t="str">
            <v xml:space="preserve"> CV 3Cx3.5㎟</v>
          </cell>
          <cell r="C64" t="str">
            <v>m</v>
          </cell>
          <cell r="D64">
            <v>17</v>
          </cell>
          <cell r="W64" t="str">
            <v>=</v>
          </cell>
          <cell r="X64">
            <v>17</v>
          </cell>
          <cell r="Y64">
            <v>17</v>
          </cell>
        </row>
        <row r="65">
          <cell r="A65" t="str">
            <v xml:space="preserve"> 제어용 비닐전선 비닐시이즈 케이블</v>
          </cell>
          <cell r="B65" t="str">
            <v xml:space="preserve"> CVV 2Cx1.25㎟</v>
          </cell>
          <cell r="C65" t="str">
            <v>m</v>
          </cell>
          <cell r="D65">
            <v>27</v>
          </cell>
          <cell r="W65" t="str">
            <v>=</v>
          </cell>
          <cell r="X65">
            <v>27</v>
          </cell>
          <cell r="Y65">
            <v>27</v>
          </cell>
        </row>
        <row r="66">
          <cell r="A66" t="str">
            <v xml:space="preserve"> 케이블 햇드</v>
          </cell>
          <cell r="B66" t="str">
            <v xml:space="preserve"> 6.6KV 1Cx38㎟</v>
          </cell>
          <cell r="C66" t="str">
            <v>m</v>
          </cell>
          <cell r="D66">
            <v>10</v>
          </cell>
          <cell r="W66" t="str">
            <v>=</v>
          </cell>
          <cell r="X66">
            <v>10</v>
          </cell>
          <cell r="Y66">
            <v>10</v>
          </cell>
        </row>
        <row r="67">
          <cell r="A67" t="str">
            <v xml:space="preserve"> 2종 비닐절연전선</v>
          </cell>
          <cell r="B67" t="str">
            <v xml:space="preserve"> HIV 2.0㎟</v>
          </cell>
          <cell r="C67" t="str">
            <v>m</v>
          </cell>
          <cell r="D67">
            <v>332</v>
          </cell>
          <cell r="W67" t="str">
            <v>=</v>
          </cell>
          <cell r="X67">
            <v>332</v>
          </cell>
          <cell r="Y67">
            <v>332</v>
          </cell>
        </row>
        <row r="68">
          <cell r="A68" t="str">
            <v xml:space="preserve"> 2종 비닐절연전선</v>
          </cell>
          <cell r="B68" t="str">
            <v xml:space="preserve"> HIV 5.5㎟</v>
          </cell>
          <cell r="C68" t="str">
            <v>m</v>
          </cell>
          <cell r="D68">
            <v>28</v>
          </cell>
          <cell r="W68" t="str">
            <v>=</v>
          </cell>
          <cell r="X68">
            <v>28</v>
          </cell>
          <cell r="Y68">
            <v>28</v>
          </cell>
        </row>
        <row r="69">
          <cell r="A69" t="str">
            <v xml:space="preserve"> 600V 비닐절연전선 </v>
          </cell>
          <cell r="B69" t="str">
            <v xml:space="preserve"> IV 2.0㎜</v>
          </cell>
          <cell r="C69" t="str">
            <v>m</v>
          </cell>
          <cell r="D69">
            <v>3603.5</v>
          </cell>
          <cell r="W69" t="str">
            <v>=</v>
          </cell>
          <cell r="X69">
            <v>3603.5</v>
          </cell>
          <cell r="Y69">
            <v>3603.5</v>
          </cell>
        </row>
        <row r="70">
          <cell r="A70" t="str">
            <v xml:space="preserve"> 600V 비닐절연전선 </v>
          </cell>
          <cell r="B70" t="str">
            <v xml:space="preserve"> IV 5.5㎟</v>
          </cell>
          <cell r="C70" t="str">
            <v>m</v>
          </cell>
          <cell r="D70">
            <v>1387</v>
          </cell>
          <cell r="W70" t="str">
            <v>=</v>
          </cell>
          <cell r="X70">
            <v>1387</v>
          </cell>
          <cell r="Y70">
            <v>1387</v>
          </cell>
        </row>
        <row r="71">
          <cell r="A71" t="str">
            <v xml:space="preserve"> 접지용 전선</v>
          </cell>
          <cell r="B71" t="str">
            <v xml:space="preserve"> GV 2.0㎜</v>
          </cell>
          <cell r="C71" t="str">
            <v>m</v>
          </cell>
          <cell r="D71">
            <v>149.5</v>
          </cell>
          <cell r="W71" t="str">
            <v>=</v>
          </cell>
          <cell r="X71">
            <v>149.5</v>
          </cell>
          <cell r="Y71">
            <v>149.5</v>
          </cell>
        </row>
        <row r="72">
          <cell r="A72" t="str">
            <v xml:space="preserve"> 접지용 전선</v>
          </cell>
          <cell r="B72" t="str">
            <v xml:space="preserve"> GV 3.5㎟</v>
          </cell>
          <cell r="C72" t="str">
            <v>m</v>
          </cell>
          <cell r="D72">
            <v>313</v>
          </cell>
          <cell r="W72" t="str">
            <v>=</v>
          </cell>
          <cell r="X72">
            <v>313</v>
          </cell>
          <cell r="Y72">
            <v>313</v>
          </cell>
        </row>
        <row r="73">
          <cell r="A73" t="str">
            <v xml:space="preserve"> 접지용 전선</v>
          </cell>
          <cell r="B73" t="str">
            <v xml:space="preserve"> GV 8㎟</v>
          </cell>
          <cell r="C73" t="str">
            <v>m</v>
          </cell>
          <cell r="D73">
            <v>76</v>
          </cell>
          <cell r="W73" t="str">
            <v>=</v>
          </cell>
          <cell r="X73">
            <v>76</v>
          </cell>
          <cell r="Y73">
            <v>76</v>
          </cell>
        </row>
        <row r="74">
          <cell r="A74" t="str">
            <v xml:space="preserve"> 접지용 전선</v>
          </cell>
          <cell r="B74" t="str">
            <v xml:space="preserve"> GV 22㎟</v>
          </cell>
          <cell r="C74" t="str">
            <v>m</v>
          </cell>
          <cell r="D74">
            <v>22.5</v>
          </cell>
          <cell r="W74" t="str">
            <v>=</v>
          </cell>
          <cell r="X74">
            <v>22.5</v>
          </cell>
          <cell r="Y74">
            <v>22.5</v>
          </cell>
        </row>
        <row r="75">
          <cell r="A75" t="str">
            <v xml:space="preserve"> 접지용 전선</v>
          </cell>
          <cell r="B75" t="str">
            <v xml:space="preserve"> GV 60㎟</v>
          </cell>
          <cell r="C75" t="str">
            <v>m</v>
          </cell>
          <cell r="D75">
            <v>163.5</v>
          </cell>
          <cell r="W75" t="str">
            <v>=</v>
          </cell>
          <cell r="X75">
            <v>163.5</v>
          </cell>
          <cell r="Y75">
            <v>163.5</v>
          </cell>
        </row>
        <row r="76">
          <cell r="A76" t="str">
            <v xml:space="preserve"> 압착터미날</v>
          </cell>
          <cell r="B76" t="str">
            <v xml:space="preserve"> 14㎟</v>
          </cell>
          <cell r="C76" t="str">
            <v>개</v>
          </cell>
          <cell r="D76">
            <v>34</v>
          </cell>
          <cell r="W76" t="str">
            <v>=</v>
          </cell>
          <cell r="X76">
            <v>34</v>
          </cell>
          <cell r="Y76">
            <v>34</v>
          </cell>
        </row>
        <row r="77">
          <cell r="A77" t="str">
            <v xml:space="preserve"> 압착터미날</v>
          </cell>
          <cell r="B77" t="str">
            <v xml:space="preserve"> 22㎟</v>
          </cell>
          <cell r="C77" t="str">
            <v>개</v>
          </cell>
          <cell r="D77">
            <v>4</v>
          </cell>
          <cell r="W77" t="str">
            <v>=</v>
          </cell>
          <cell r="X77">
            <v>4</v>
          </cell>
          <cell r="Y77">
            <v>4</v>
          </cell>
        </row>
        <row r="78">
          <cell r="A78" t="str">
            <v xml:space="preserve"> 압착터미날</v>
          </cell>
          <cell r="B78" t="str">
            <v xml:space="preserve"> 38㎟</v>
          </cell>
          <cell r="C78" t="str">
            <v>개</v>
          </cell>
          <cell r="D78">
            <v>10</v>
          </cell>
          <cell r="W78" t="str">
            <v>=</v>
          </cell>
          <cell r="X78">
            <v>10</v>
          </cell>
          <cell r="Y78">
            <v>10</v>
          </cell>
        </row>
        <row r="79">
          <cell r="A79" t="str">
            <v xml:space="preserve"> 압착터미날</v>
          </cell>
          <cell r="B79" t="str">
            <v xml:space="preserve"> 60㎟</v>
          </cell>
          <cell r="C79" t="str">
            <v>개</v>
          </cell>
          <cell r="D79">
            <v>12</v>
          </cell>
          <cell r="W79" t="str">
            <v>=</v>
          </cell>
          <cell r="X79">
            <v>12</v>
          </cell>
          <cell r="Y79">
            <v>12</v>
          </cell>
        </row>
        <row r="80">
          <cell r="A80" t="str">
            <v xml:space="preserve"> 동관 단자</v>
          </cell>
          <cell r="B80" t="str">
            <v xml:space="preserve"> 60㎟</v>
          </cell>
          <cell r="C80" t="str">
            <v>개</v>
          </cell>
          <cell r="D80">
            <v>8</v>
          </cell>
          <cell r="W80" t="str">
            <v>=</v>
          </cell>
          <cell r="X80">
            <v>8</v>
          </cell>
          <cell r="Y80">
            <v>8</v>
          </cell>
        </row>
        <row r="81">
          <cell r="A81" t="str">
            <v xml:space="preserve"> 6.6KV 가교PE 케이블</v>
          </cell>
          <cell r="B81" t="str">
            <v xml:space="preserve"> HCV 1Cx38㎟</v>
          </cell>
          <cell r="C81" t="str">
            <v>개</v>
          </cell>
          <cell r="D81">
            <v>36</v>
          </cell>
          <cell r="W81" t="str">
            <v>=</v>
          </cell>
          <cell r="X81">
            <v>36</v>
          </cell>
          <cell r="Y81">
            <v>36</v>
          </cell>
        </row>
        <row r="83">
          <cell r="A83" t="str">
            <v xml:space="preserve"> 레이스웨이-BODY</v>
          </cell>
          <cell r="B83" t="str">
            <v xml:space="preserve"> 70x40</v>
          </cell>
          <cell r="C83" t="str">
            <v>m</v>
          </cell>
          <cell r="D83">
            <v>201</v>
          </cell>
          <cell r="W83" t="str">
            <v>=</v>
          </cell>
          <cell r="X83">
            <v>201</v>
          </cell>
          <cell r="Y83">
            <v>201</v>
          </cell>
        </row>
        <row r="84">
          <cell r="A84" t="str">
            <v xml:space="preserve"> 레이스웨이-COVER</v>
          </cell>
          <cell r="B84" t="str">
            <v xml:space="preserve"> 70x40</v>
          </cell>
          <cell r="C84" t="str">
            <v>m</v>
          </cell>
          <cell r="D84">
            <v>201</v>
          </cell>
          <cell r="W84" t="str">
            <v>=</v>
          </cell>
          <cell r="X84">
            <v>201</v>
          </cell>
          <cell r="Y84">
            <v>201</v>
          </cell>
        </row>
        <row r="85">
          <cell r="A85" t="str">
            <v xml:space="preserve"> JOINER</v>
          </cell>
          <cell r="B85" t="str">
            <v xml:space="preserve"> 70x40</v>
          </cell>
          <cell r="C85" t="str">
            <v>개</v>
          </cell>
          <cell r="D85">
            <v>67</v>
          </cell>
          <cell r="W85" t="str">
            <v>=</v>
          </cell>
          <cell r="X85">
            <v>67</v>
          </cell>
          <cell r="Y85">
            <v>67</v>
          </cell>
        </row>
        <row r="86">
          <cell r="A86" t="str">
            <v xml:space="preserve"> END CAP</v>
          </cell>
          <cell r="B86" t="str">
            <v xml:space="preserve"> 70x40</v>
          </cell>
          <cell r="C86" t="str">
            <v>개</v>
          </cell>
          <cell r="D86">
            <v>12</v>
          </cell>
          <cell r="W86" t="str">
            <v>=</v>
          </cell>
          <cell r="X86">
            <v>12</v>
          </cell>
          <cell r="Y86">
            <v>12</v>
          </cell>
        </row>
        <row r="87">
          <cell r="A87" t="str">
            <v xml:space="preserve"> HANGER</v>
          </cell>
          <cell r="B87" t="str">
            <v xml:space="preserve"> "A' 형</v>
          </cell>
          <cell r="C87" t="str">
            <v>개</v>
          </cell>
          <cell r="D87">
            <v>134</v>
          </cell>
          <cell r="W87" t="str">
            <v>=</v>
          </cell>
          <cell r="X87">
            <v>134</v>
          </cell>
          <cell r="Y87">
            <v>134</v>
          </cell>
        </row>
        <row r="88">
          <cell r="A88" t="str">
            <v xml:space="preserve"> SHANK BOLT &amp; NUT</v>
          </cell>
          <cell r="B88" t="str">
            <v xml:space="preserve"> 아연도</v>
          </cell>
          <cell r="C88" t="str">
            <v>개</v>
          </cell>
          <cell r="D88">
            <v>134</v>
          </cell>
          <cell r="W88" t="str">
            <v>=</v>
          </cell>
          <cell r="X88">
            <v>134</v>
          </cell>
          <cell r="Y88">
            <v>134</v>
          </cell>
        </row>
        <row r="89">
          <cell r="A89" t="str">
            <v xml:space="preserve"> BONDING JUMPER</v>
          </cell>
          <cell r="B89" t="str">
            <v xml:space="preserve"> 14㎟</v>
          </cell>
          <cell r="C89" t="str">
            <v>개</v>
          </cell>
          <cell r="D89">
            <v>539</v>
          </cell>
          <cell r="W89" t="str">
            <v>=</v>
          </cell>
          <cell r="X89">
            <v>539</v>
          </cell>
          <cell r="Y89">
            <v>539</v>
          </cell>
        </row>
        <row r="90">
          <cell r="A90" t="str">
            <v xml:space="preserve"> BONDING JUMPER</v>
          </cell>
          <cell r="B90" t="str">
            <v xml:space="preserve"> 22㎟</v>
          </cell>
          <cell r="C90" t="str">
            <v>개</v>
          </cell>
          <cell r="D90">
            <v>269</v>
          </cell>
          <cell r="W90" t="str">
            <v>=</v>
          </cell>
          <cell r="X90">
            <v>269</v>
          </cell>
          <cell r="Y90">
            <v>269</v>
          </cell>
        </row>
        <row r="91">
          <cell r="A91" t="str">
            <v xml:space="preserve"> BONDING JUMPER</v>
          </cell>
          <cell r="B91" t="str">
            <v xml:space="preserve"> 38㎟</v>
          </cell>
          <cell r="C91" t="str">
            <v>개</v>
          </cell>
          <cell r="D91">
            <v>310</v>
          </cell>
          <cell r="W91" t="str">
            <v>=</v>
          </cell>
          <cell r="X91">
            <v>310</v>
          </cell>
          <cell r="Y91">
            <v>310</v>
          </cell>
        </row>
        <row r="92">
          <cell r="A92" t="str">
            <v xml:space="preserve"> THREADED ROD</v>
          </cell>
          <cell r="B92" t="str">
            <v xml:space="preserve">  Φ13  x 500mm</v>
          </cell>
          <cell r="C92" t="str">
            <v>개</v>
          </cell>
          <cell r="D92">
            <v>134</v>
          </cell>
          <cell r="W92" t="str">
            <v>=</v>
          </cell>
          <cell r="X92">
            <v>134</v>
          </cell>
          <cell r="Y92">
            <v>134</v>
          </cell>
        </row>
        <row r="93">
          <cell r="A93" t="str">
            <v xml:space="preserve"> 스트롱 앵커</v>
          </cell>
          <cell r="B93" t="str">
            <v xml:space="preserve">  Φ13 </v>
          </cell>
          <cell r="C93" t="str">
            <v>개</v>
          </cell>
          <cell r="D93">
            <v>134</v>
          </cell>
          <cell r="W93" t="str">
            <v>=</v>
          </cell>
          <cell r="X93">
            <v>134</v>
          </cell>
          <cell r="Y93">
            <v>134</v>
          </cell>
        </row>
        <row r="94">
          <cell r="A94" t="str">
            <v xml:space="preserve"> 기구용 금구</v>
          </cell>
          <cell r="B94" t="str">
            <v xml:space="preserve">  Φ 16</v>
          </cell>
          <cell r="C94" t="str">
            <v>개</v>
          </cell>
          <cell r="D94">
            <v>134</v>
          </cell>
          <cell r="W94" t="str">
            <v>=</v>
          </cell>
          <cell r="X94">
            <v>134</v>
          </cell>
          <cell r="Y94">
            <v>134</v>
          </cell>
        </row>
        <row r="95">
          <cell r="A95" t="str">
            <v xml:space="preserve"> 너트, 와샤</v>
          </cell>
          <cell r="B95" t="str">
            <v xml:space="preserve">  Φ 13</v>
          </cell>
          <cell r="C95" t="str">
            <v>개</v>
          </cell>
          <cell r="D95">
            <v>134</v>
          </cell>
          <cell r="W95" t="str">
            <v>=</v>
          </cell>
          <cell r="X95">
            <v>134</v>
          </cell>
          <cell r="Y95">
            <v>134</v>
          </cell>
        </row>
        <row r="97">
          <cell r="A97" t="str">
            <v xml:space="preserve"> "B"TYPE(P.P 갓등 고조도) </v>
          </cell>
          <cell r="B97" t="str">
            <v xml:space="preserve"> FLR 32W/2</v>
          </cell>
          <cell r="C97" t="str">
            <v>등</v>
          </cell>
          <cell r="D97">
            <v>3</v>
          </cell>
          <cell r="W97" t="str">
            <v>=</v>
          </cell>
          <cell r="X97">
            <v>3</v>
          </cell>
          <cell r="Y97">
            <v>3</v>
          </cell>
        </row>
        <row r="98">
          <cell r="A98" t="str">
            <v xml:space="preserve"> "B-1"TYPE(P.P 갓등 고조도) </v>
          </cell>
          <cell r="B98" t="str">
            <v xml:space="preserve"> FLR 20W/2</v>
          </cell>
          <cell r="C98" t="str">
            <v>등</v>
          </cell>
          <cell r="D98">
            <v>8</v>
          </cell>
          <cell r="W98" t="str">
            <v>=</v>
          </cell>
          <cell r="X98">
            <v>8</v>
          </cell>
          <cell r="Y98">
            <v>8</v>
          </cell>
        </row>
        <row r="99">
          <cell r="A99" t="str">
            <v xml:space="preserve"> "C"TYPE(매입개방형 고조도)</v>
          </cell>
          <cell r="B99" t="str">
            <v xml:space="preserve"> FLR 32W/2</v>
          </cell>
          <cell r="C99" t="str">
            <v>등</v>
          </cell>
          <cell r="D99">
            <v>35</v>
          </cell>
          <cell r="W99" t="str">
            <v>=</v>
          </cell>
          <cell r="X99">
            <v>35</v>
          </cell>
          <cell r="Y99">
            <v>35</v>
          </cell>
        </row>
        <row r="100">
          <cell r="A100" t="str">
            <v xml:space="preserve"> "C-1"TYPE(매입개방형 고조도)</v>
          </cell>
          <cell r="B100" t="str">
            <v xml:space="preserve"> FLR 20W/2</v>
          </cell>
          <cell r="C100" t="str">
            <v>등</v>
          </cell>
          <cell r="D100">
            <v>6</v>
          </cell>
          <cell r="W100" t="str">
            <v>=</v>
          </cell>
          <cell r="X100">
            <v>6</v>
          </cell>
          <cell r="Y100">
            <v>6</v>
          </cell>
        </row>
        <row r="101">
          <cell r="A101" t="str">
            <v xml:space="preserve"> "F"TYPE(다운라이트) </v>
          </cell>
          <cell r="B101" t="str">
            <v xml:space="preserve"> IL 60W</v>
          </cell>
          <cell r="C101" t="str">
            <v>등</v>
          </cell>
          <cell r="D101">
            <v>4</v>
          </cell>
          <cell r="W101" t="str">
            <v>=</v>
          </cell>
          <cell r="X101">
            <v>4</v>
          </cell>
          <cell r="Y101">
            <v>4</v>
          </cell>
        </row>
        <row r="102">
          <cell r="A102" t="str">
            <v xml:space="preserve"> "G"TYPE(벽부형) </v>
          </cell>
          <cell r="B102" t="str">
            <v xml:space="preserve"> IL 60W</v>
          </cell>
          <cell r="C102" t="str">
            <v>등</v>
          </cell>
          <cell r="D102">
            <v>1</v>
          </cell>
          <cell r="W102" t="str">
            <v>=</v>
          </cell>
          <cell r="X102">
            <v>1</v>
          </cell>
          <cell r="Y102">
            <v>1</v>
          </cell>
        </row>
        <row r="103">
          <cell r="A103" t="str">
            <v xml:space="preserve"> "H"TYPE(직부형) </v>
          </cell>
          <cell r="B103" t="str">
            <v xml:space="preserve"> IL 60W</v>
          </cell>
          <cell r="C103" t="str">
            <v>등</v>
          </cell>
          <cell r="D103">
            <v>3</v>
          </cell>
          <cell r="W103" t="str">
            <v>=</v>
          </cell>
          <cell r="X103">
            <v>3</v>
          </cell>
          <cell r="Y103">
            <v>3</v>
          </cell>
        </row>
        <row r="104">
          <cell r="A104" t="str">
            <v xml:space="preserve"> "I"TYPE(벽부등) </v>
          </cell>
          <cell r="B104" t="str">
            <v xml:space="preserve"> IL 60W/1</v>
          </cell>
          <cell r="C104" t="str">
            <v>등</v>
          </cell>
          <cell r="D104">
            <v>2</v>
          </cell>
          <cell r="W104" t="str">
            <v>=</v>
          </cell>
          <cell r="X104">
            <v>2</v>
          </cell>
          <cell r="Y104">
            <v>2</v>
          </cell>
        </row>
        <row r="105">
          <cell r="A105" t="str">
            <v xml:space="preserve"> "J"TYPE(다운라이트) </v>
          </cell>
          <cell r="B105" t="str">
            <v xml:space="preserve"> FUL 13W/2</v>
          </cell>
          <cell r="C105" t="str">
            <v>등</v>
          </cell>
          <cell r="D105">
            <v>17</v>
          </cell>
          <cell r="W105" t="str">
            <v>=</v>
          </cell>
          <cell r="X105">
            <v>17</v>
          </cell>
          <cell r="Y105">
            <v>17</v>
          </cell>
        </row>
        <row r="106">
          <cell r="A106" t="str">
            <v xml:space="preserve"> "K"TYPE(다운나이트) </v>
          </cell>
          <cell r="B106" t="str">
            <v xml:space="preserve"> MHL 175W</v>
          </cell>
          <cell r="C106" t="str">
            <v>등</v>
          </cell>
          <cell r="D106">
            <v>4</v>
          </cell>
          <cell r="W106" t="str">
            <v>=</v>
          </cell>
          <cell r="X106">
            <v>4</v>
          </cell>
          <cell r="Y106">
            <v>4</v>
          </cell>
        </row>
        <row r="107">
          <cell r="A107" t="str">
            <v xml:space="preserve"> "M"TYPE(천정방폭형 ) </v>
          </cell>
          <cell r="B107" t="str">
            <v xml:space="preserve"> IL 100W</v>
          </cell>
          <cell r="C107" t="str">
            <v>등</v>
          </cell>
          <cell r="D107">
            <v>1</v>
          </cell>
          <cell r="W107" t="str">
            <v>=</v>
          </cell>
          <cell r="X107">
            <v>1</v>
          </cell>
          <cell r="Y107">
            <v>1</v>
          </cell>
        </row>
        <row r="108">
          <cell r="A108" t="str">
            <v xml:space="preserve"> "O"TYPE(파라보릭) </v>
          </cell>
          <cell r="B108" t="str">
            <v xml:space="preserve"> FL 20W/4</v>
          </cell>
          <cell r="C108" t="str">
            <v>등</v>
          </cell>
          <cell r="D108">
            <v>6</v>
          </cell>
          <cell r="W108" t="str">
            <v>=</v>
          </cell>
          <cell r="X108">
            <v>6</v>
          </cell>
          <cell r="Y108">
            <v>6</v>
          </cell>
        </row>
        <row r="109">
          <cell r="A109" t="str">
            <v xml:space="preserve"> "Q"TYPE(매입직부 고조도) </v>
          </cell>
          <cell r="B109" t="str">
            <v xml:space="preserve"> FLR 32W/1</v>
          </cell>
          <cell r="C109" t="str">
            <v>등</v>
          </cell>
          <cell r="D109">
            <v>75</v>
          </cell>
          <cell r="W109" t="str">
            <v>=</v>
          </cell>
          <cell r="X109">
            <v>75</v>
          </cell>
          <cell r="Y109">
            <v>75</v>
          </cell>
        </row>
        <row r="110">
          <cell r="A110" t="str">
            <v xml:space="preserve"> "W"TYPE(방진방습) </v>
          </cell>
          <cell r="B110" t="str">
            <v xml:space="preserve"> FLR 32W/1</v>
          </cell>
          <cell r="C110" t="str">
            <v>등</v>
          </cell>
          <cell r="D110">
            <v>164</v>
          </cell>
          <cell r="W110" t="str">
            <v>=</v>
          </cell>
          <cell r="X110">
            <v>164</v>
          </cell>
          <cell r="Y110">
            <v>164</v>
          </cell>
        </row>
        <row r="111">
          <cell r="A111" t="str">
            <v xml:space="preserve"> "X"TYPE(천정직부) </v>
          </cell>
          <cell r="B111" t="str">
            <v xml:space="preserve"> MHL 175W</v>
          </cell>
          <cell r="C111" t="str">
            <v>등</v>
          </cell>
          <cell r="D111">
            <v>10</v>
          </cell>
          <cell r="W111" t="str">
            <v>=</v>
          </cell>
          <cell r="X111">
            <v>10</v>
          </cell>
          <cell r="Y111">
            <v>10</v>
          </cell>
        </row>
        <row r="112">
          <cell r="A112" t="str">
            <v xml:space="preserve"> "Y"TYPE(투광기) </v>
          </cell>
          <cell r="B112" t="str">
            <v xml:space="preserve"> MHL 175W</v>
          </cell>
          <cell r="C112" t="str">
            <v>등</v>
          </cell>
          <cell r="D112">
            <v>4</v>
          </cell>
          <cell r="W112" t="str">
            <v>=</v>
          </cell>
          <cell r="X112">
            <v>4</v>
          </cell>
          <cell r="Y112">
            <v>4</v>
          </cell>
        </row>
        <row r="113">
          <cell r="A113" t="str">
            <v xml:space="preserve"> 피난구 유도등</v>
          </cell>
          <cell r="B113" t="str">
            <v xml:space="preserve"> 소형 벽부</v>
          </cell>
          <cell r="C113" t="str">
            <v>등</v>
          </cell>
          <cell r="D113">
            <v>6</v>
          </cell>
          <cell r="W113" t="str">
            <v>=</v>
          </cell>
          <cell r="X113">
            <v>6</v>
          </cell>
          <cell r="Y113">
            <v>6</v>
          </cell>
        </row>
        <row r="114">
          <cell r="A114" t="str">
            <v xml:space="preserve"> 피난구 유도등</v>
          </cell>
          <cell r="B114" t="str">
            <v xml:space="preserve"> 중형 벽부</v>
          </cell>
          <cell r="C114" t="str">
            <v>등</v>
          </cell>
          <cell r="D114">
            <v>2</v>
          </cell>
          <cell r="W114" t="str">
            <v>=</v>
          </cell>
          <cell r="X114">
            <v>2</v>
          </cell>
          <cell r="Y114">
            <v>2</v>
          </cell>
        </row>
        <row r="115">
          <cell r="A115" t="str">
            <v xml:space="preserve"> 통로 유도등</v>
          </cell>
          <cell r="B115" t="str">
            <v xml:space="preserve"> 소형 벽부</v>
          </cell>
          <cell r="C115" t="str">
            <v>등</v>
          </cell>
          <cell r="D115">
            <v>3</v>
          </cell>
          <cell r="W115" t="str">
            <v>=</v>
          </cell>
          <cell r="X115">
            <v>3</v>
          </cell>
          <cell r="Y115">
            <v>3</v>
          </cell>
        </row>
        <row r="116">
          <cell r="A116" t="str">
            <v>분 전 반</v>
          </cell>
          <cell r="B116" t="str">
            <v xml:space="preserve"> LP-1</v>
          </cell>
          <cell r="C116" t="str">
            <v>면</v>
          </cell>
          <cell r="D116">
            <v>1</v>
          </cell>
          <cell r="W116" t="str">
            <v>=</v>
          </cell>
          <cell r="X116">
            <v>1</v>
          </cell>
          <cell r="Y116">
            <v>1</v>
          </cell>
        </row>
        <row r="117">
          <cell r="A117" t="str">
            <v>분 전 반</v>
          </cell>
          <cell r="B117" t="str">
            <v xml:space="preserve"> LP-2</v>
          </cell>
          <cell r="C117" t="str">
            <v>면</v>
          </cell>
          <cell r="D117">
            <v>1</v>
          </cell>
          <cell r="W117" t="str">
            <v>=</v>
          </cell>
          <cell r="X117">
            <v>1</v>
          </cell>
          <cell r="Y117">
            <v>1</v>
          </cell>
        </row>
        <row r="118">
          <cell r="A118" t="str">
            <v>분 전 반</v>
          </cell>
          <cell r="B118" t="str">
            <v xml:space="preserve"> P-1</v>
          </cell>
          <cell r="C118" t="str">
            <v>면</v>
          </cell>
          <cell r="D118">
            <v>1</v>
          </cell>
          <cell r="W118" t="str">
            <v>=</v>
          </cell>
          <cell r="X118">
            <v>1</v>
          </cell>
          <cell r="Y118">
            <v>1</v>
          </cell>
        </row>
        <row r="119">
          <cell r="A119" t="str">
            <v>분 전 반</v>
          </cell>
          <cell r="B119" t="str">
            <v xml:space="preserve"> P-2-1</v>
          </cell>
          <cell r="C119" t="str">
            <v>면</v>
          </cell>
          <cell r="D119">
            <v>1</v>
          </cell>
          <cell r="W119" t="str">
            <v>=</v>
          </cell>
          <cell r="X119">
            <v>1</v>
          </cell>
          <cell r="Y119">
            <v>1</v>
          </cell>
        </row>
        <row r="120">
          <cell r="A120" t="str">
            <v>분 전 반</v>
          </cell>
          <cell r="B120" t="str">
            <v xml:space="preserve"> P-2-2</v>
          </cell>
          <cell r="C120" t="str">
            <v>면</v>
          </cell>
          <cell r="D120">
            <v>1</v>
          </cell>
          <cell r="W120" t="str">
            <v>=</v>
          </cell>
          <cell r="X120">
            <v>1</v>
          </cell>
          <cell r="Y120">
            <v>1</v>
          </cell>
        </row>
        <row r="121">
          <cell r="A121" t="str">
            <v>역 명 판</v>
          </cell>
          <cell r="B121" t="str">
            <v>무 안 역</v>
          </cell>
          <cell r="C121" t="str">
            <v>식</v>
          </cell>
          <cell r="D121">
            <v>1</v>
          </cell>
          <cell r="W121" t="str">
            <v>=</v>
          </cell>
          <cell r="X121">
            <v>1</v>
          </cell>
          <cell r="Y121">
            <v>1</v>
          </cell>
        </row>
        <row r="122">
          <cell r="A122" t="str">
            <v>FLOOR DUCT</v>
          </cell>
          <cell r="B122" t="str">
            <v>F7-3W(역무실)</v>
          </cell>
          <cell r="C122" t="str">
            <v>m</v>
          </cell>
          <cell r="D122">
            <v>63</v>
          </cell>
          <cell r="W122" t="str">
            <v>=</v>
          </cell>
          <cell r="X122">
            <v>63</v>
          </cell>
          <cell r="Y122">
            <v>63</v>
          </cell>
        </row>
        <row r="123">
          <cell r="A123" t="str">
            <v>FLOOR MARKER</v>
          </cell>
          <cell r="B123" t="str">
            <v xml:space="preserve"> F7 - 3 DUCT</v>
          </cell>
          <cell r="C123" t="str">
            <v>개</v>
          </cell>
          <cell r="D123">
            <v>6</v>
          </cell>
          <cell r="W123" t="str">
            <v>=</v>
          </cell>
          <cell r="X123">
            <v>6</v>
          </cell>
          <cell r="Y123">
            <v>6</v>
          </cell>
        </row>
        <row r="124">
          <cell r="A124" t="str">
            <v>JUNCTION BOX</v>
          </cell>
          <cell r="B124" t="str">
            <v xml:space="preserve"> F7 - 3 DUCT</v>
          </cell>
          <cell r="C124" t="str">
            <v>조</v>
          </cell>
          <cell r="D124">
            <v>6</v>
          </cell>
          <cell r="W124" t="str">
            <v>=</v>
          </cell>
          <cell r="X124">
            <v>6</v>
          </cell>
          <cell r="Y124">
            <v>6</v>
          </cell>
        </row>
        <row r="125">
          <cell r="A125" t="str">
            <v>HIGHTENSION OUTLET</v>
          </cell>
          <cell r="B125" t="str">
            <v xml:space="preserve"> 300V 15A</v>
          </cell>
          <cell r="C125" t="str">
            <v>개</v>
          </cell>
          <cell r="D125">
            <v>10</v>
          </cell>
          <cell r="W125" t="str">
            <v>=</v>
          </cell>
          <cell r="X125">
            <v>10</v>
          </cell>
          <cell r="Y125">
            <v>10</v>
          </cell>
        </row>
        <row r="126">
          <cell r="A126" t="str">
            <v>LOWTENSION OUTLET</v>
          </cell>
          <cell r="B126" t="str">
            <v xml:space="preserve"> 내선전화용</v>
          </cell>
          <cell r="C126" t="str">
            <v>개</v>
          </cell>
          <cell r="D126">
            <v>10</v>
          </cell>
          <cell r="W126" t="str">
            <v>=</v>
          </cell>
          <cell r="X126">
            <v>10</v>
          </cell>
          <cell r="Y126">
            <v>10</v>
          </cell>
        </row>
        <row r="127">
          <cell r="A127" t="str">
            <v>LOWTENSION OUTLET</v>
          </cell>
          <cell r="B127" t="str">
            <v xml:space="preserve"> 컴퓨터,정보용</v>
          </cell>
          <cell r="C127" t="str">
            <v>개</v>
          </cell>
          <cell r="D127">
            <v>5</v>
          </cell>
          <cell r="W127" t="str">
            <v>=</v>
          </cell>
          <cell r="X127">
            <v>5</v>
          </cell>
          <cell r="Y127">
            <v>5</v>
          </cell>
        </row>
        <row r="128">
          <cell r="A128" t="str">
            <v>INSERT MARKER</v>
          </cell>
          <cell r="B128" t="str">
            <v xml:space="preserve"> C39 42 (표시형)</v>
          </cell>
          <cell r="C128" t="str">
            <v>개</v>
          </cell>
          <cell r="D128">
            <v>42</v>
          </cell>
          <cell r="W128" t="str">
            <v>=</v>
          </cell>
          <cell r="X128">
            <v>42</v>
          </cell>
          <cell r="Y128">
            <v>42</v>
          </cell>
        </row>
        <row r="129">
          <cell r="A129" t="str">
            <v>DUCT SUPPORT</v>
          </cell>
          <cell r="B129" t="str">
            <v xml:space="preserve"> FS7-3</v>
          </cell>
          <cell r="C129" t="str">
            <v>개</v>
          </cell>
          <cell r="D129">
            <v>18</v>
          </cell>
          <cell r="W129" t="str">
            <v>=</v>
          </cell>
          <cell r="X129">
            <v>18</v>
          </cell>
          <cell r="Y129">
            <v>18</v>
          </cell>
        </row>
        <row r="130">
          <cell r="A130" t="str">
            <v>INSERT CAP(매입)</v>
          </cell>
          <cell r="B130" t="str">
            <v xml:space="preserve"> 31x34</v>
          </cell>
          <cell r="C130" t="str">
            <v>개</v>
          </cell>
          <cell r="D130">
            <v>63</v>
          </cell>
          <cell r="W130" t="str">
            <v>=</v>
          </cell>
          <cell r="X130">
            <v>63</v>
          </cell>
          <cell r="Y130">
            <v>63</v>
          </cell>
        </row>
        <row r="131">
          <cell r="A131" t="str">
            <v>INSERT CAP(노출)</v>
          </cell>
          <cell r="B131" t="str">
            <v xml:space="preserve"> 31x50</v>
          </cell>
          <cell r="C131" t="str">
            <v>개</v>
          </cell>
          <cell r="D131">
            <v>20</v>
          </cell>
          <cell r="W131" t="str">
            <v>=</v>
          </cell>
          <cell r="X131">
            <v>20</v>
          </cell>
          <cell r="Y131">
            <v>20</v>
          </cell>
        </row>
        <row r="132">
          <cell r="A132" t="str">
            <v>JUNCTION CONNECTOR</v>
          </cell>
          <cell r="B132" t="str">
            <v xml:space="preserve"> 28C</v>
          </cell>
          <cell r="C132" t="str">
            <v>개</v>
          </cell>
          <cell r="D132">
            <v>1</v>
          </cell>
          <cell r="W132" t="str">
            <v>=</v>
          </cell>
          <cell r="X132">
            <v>1</v>
          </cell>
          <cell r="Y132">
            <v>1</v>
          </cell>
        </row>
        <row r="133">
          <cell r="A133" t="str">
            <v>JUNCTION CONNECTOR</v>
          </cell>
          <cell r="B133" t="str">
            <v xml:space="preserve"> 22C</v>
          </cell>
          <cell r="C133" t="str">
            <v>개</v>
          </cell>
          <cell r="D133">
            <v>1</v>
          </cell>
          <cell r="W133" t="str">
            <v>=</v>
          </cell>
          <cell r="X133">
            <v>1</v>
          </cell>
          <cell r="Y133">
            <v>1</v>
          </cell>
        </row>
        <row r="134">
          <cell r="A134" t="str">
            <v>BLANK WASHER</v>
          </cell>
          <cell r="B134" t="str">
            <v xml:space="preserve"> F7</v>
          </cell>
          <cell r="C134" t="str">
            <v>개</v>
          </cell>
          <cell r="D134">
            <v>20</v>
          </cell>
          <cell r="W134" t="str">
            <v>=</v>
          </cell>
          <cell r="X134">
            <v>20</v>
          </cell>
          <cell r="Y134">
            <v>20</v>
          </cell>
        </row>
        <row r="135">
          <cell r="A135" t="str">
            <v>GROUND BAND</v>
          </cell>
          <cell r="B135" t="str">
            <v xml:space="preserve"> F7/FS7</v>
          </cell>
          <cell r="C135" t="str">
            <v>개</v>
          </cell>
          <cell r="D135">
            <v>42</v>
          </cell>
          <cell r="W135" t="str">
            <v>=</v>
          </cell>
          <cell r="X135">
            <v>42</v>
          </cell>
          <cell r="Y135">
            <v>42</v>
          </cell>
        </row>
        <row r="136">
          <cell r="A136" t="str">
            <v>DUCT COUPLING</v>
          </cell>
          <cell r="B136" t="str">
            <v xml:space="preserve"> F7</v>
          </cell>
          <cell r="C136" t="str">
            <v>개</v>
          </cell>
          <cell r="D136">
            <v>2</v>
          </cell>
          <cell r="W136" t="str">
            <v>=</v>
          </cell>
          <cell r="X136">
            <v>2</v>
          </cell>
          <cell r="Y136">
            <v>2</v>
          </cell>
        </row>
        <row r="137">
          <cell r="A137" t="str">
            <v>케이블트레이</v>
          </cell>
          <cell r="B137" t="str">
            <v>W450 H150 2.6t</v>
          </cell>
          <cell r="C137" t="str">
            <v>m</v>
          </cell>
          <cell r="D137">
            <v>50</v>
          </cell>
          <cell r="W137" t="str">
            <v>=</v>
          </cell>
          <cell r="X137">
            <v>50</v>
          </cell>
          <cell r="Y137">
            <v>50</v>
          </cell>
        </row>
        <row r="138">
          <cell r="A138" t="str">
            <v>HORIZONTAL ELBOW</v>
          </cell>
          <cell r="B138" t="str">
            <v>W450 H150 2.6t</v>
          </cell>
          <cell r="C138" t="str">
            <v>개</v>
          </cell>
          <cell r="D138">
            <v>2</v>
          </cell>
          <cell r="W138" t="str">
            <v>=</v>
          </cell>
          <cell r="X138">
            <v>2</v>
          </cell>
          <cell r="Y138">
            <v>2</v>
          </cell>
        </row>
        <row r="139">
          <cell r="A139" t="str">
            <v>HORIZONTAL TEE</v>
          </cell>
          <cell r="B139" t="str">
            <v>W450 H150 2.6t</v>
          </cell>
          <cell r="C139" t="str">
            <v>개</v>
          </cell>
          <cell r="D139">
            <v>1</v>
          </cell>
          <cell r="W139" t="str">
            <v>=</v>
          </cell>
          <cell r="X139">
            <v>1</v>
          </cell>
          <cell r="Y139">
            <v>1</v>
          </cell>
        </row>
        <row r="140">
          <cell r="A140" t="str">
            <v>JOINT CONNECTOR</v>
          </cell>
          <cell r="B140" t="str">
            <v>아연도 150H 2.6t</v>
          </cell>
          <cell r="C140" t="str">
            <v>개</v>
          </cell>
          <cell r="D140">
            <v>34</v>
          </cell>
          <cell r="W140" t="str">
            <v>=</v>
          </cell>
          <cell r="X140">
            <v>34</v>
          </cell>
          <cell r="Y140">
            <v>34</v>
          </cell>
        </row>
        <row r="141">
          <cell r="A141" t="str">
            <v>VERTICAL ELBOW</v>
          </cell>
          <cell r="B141" t="str">
            <v>W450 H150 2.6t</v>
          </cell>
          <cell r="C141" t="str">
            <v>개</v>
          </cell>
          <cell r="D141">
            <v>2</v>
          </cell>
          <cell r="W141" t="str">
            <v>=</v>
          </cell>
          <cell r="X141">
            <v>2</v>
          </cell>
          <cell r="Y141">
            <v>2</v>
          </cell>
        </row>
        <row r="142">
          <cell r="A142" t="str">
            <v>BONDING JUMPER</v>
          </cell>
          <cell r="B142" t="str">
            <v>38㎟</v>
          </cell>
          <cell r="C142" t="str">
            <v>개</v>
          </cell>
          <cell r="D142">
            <v>34</v>
          </cell>
          <cell r="W142" t="str">
            <v>=</v>
          </cell>
          <cell r="X142">
            <v>34</v>
          </cell>
          <cell r="Y142">
            <v>34</v>
          </cell>
        </row>
        <row r="143">
          <cell r="A143" t="str">
            <v>CABLE TRAY 지지행가</v>
          </cell>
          <cell r="B143" t="str">
            <v>W450(벽부)</v>
          </cell>
          <cell r="C143" t="str">
            <v>개소</v>
          </cell>
          <cell r="D143">
            <v>3</v>
          </cell>
          <cell r="W143" t="str">
            <v>=</v>
          </cell>
          <cell r="X143">
            <v>3</v>
          </cell>
          <cell r="Y143">
            <v>3</v>
          </cell>
        </row>
        <row r="144">
          <cell r="A144" t="str">
            <v>U CHANNEL</v>
          </cell>
          <cell r="B144" t="str">
            <v>41x41x2.6t</v>
          </cell>
          <cell r="C144" t="str">
            <v>m</v>
          </cell>
          <cell r="D144">
            <v>1200</v>
          </cell>
          <cell r="W144" t="str">
            <v>=</v>
          </cell>
          <cell r="X144">
            <v>1200</v>
          </cell>
          <cell r="Y144">
            <v>1200</v>
          </cell>
        </row>
        <row r="145">
          <cell r="A145" t="str">
            <v xml:space="preserve"> SHANK BOLT &amp; NUT</v>
          </cell>
          <cell r="B145" t="str">
            <v xml:space="preserve"> 아연도</v>
          </cell>
          <cell r="C145" t="str">
            <v>개</v>
          </cell>
          <cell r="D145">
            <v>6</v>
          </cell>
          <cell r="W145" t="str">
            <v>=</v>
          </cell>
          <cell r="X145">
            <v>6</v>
          </cell>
          <cell r="Y145">
            <v>6</v>
          </cell>
        </row>
        <row r="146">
          <cell r="A146" t="str">
            <v>SIDE RAIL CLAMP</v>
          </cell>
          <cell r="B146" t="str">
            <v>65x40x2.3t</v>
          </cell>
          <cell r="C146" t="str">
            <v>개</v>
          </cell>
          <cell r="D146">
            <v>6</v>
          </cell>
          <cell r="W146" t="str">
            <v>=</v>
          </cell>
          <cell r="X146">
            <v>6</v>
          </cell>
          <cell r="Y146">
            <v>6</v>
          </cell>
        </row>
        <row r="147">
          <cell r="A147" t="str">
            <v>CABLE TRAY 지지행가</v>
          </cell>
          <cell r="B147" t="str">
            <v>W450(천정)</v>
          </cell>
          <cell r="C147" t="str">
            <v>개소</v>
          </cell>
          <cell r="D147">
            <v>30</v>
          </cell>
          <cell r="W147" t="str">
            <v>=</v>
          </cell>
          <cell r="X147">
            <v>30</v>
          </cell>
          <cell r="Y147">
            <v>30</v>
          </cell>
        </row>
        <row r="148">
          <cell r="A148" t="str">
            <v>U CHANNEL</v>
          </cell>
          <cell r="B148" t="str">
            <v>41x41x2.6t</v>
          </cell>
          <cell r="C148" t="str">
            <v>m</v>
          </cell>
          <cell r="D148">
            <v>12</v>
          </cell>
          <cell r="W148" t="str">
            <v>=</v>
          </cell>
          <cell r="X148">
            <v>12</v>
          </cell>
          <cell r="Y148">
            <v>12</v>
          </cell>
        </row>
        <row r="149">
          <cell r="A149" t="str">
            <v xml:space="preserve"> SHANK BOLT &amp; NUT</v>
          </cell>
          <cell r="B149" t="str">
            <v xml:space="preserve"> 아연도</v>
          </cell>
          <cell r="C149" t="str">
            <v>개</v>
          </cell>
          <cell r="D149">
            <v>60</v>
          </cell>
          <cell r="W149" t="str">
            <v>=</v>
          </cell>
          <cell r="X149">
            <v>60</v>
          </cell>
          <cell r="Y149">
            <v>60</v>
          </cell>
        </row>
        <row r="150">
          <cell r="A150" t="str">
            <v>SIDE RAIL CLAMP</v>
          </cell>
          <cell r="B150" t="str">
            <v>65x40x2.3t</v>
          </cell>
          <cell r="C150" t="str">
            <v>개</v>
          </cell>
          <cell r="D150">
            <v>60</v>
          </cell>
          <cell r="W150" t="str">
            <v>=</v>
          </cell>
          <cell r="X150">
            <v>60</v>
          </cell>
          <cell r="Y150">
            <v>60</v>
          </cell>
        </row>
        <row r="151">
          <cell r="A151" t="str">
            <v>달대볼트</v>
          </cell>
          <cell r="B151" t="str">
            <v>Φ9㎜x1000㎜</v>
          </cell>
          <cell r="C151" t="str">
            <v>개</v>
          </cell>
          <cell r="D151">
            <v>60</v>
          </cell>
          <cell r="W151" t="str">
            <v>=</v>
          </cell>
          <cell r="X151">
            <v>60</v>
          </cell>
          <cell r="Y151">
            <v>60</v>
          </cell>
        </row>
        <row r="152">
          <cell r="A152" t="str">
            <v>TIMER PANEL</v>
          </cell>
          <cell r="B152" t="str">
            <v>역명판 전등용</v>
          </cell>
          <cell r="C152" t="str">
            <v>면</v>
          </cell>
          <cell r="D152">
            <v>2</v>
          </cell>
          <cell r="W152" t="str">
            <v>=</v>
          </cell>
          <cell r="X152">
            <v>2</v>
          </cell>
          <cell r="Y152">
            <v>2</v>
          </cell>
        </row>
        <row r="153">
          <cell r="A153" t="str">
            <v>스위치</v>
          </cell>
          <cell r="B153" t="str">
            <v>1로 1구</v>
          </cell>
          <cell r="C153" t="str">
            <v>개</v>
          </cell>
          <cell r="D153">
            <v>15</v>
          </cell>
          <cell r="W153" t="str">
            <v>=</v>
          </cell>
          <cell r="X153">
            <v>15</v>
          </cell>
          <cell r="Y153">
            <v>15</v>
          </cell>
        </row>
        <row r="154">
          <cell r="A154" t="str">
            <v>스위치</v>
          </cell>
          <cell r="B154" t="str">
            <v>1로 2구</v>
          </cell>
          <cell r="C154" t="str">
            <v>개</v>
          </cell>
          <cell r="D154">
            <v>6</v>
          </cell>
          <cell r="W154" t="str">
            <v>=</v>
          </cell>
          <cell r="X154">
            <v>6</v>
          </cell>
          <cell r="Y154">
            <v>6</v>
          </cell>
        </row>
        <row r="155">
          <cell r="A155" t="str">
            <v>스위치</v>
          </cell>
          <cell r="B155" t="str">
            <v>1로 3구</v>
          </cell>
          <cell r="C155" t="str">
            <v>개</v>
          </cell>
          <cell r="D155">
            <v>7</v>
          </cell>
          <cell r="W155" t="str">
            <v>=</v>
          </cell>
          <cell r="X155">
            <v>7</v>
          </cell>
          <cell r="Y155">
            <v>7</v>
          </cell>
        </row>
        <row r="156">
          <cell r="A156" t="str">
            <v>스위치</v>
          </cell>
          <cell r="B156" t="str">
            <v>1로3구+1로1구</v>
          </cell>
          <cell r="C156" t="str">
            <v>개</v>
          </cell>
          <cell r="D156">
            <v>1</v>
          </cell>
          <cell r="W156" t="str">
            <v>=</v>
          </cell>
          <cell r="X156">
            <v>1</v>
          </cell>
          <cell r="Y156">
            <v>1</v>
          </cell>
        </row>
        <row r="157">
          <cell r="A157" t="str">
            <v>스위치</v>
          </cell>
          <cell r="B157" t="str">
            <v>3로 1구</v>
          </cell>
          <cell r="C157" t="str">
            <v>개</v>
          </cell>
          <cell r="D157">
            <v>3</v>
          </cell>
          <cell r="W157" t="str">
            <v>=</v>
          </cell>
          <cell r="X157">
            <v>3</v>
          </cell>
          <cell r="Y157">
            <v>3</v>
          </cell>
        </row>
        <row r="158">
          <cell r="A158" t="str">
            <v>콘 센 트</v>
          </cell>
          <cell r="B158" t="str">
            <v>250V15A1구방수</v>
          </cell>
          <cell r="C158" t="str">
            <v>개</v>
          </cell>
          <cell r="D158">
            <v>12</v>
          </cell>
          <cell r="W158" t="str">
            <v>=</v>
          </cell>
          <cell r="X158">
            <v>12</v>
          </cell>
          <cell r="Y158">
            <v>12</v>
          </cell>
        </row>
        <row r="159">
          <cell r="A159" t="str">
            <v>콘 센 트</v>
          </cell>
          <cell r="B159" t="str">
            <v>1로 1구</v>
          </cell>
          <cell r="C159" t="str">
            <v>개</v>
          </cell>
          <cell r="D159">
            <v>5</v>
          </cell>
          <cell r="W159" t="str">
            <v>=</v>
          </cell>
          <cell r="X159">
            <v>5</v>
          </cell>
          <cell r="Y159">
            <v>5</v>
          </cell>
        </row>
        <row r="160">
          <cell r="A160" t="str">
            <v>콘 센 트</v>
          </cell>
          <cell r="B160" t="str">
            <v>1로 2구</v>
          </cell>
          <cell r="C160" t="str">
            <v>개</v>
          </cell>
          <cell r="D160">
            <v>32</v>
          </cell>
          <cell r="W160" t="str">
            <v>=</v>
          </cell>
          <cell r="X160">
            <v>32</v>
          </cell>
          <cell r="Y160">
            <v>32</v>
          </cell>
        </row>
        <row r="161">
          <cell r="A161" t="str">
            <v>케이블 트랜치커버신설</v>
          </cell>
          <cell r="B161" t="str">
            <v xml:space="preserve"> 무늬강판 4.5t</v>
          </cell>
          <cell r="C161" t="str">
            <v>Kg</v>
          </cell>
          <cell r="D161">
            <v>39.949999999999996</v>
          </cell>
          <cell r="W161" t="str">
            <v>=</v>
          </cell>
          <cell r="X161">
            <v>39.949999999999996</v>
          </cell>
          <cell r="Y161">
            <v>39.949999999999996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 val="수목표준대가"/>
      <sheetName val="터파기및재료"/>
      <sheetName val="2호맨홀공제수량"/>
      <sheetName val="DATA"/>
      <sheetName val="데이타"/>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포항점"/>
      <sheetName val="울산고속"/>
      <sheetName val="견적서"/>
      <sheetName val="포항점 (롯데폼)"/>
      <sheetName val="COS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2F 회의실견적(5_14 일대)"/>
      <sheetName val=" HIT-&gt;HMC 견적(3900)"/>
      <sheetName val="일위대가"/>
      <sheetName val="정통부일위대가표"/>
      <sheetName val="단가산출"/>
      <sheetName val="전기일위목록"/>
      <sheetName val="내역서2안"/>
      <sheetName val="Y-WORK"/>
      <sheetName val="N賃率-職"/>
      <sheetName val="일위대가(4층원격)"/>
      <sheetName val="직재"/>
      <sheetName val="ilch"/>
      <sheetName val="시설물기초"/>
      <sheetName val="일위_파일"/>
      <sheetName val="단가조사"/>
      <sheetName val="단가최종"/>
      <sheetName val="대가목록"/>
      <sheetName val="인건비"/>
      <sheetName val="기별(종합)"/>
      <sheetName val="WORK"/>
      <sheetName val="사업수지"/>
      <sheetName val="DATA1"/>
      <sheetName val="수지예산"/>
      <sheetName val="Data Vol"/>
      <sheetName val="Macro1"/>
      <sheetName val="보할공정"/>
      <sheetName val="대가호표"/>
      <sheetName val="I一般比"/>
      <sheetName val="정부노임단가"/>
      <sheetName val="제직재"/>
      <sheetName val="설직재-1"/>
      <sheetName val="제-노임"/>
      <sheetName val="일위대가(출입)"/>
      <sheetName val="갑지"/>
      <sheetName val="집계표"/>
      <sheetName val="연결임시"/>
      <sheetName val="9509"/>
      <sheetName val="노임"/>
      <sheetName val="danga"/>
      <sheetName val="기본계획"/>
      <sheetName val="견적서"/>
      <sheetName val="단위량"/>
      <sheetName val="재료집계표2"/>
      <sheetName val="토적집계표"/>
      <sheetName val="입찰견적보고서"/>
      <sheetName val="요율"/>
      <sheetName val="을 1"/>
      <sheetName val="을 2"/>
      <sheetName val="J直材4"/>
      <sheetName val="Mc1"/>
      <sheetName val="토적단위"/>
      <sheetName val="부대내역"/>
      <sheetName val="용소리교"/>
      <sheetName val="원형맨홀수량"/>
      <sheetName val="산출기초"/>
      <sheetName val="포장공사"/>
      <sheetName val="단가산출목록표"/>
      <sheetName val="설계명세서(선로)"/>
      <sheetName val="기초자료"/>
      <sheetName val="4.산출근거(추락방지)"/>
      <sheetName val="준검 내역서"/>
      <sheetName val="원가"/>
      <sheetName val="일위"/>
      <sheetName val="환율"/>
      <sheetName val="수량산출"/>
      <sheetName val="WPL"/>
      <sheetName val="중기사용료"/>
      <sheetName val="96수출"/>
      <sheetName val="자재단가"/>
      <sheetName val="단관데이터"/>
      <sheetName val="이형관데이터"/>
      <sheetName val="계산근거"/>
      <sheetName val="DS-최종"/>
      <sheetName val="작업금지"/>
      <sheetName val="손익분석"/>
      <sheetName val="표지"/>
      <sheetName val="969910( R)"/>
      <sheetName val="단가"/>
      <sheetName val="시설물일위"/>
      <sheetName val="일위목록"/>
      <sheetName val="단"/>
      <sheetName val="20관리비율"/>
      <sheetName val="노임단가표"/>
      <sheetName val="단가조사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표지"/>
      <sheetName val="일위대가 목록표"/>
      <sheetName val="하나로일위대가"/>
      <sheetName val="하도업체 견적서 표지 (2)"/>
      <sheetName val="하도업체 견적서 표지"/>
      <sheetName val="일위대가표지"/>
      <sheetName val="일위대가표"/>
      <sheetName val="견적갑지"/>
      <sheetName val="원가계산서"/>
      <sheetName val="가로견적(2)"/>
      <sheetName val="공정.산출표지"/>
      <sheetName val="Chart1"/>
      <sheetName val="산출내역"/>
      <sheetName val="공정표"/>
      <sheetName val="Sheet1"/>
      <sheetName val="#REF"/>
      <sheetName val="단가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36단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row r="2">
          <cell r="C2" t="str">
            <v>공사(용역)종류</v>
          </cell>
          <cell r="D2" t="str">
            <v>규      격</v>
          </cell>
          <cell r="E2" t="str">
            <v>단위</v>
          </cell>
          <cell r="F2" t="str">
            <v>수 량</v>
          </cell>
          <cell r="G2" t="str">
            <v>재   료   비</v>
          </cell>
          <cell r="I2" t="str">
            <v>노   무   비</v>
          </cell>
          <cell r="K2" t="str">
            <v>경       비</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M27">
            <v>36234</v>
          </cell>
          <cell r="N27">
            <v>36234</v>
          </cell>
        </row>
        <row r="28">
          <cell r="C28" t="str">
            <v>잡재료비</v>
          </cell>
          <cell r="D28" t="str">
            <v>배관배선의 2%</v>
          </cell>
          <cell r="E28" t="str">
            <v>식</v>
          </cell>
          <cell r="F28">
            <v>1</v>
          </cell>
          <cell r="G28">
            <v>136716</v>
          </cell>
          <cell r="H28">
            <v>136716</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J42">
            <v>0</v>
          </cell>
          <cell r="K42">
            <v>40922</v>
          </cell>
          <cell r="L42">
            <v>4092</v>
          </cell>
          <cell r="M42">
            <v>40922</v>
          </cell>
          <cell r="N42">
            <v>4092</v>
          </cell>
          <cell r="O42">
            <v>0</v>
          </cell>
        </row>
        <row r="49">
          <cell r="A49" t="str">
            <v>49S</v>
          </cell>
          <cell r="C49" t="str">
            <v>합     계</v>
          </cell>
          <cell r="H49">
            <v>15403934</v>
          </cell>
          <cell r="J49">
            <v>32666450</v>
          </cell>
          <cell r="L49">
            <v>978375</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O52" t="str">
            <v>전 3-59</v>
          </cell>
        </row>
        <row r="53">
          <cell r="A53">
            <v>0</v>
          </cell>
          <cell r="B53">
            <v>13</v>
          </cell>
          <cell r="C53">
            <v>0</v>
          </cell>
          <cell r="D53">
            <v>0</v>
          </cell>
          <cell r="E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O58">
            <v>0</v>
          </cell>
        </row>
        <row r="59">
          <cell r="A59">
            <v>0</v>
          </cell>
          <cell r="B59">
            <v>58</v>
          </cell>
          <cell r="C59" t="str">
            <v>다) 공 구 손 료</v>
          </cell>
          <cell r="D59" t="str">
            <v>플랜트전공</v>
          </cell>
          <cell r="E59" t="str">
            <v>인</v>
          </cell>
          <cell r="F59">
            <v>0.2</v>
          </cell>
          <cell r="G59">
            <v>0</v>
          </cell>
          <cell r="H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E65">
            <v>0</v>
          </cell>
        </row>
        <row r="66">
          <cell r="B66">
            <v>0</v>
          </cell>
          <cell r="E66">
            <v>0</v>
          </cell>
        </row>
        <row r="67">
          <cell r="B67">
            <v>0</v>
          </cell>
          <cell r="E67">
            <v>0</v>
          </cell>
        </row>
        <row r="72">
          <cell r="A72" t="str">
            <v>50S</v>
          </cell>
          <cell r="C72" t="str">
            <v>합     계</v>
          </cell>
          <cell r="H72">
            <v>0</v>
          </cell>
          <cell r="J72">
            <v>945273</v>
          </cell>
          <cell r="L72">
            <v>28181</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O75">
            <v>0</v>
          </cell>
        </row>
        <row r="76">
          <cell r="A76">
            <v>0</v>
          </cell>
          <cell r="B76">
            <v>0</v>
          </cell>
          <cell r="C76">
            <v>0</v>
          </cell>
          <cell r="E76">
            <v>0</v>
          </cell>
          <cell r="N76">
            <v>0</v>
          </cell>
          <cell r="O76">
            <v>0</v>
          </cell>
        </row>
        <row r="77">
          <cell r="A77">
            <v>0</v>
          </cell>
          <cell r="B77">
            <v>0</v>
          </cell>
          <cell r="C77">
            <v>0</v>
          </cell>
          <cell r="E77">
            <v>0</v>
          </cell>
          <cell r="N77">
            <v>0</v>
          </cell>
          <cell r="O77">
            <v>0</v>
          </cell>
        </row>
        <row r="78">
          <cell r="A78">
            <v>0</v>
          </cell>
          <cell r="B78">
            <v>0</v>
          </cell>
          <cell r="C78">
            <v>0</v>
          </cell>
          <cell r="E78">
            <v>0</v>
          </cell>
          <cell r="N78">
            <v>0</v>
          </cell>
          <cell r="O78">
            <v>0</v>
          </cell>
        </row>
        <row r="79">
          <cell r="A79">
            <v>0</v>
          </cell>
          <cell r="B79">
            <v>58</v>
          </cell>
          <cell r="C79" t="str">
            <v>나) 노 무 비</v>
          </cell>
          <cell r="D79" t="str">
            <v>플랜트전공</v>
          </cell>
          <cell r="E79" t="str">
            <v>인</v>
          </cell>
          <cell r="F79">
            <v>6.3</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N82">
            <v>0</v>
          </cell>
          <cell r="O82">
            <v>0</v>
          </cell>
        </row>
        <row r="83">
          <cell r="A83">
            <v>0</v>
          </cell>
          <cell r="B83">
            <v>58</v>
          </cell>
          <cell r="C83" t="str">
            <v>다) 공 구 손 료</v>
          </cell>
          <cell r="D83" t="str">
            <v>플랜트전공</v>
          </cell>
          <cell r="E83" t="str">
            <v>인</v>
          </cell>
          <cell r="F83">
            <v>0.18</v>
          </cell>
          <cell r="K83">
            <v>59669</v>
          </cell>
          <cell r="L83">
            <v>10740</v>
          </cell>
          <cell r="M83">
            <v>59669</v>
          </cell>
          <cell r="N83">
            <v>10740</v>
          </cell>
          <cell r="O83">
            <v>0</v>
          </cell>
        </row>
        <row r="84">
          <cell r="A84">
            <v>0</v>
          </cell>
          <cell r="B84">
            <v>13</v>
          </cell>
          <cell r="C84">
            <v>0</v>
          </cell>
          <cell r="D84" t="str">
            <v>비  계  공</v>
          </cell>
          <cell r="E84" t="str">
            <v>인</v>
          </cell>
          <cell r="F84">
            <v>0.13</v>
          </cell>
          <cell r="K84">
            <v>75140</v>
          </cell>
          <cell r="L84">
            <v>9768</v>
          </cell>
          <cell r="M84">
            <v>75140</v>
          </cell>
          <cell r="N84">
            <v>9768</v>
          </cell>
          <cell r="O84">
            <v>0</v>
          </cell>
        </row>
        <row r="85">
          <cell r="B85">
            <v>74</v>
          </cell>
          <cell r="C85">
            <v>0</v>
          </cell>
          <cell r="D85" t="str">
            <v>보 통 인 부</v>
          </cell>
          <cell r="E85" t="str">
            <v>인</v>
          </cell>
          <cell r="F85">
            <v>0.13</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E88">
            <v>0</v>
          </cell>
        </row>
        <row r="89">
          <cell r="B89">
            <v>0</v>
          </cell>
          <cell r="E89">
            <v>0</v>
          </cell>
        </row>
        <row r="90">
          <cell r="B90">
            <v>0</v>
          </cell>
          <cell r="E90">
            <v>0</v>
          </cell>
        </row>
        <row r="95">
          <cell r="A95" t="str">
            <v>51S</v>
          </cell>
          <cell r="C95" t="str">
            <v>합     계</v>
          </cell>
          <cell r="H95">
            <v>0</v>
          </cell>
          <cell r="J95">
            <v>886586</v>
          </cell>
          <cell r="L95">
            <v>25827</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O98">
            <v>0</v>
          </cell>
        </row>
        <row r="99">
          <cell r="A99">
            <v>0</v>
          </cell>
          <cell r="B99">
            <v>1001</v>
          </cell>
          <cell r="C99">
            <v>0</v>
          </cell>
          <cell r="D99">
            <v>0</v>
          </cell>
          <cell r="E99">
            <v>0</v>
          </cell>
          <cell r="F99">
            <v>0</v>
          </cell>
          <cell r="N99">
            <v>0</v>
          </cell>
          <cell r="O99">
            <v>0</v>
          </cell>
        </row>
        <row r="100">
          <cell r="A100">
            <v>0</v>
          </cell>
          <cell r="B100">
            <v>58</v>
          </cell>
          <cell r="C100">
            <v>0</v>
          </cell>
          <cell r="D100">
            <v>0</v>
          </cell>
          <cell r="E100">
            <v>0</v>
          </cell>
          <cell r="F100">
            <v>0</v>
          </cell>
          <cell r="N100">
            <v>0</v>
          </cell>
        </row>
        <row r="101">
          <cell r="A101">
            <v>0</v>
          </cell>
          <cell r="B101">
            <v>13</v>
          </cell>
          <cell r="C101">
            <v>0</v>
          </cell>
          <cell r="D101">
            <v>0</v>
          </cell>
          <cell r="E101">
            <v>0</v>
          </cell>
          <cell r="F101">
            <v>0</v>
          </cell>
          <cell r="N101">
            <v>0</v>
          </cell>
          <cell r="O101">
            <v>0</v>
          </cell>
        </row>
        <row r="102">
          <cell r="A102">
            <v>0</v>
          </cell>
          <cell r="B102">
            <v>58</v>
          </cell>
          <cell r="C102" t="str">
            <v>나) 노 무 비</v>
          </cell>
          <cell r="D102" t="str">
            <v>플랜트전공</v>
          </cell>
          <cell r="E102" t="str">
            <v>인</v>
          </cell>
          <cell r="F102">
            <v>6.3</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N105">
            <v>0</v>
          </cell>
          <cell r="O105">
            <v>0</v>
          </cell>
        </row>
        <row r="106">
          <cell r="A106">
            <v>0</v>
          </cell>
          <cell r="B106">
            <v>58</v>
          </cell>
          <cell r="C106" t="str">
            <v>다) 공 구 손 료</v>
          </cell>
          <cell r="D106" t="str">
            <v>플랜트전공</v>
          </cell>
          <cell r="E106" t="str">
            <v>인</v>
          </cell>
          <cell r="F106">
            <v>0.18</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K107">
            <v>75140</v>
          </cell>
          <cell r="L107">
            <v>9768</v>
          </cell>
          <cell r="M107">
            <v>75140</v>
          </cell>
          <cell r="N107">
            <v>9768</v>
          </cell>
          <cell r="O107">
            <v>0</v>
          </cell>
        </row>
        <row r="108">
          <cell r="B108">
            <v>74</v>
          </cell>
          <cell r="C108">
            <v>0</v>
          </cell>
          <cell r="D108" t="str">
            <v>보 통 인 부</v>
          </cell>
          <cell r="E108" t="str">
            <v>인</v>
          </cell>
          <cell r="F108">
            <v>0.13</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E111">
            <v>0</v>
          </cell>
        </row>
        <row r="112">
          <cell r="B112">
            <v>0</v>
          </cell>
          <cell r="E112">
            <v>0</v>
          </cell>
        </row>
        <row r="113">
          <cell r="B113">
            <v>0</v>
          </cell>
          <cell r="E113">
            <v>0</v>
          </cell>
        </row>
        <row r="118">
          <cell r="A118" t="str">
            <v>52S</v>
          </cell>
          <cell r="C118" t="str">
            <v>합     계</v>
          </cell>
          <cell r="H118">
            <v>0</v>
          </cell>
          <cell r="J118">
            <v>886586</v>
          </cell>
          <cell r="L118">
            <v>25827</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H121" t="str">
            <v>관  급</v>
          </cell>
          <cell r="I121">
            <v>0</v>
          </cell>
          <cell r="J121">
            <v>0</v>
          </cell>
          <cell r="K121">
            <v>0</v>
          </cell>
          <cell r="L121">
            <v>0</v>
          </cell>
          <cell r="M121">
            <v>0</v>
          </cell>
        </row>
        <row r="122">
          <cell r="A122">
            <v>0</v>
          </cell>
          <cell r="B122">
            <v>0</v>
          </cell>
          <cell r="O122">
            <v>0</v>
          </cell>
        </row>
        <row r="123">
          <cell r="A123">
            <v>0</v>
          </cell>
          <cell r="B123">
            <v>1002</v>
          </cell>
        </row>
        <row r="124">
          <cell r="A124">
            <v>0</v>
          </cell>
          <cell r="B124">
            <v>0</v>
          </cell>
          <cell r="O124">
            <v>0</v>
          </cell>
        </row>
        <row r="125">
          <cell r="A125">
            <v>0</v>
          </cell>
          <cell r="B125">
            <v>58</v>
          </cell>
          <cell r="C125" t="str">
            <v>나) 노 무 비</v>
          </cell>
          <cell r="D125" t="str">
            <v>플랜트전공</v>
          </cell>
          <cell r="E125" t="str">
            <v>인</v>
          </cell>
          <cell r="F125">
            <v>6.3</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N128">
            <v>0</v>
          </cell>
          <cell r="O128">
            <v>0</v>
          </cell>
        </row>
        <row r="129">
          <cell r="A129">
            <v>0</v>
          </cell>
          <cell r="B129">
            <v>58</v>
          </cell>
          <cell r="C129" t="str">
            <v>다) 공 구 손 료</v>
          </cell>
          <cell r="D129" t="str">
            <v>플랜트전공</v>
          </cell>
          <cell r="E129" t="str">
            <v>인</v>
          </cell>
          <cell r="F129">
            <v>0.18</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K130">
            <v>75140</v>
          </cell>
          <cell r="L130">
            <v>9768</v>
          </cell>
          <cell r="M130">
            <v>75140</v>
          </cell>
          <cell r="N130">
            <v>9768</v>
          </cell>
          <cell r="O130">
            <v>0</v>
          </cell>
        </row>
        <row r="131">
          <cell r="B131">
            <v>74</v>
          </cell>
          <cell r="C131">
            <v>0</v>
          </cell>
          <cell r="D131" t="str">
            <v>보 통 인 부</v>
          </cell>
          <cell r="E131" t="str">
            <v>인</v>
          </cell>
          <cell r="F131">
            <v>0.13</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E134">
            <v>0</v>
          </cell>
        </row>
        <row r="135">
          <cell r="B135">
            <v>0</v>
          </cell>
          <cell r="E135">
            <v>0</v>
          </cell>
        </row>
        <row r="136">
          <cell r="B136">
            <v>0</v>
          </cell>
          <cell r="E136">
            <v>0</v>
          </cell>
        </row>
        <row r="141">
          <cell r="A141" t="str">
            <v>53S</v>
          </cell>
          <cell r="C141" t="str">
            <v>합     계</v>
          </cell>
          <cell r="H141">
            <v>0</v>
          </cell>
          <cell r="J141">
            <v>886586</v>
          </cell>
          <cell r="L141">
            <v>25827</v>
          </cell>
          <cell r="N141">
            <v>912413</v>
          </cell>
        </row>
        <row r="142">
          <cell r="A142">
            <v>54</v>
          </cell>
          <cell r="B142">
            <v>0</v>
          </cell>
          <cell r="C142" t="str">
            <v>54. 배전반 신설</v>
          </cell>
          <cell r="D142" t="str">
            <v xml:space="preserve"> VCB 7.2KV 400A</v>
          </cell>
          <cell r="E142" t="str">
            <v>조</v>
          </cell>
          <cell r="F142">
            <v>1</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H144" t="str">
            <v>관  급</v>
          </cell>
          <cell r="I144">
            <v>0</v>
          </cell>
          <cell r="J144">
            <v>0</v>
          </cell>
          <cell r="K144">
            <v>0</v>
          </cell>
          <cell r="L144">
            <v>0</v>
          </cell>
          <cell r="M144">
            <v>0</v>
          </cell>
        </row>
        <row r="145">
          <cell r="A145">
            <v>0</v>
          </cell>
          <cell r="B145">
            <v>0</v>
          </cell>
          <cell r="O145">
            <v>0</v>
          </cell>
        </row>
        <row r="146">
          <cell r="A146">
            <v>0</v>
          </cell>
          <cell r="B146">
            <v>0</v>
          </cell>
        </row>
        <row r="147">
          <cell r="A147">
            <v>0</v>
          </cell>
          <cell r="B147">
            <v>1002</v>
          </cell>
          <cell r="O147">
            <v>0</v>
          </cell>
        </row>
        <row r="148">
          <cell r="A148">
            <v>0</v>
          </cell>
          <cell r="B148">
            <v>58</v>
          </cell>
          <cell r="C148" t="str">
            <v>나) 노 무 비</v>
          </cell>
          <cell r="D148" t="str">
            <v>플랜트전공</v>
          </cell>
          <cell r="E148" t="str">
            <v>인</v>
          </cell>
          <cell r="F148">
            <v>4.3</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N151">
            <v>0</v>
          </cell>
          <cell r="O151">
            <v>0</v>
          </cell>
        </row>
        <row r="152">
          <cell r="A152">
            <v>0</v>
          </cell>
          <cell r="B152">
            <v>58</v>
          </cell>
          <cell r="C152" t="str">
            <v>다) 공 구 손 료</v>
          </cell>
          <cell r="D152" t="str">
            <v>플랜트전공</v>
          </cell>
          <cell r="E152" t="str">
            <v>인</v>
          </cell>
          <cell r="F152">
            <v>0.12</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K153">
            <v>75140</v>
          </cell>
          <cell r="L153">
            <v>6011</v>
          </cell>
          <cell r="M153">
            <v>75140</v>
          </cell>
          <cell r="N153">
            <v>6011</v>
          </cell>
          <cell r="O153">
            <v>0</v>
          </cell>
        </row>
        <row r="154">
          <cell r="B154">
            <v>74</v>
          </cell>
          <cell r="C154">
            <v>0</v>
          </cell>
          <cell r="D154" t="str">
            <v>보 통 인 부</v>
          </cell>
          <cell r="E154" t="str">
            <v>인</v>
          </cell>
          <cell r="F154">
            <v>0.08</v>
          </cell>
          <cell r="K154">
            <v>40922</v>
          </cell>
          <cell r="L154">
            <v>3273</v>
          </cell>
          <cell r="M154">
            <v>40922</v>
          </cell>
          <cell r="N154">
            <v>3273</v>
          </cell>
        </row>
        <row r="158">
          <cell r="B158">
            <v>0</v>
          </cell>
          <cell r="E158">
            <v>0</v>
          </cell>
        </row>
        <row r="159">
          <cell r="B159">
            <v>0</v>
          </cell>
          <cell r="E159">
            <v>0</v>
          </cell>
        </row>
        <row r="164">
          <cell r="A164" t="str">
            <v>54S</v>
          </cell>
          <cell r="C164" t="str">
            <v>합     계</v>
          </cell>
          <cell r="H164">
            <v>0</v>
          </cell>
          <cell r="J164">
            <v>593155</v>
          </cell>
          <cell r="L164">
            <v>16444</v>
          </cell>
          <cell r="N164">
            <v>609599</v>
          </cell>
        </row>
        <row r="165">
          <cell r="A165">
            <v>55</v>
          </cell>
          <cell r="B165" t="str">
            <v>55. 배전반 신설</v>
          </cell>
          <cell r="C165" t="str">
            <v>55. 배전반 신설</v>
          </cell>
          <cell r="D165" t="str">
            <v xml:space="preserve"> DS,VCB 7.2KV 400A(2단)</v>
          </cell>
          <cell r="E165" t="str">
            <v>조</v>
          </cell>
          <cell r="F165">
            <v>1</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H167" t="str">
            <v>관  급</v>
          </cell>
          <cell r="I167">
            <v>0</v>
          </cell>
          <cell r="J167">
            <v>0</v>
          </cell>
          <cell r="K167">
            <v>0</v>
          </cell>
          <cell r="L167">
            <v>0</v>
          </cell>
          <cell r="M167">
            <v>0</v>
          </cell>
        </row>
        <row r="168">
          <cell r="A168">
            <v>0</v>
          </cell>
          <cell r="B168">
            <v>0</v>
          </cell>
          <cell r="O168">
            <v>0</v>
          </cell>
        </row>
        <row r="169">
          <cell r="B169" t="str">
            <v>53. 배전반 신설</v>
          </cell>
        </row>
        <row r="170">
          <cell r="A170">
            <v>0</v>
          </cell>
          <cell r="B170">
            <v>0</v>
          </cell>
          <cell r="O170">
            <v>0</v>
          </cell>
        </row>
        <row r="171">
          <cell r="A171">
            <v>0</v>
          </cell>
          <cell r="B171">
            <v>58</v>
          </cell>
          <cell r="C171" t="str">
            <v>나) 노 무 비</v>
          </cell>
          <cell r="D171" t="str">
            <v>플랜트전공</v>
          </cell>
          <cell r="E171" t="str">
            <v>인</v>
          </cell>
          <cell r="F171">
            <v>4.3</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N174">
            <v>0</v>
          </cell>
          <cell r="O174">
            <v>0</v>
          </cell>
        </row>
        <row r="175">
          <cell r="A175">
            <v>0</v>
          </cell>
          <cell r="B175">
            <v>58</v>
          </cell>
          <cell r="C175" t="str">
            <v>다) 공 구 손 료</v>
          </cell>
          <cell r="D175" t="str">
            <v>플랜트전공</v>
          </cell>
          <cell r="E175" t="str">
            <v>인</v>
          </cell>
          <cell r="F175">
            <v>0.12</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K176">
            <v>75140</v>
          </cell>
          <cell r="L176">
            <v>6011</v>
          </cell>
          <cell r="M176">
            <v>75140</v>
          </cell>
          <cell r="N176">
            <v>6011</v>
          </cell>
          <cell r="O176">
            <v>0</v>
          </cell>
        </row>
        <row r="177">
          <cell r="B177">
            <v>74</v>
          </cell>
          <cell r="C177">
            <v>0</v>
          </cell>
          <cell r="D177" t="str">
            <v>보 통 인 부</v>
          </cell>
          <cell r="E177" t="str">
            <v>인</v>
          </cell>
          <cell r="F177">
            <v>0.08</v>
          </cell>
          <cell r="K177">
            <v>40922</v>
          </cell>
          <cell r="L177">
            <v>3273</v>
          </cell>
          <cell r="M177">
            <v>40922</v>
          </cell>
          <cell r="N177">
            <v>3273</v>
          </cell>
        </row>
        <row r="181">
          <cell r="B181">
            <v>0</v>
          </cell>
          <cell r="E181">
            <v>0</v>
          </cell>
        </row>
        <row r="182">
          <cell r="B182">
            <v>0</v>
          </cell>
          <cell r="E182">
            <v>0</v>
          </cell>
        </row>
        <row r="187">
          <cell r="A187" t="str">
            <v>55S</v>
          </cell>
          <cell r="C187" t="str">
            <v>합     계</v>
          </cell>
          <cell r="H187">
            <v>0</v>
          </cell>
          <cell r="J187">
            <v>593155</v>
          </cell>
          <cell r="L187">
            <v>16444</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J199">
            <v>0</v>
          </cell>
          <cell r="K199">
            <v>40922</v>
          </cell>
          <cell r="L199">
            <v>3273</v>
          </cell>
          <cell r="M199">
            <v>40922</v>
          </cell>
          <cell r="N199">
            <v>3273</v>
          </cell>
          <cell r="O199">
            <v>0</v>
          </cell>
        </row>
        <row r="210">
          <cell r="A210" t="str">
            <v>56S</v>
          </cell>
          <cell r="C210" t="str">
            <v>합     계</v>
          </cell>
          <cell r="H210">
            <v>0</v>
          </cell>
          <cell r="J210">
            <v>593155</v>
          </cell>
          <cell r="L210">
            <v>16444</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J222">
            <v>0</v>
          </cell>
          <cell r="K222">
            <v>40922</v>
          </cell>
          <cell r="L222">
            <v>2864</v>
          </cell>
          <cell r="M222">
            <v>40922</v>
          </cell>
          <cell r="N222">
            <v>2864</v>
          </cell>
          <cell r="O222">
            <v>0</v>
          </cell>
        </row>
        <row r="233">
          <cell r="A233" t="str">
            <v>57S</v>
          </cell>
          <cell r="C233" t="str">
            <v>합     계</v>
          </cell>
          <cell r="H233">
            <v>0</v>
          </cell>
          <cell r="J233">
            <v>510930</v>
          </cell>
          <cell r="L233">
            <v>14686</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J245">
            <v>0</v>
          </cell>
          <cell r="K245">
            <v>40922</v>
          </cell>
          <cell r="L245">
            <v>4092</v>
          </cell>
          <cell r="M245">
            <v>40922</v>
          </cell>
          <cell r="N245">
            <v>4092</v>
          </cell>
          <cell r="O245">
            <v>0</v>
          </cell>
        </row>
        <row r="256">
          <cell r="A256" t="str">
            <v>58S</v>
          </cell>
          <cell r="C256" t="str">
            <v>합     계</v>
          </cell>
          <cell r="H256">
            <v>0</v>
          </cell>
          <cell r="J256">
            <v>740035</v>
          </cell>
          <cell r="L256">
            <v>21153</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J268">
            <v>0</v>
          </cell>
          <cell r="K268">
            <v>40922</v>
          </cell>
          <cell r="L268">
            <v>2864</v>
          </cell>
          <cell r="M268">
            <v>40922</v>
          </cell>
          <cell r="N268">
            <v>2864</v>
          </cell>
          <cell r="O268">
            <v>0</v>
          </cell>
        </row>
        <row r="279">
          <cell r="A279" t="str">
            <v>59S</v>
          </cell>
          <cell r="C279" t="str">
            <v>합     계</v>
          </cell>
          <cell r="H279">
            <v>0</v>
          </cell>
          <cell r="J279">
            <v>534470</v>
          </cell>
          <cell r="L279">
            <v>14686</v>
          </cell>
          <cell r="N279">
            <v>549156</v>
          </cell>
        </row>
        <row r="280">
          <cell r="A280">
            <v>60</v>
          </cell>
          <cell r="B280" t="e">
            <v>#REF!</v>
          </cell>
          <cell r="C280" t="str">
            <v>60. 배전반 신설</v>
          </cell>
          <cell r="D280" t="str">
            <v>6.6kV3상 30kVA</v>
          </cell>
          <cell r="E280" t="str">
            <v>조</v>
          </cell>
          <cell r="F280">
            <v>1</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J291">
            <v>0</v>
          </cell>
          <cell r="K291">
            <v>40922</v>
          </cell>
          <cell r="L291">
            <v>2864</v>
          </cell>
          <cell r="M291">
            <v>40922</v>
          </cell>
          <cell r="N291">
            <v>2864</v>
          </cell>
          <cell r="O291">
            <v>0</v>
          </cell>
        </row>
        <row r="302">
          <cell r="A302" t="str">
            <v>60S</v>
          </cell>
          <cell r="C302" t="str">
            <v>합     계</v>
          </cell>
          <cell r="H302">
            <v>0</v>
          </cell>
          <cell r="J302">
            <v>534470</v>
          </cell>
          <cell r="L302">
            <v>14686</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J314">
            <v>0</v>
          </cell>
          <cell r="K314">
            <v>40922</v>
          </cell>
          <cell r="L314">
            <v>6547</v>
          </cell>
          <cell r="M314">
            <v>40922</v>
          </cell>
          <cell r="N314">
            <v>6547</v>
          </cell>
          <cell r="O314">
            <v>0</v>
          </cell>
        </row>
        <row r="325">
          <cell r="A325" t="str">
            <v>61S</v>
          </cell>
          <cell r="C325" t="str">
            <v>합     계</v>
          </cell>
          <cell r="H325">
            <v>0</v>
          </cell>
          <cell r="J325">
            <v>1103759</v>
          </cell>
          <cell r="L325">
            <v>32292</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J337">
            <v>0</v>
          </cell>
          <cell r="K337">
            <v>40922</v>
          </cell>
          <cell r="L337">
            <v>4092</v>
          </cell>
          <cell r="M337">
            <v>40922</v>
          </cell>
          <cell r="N337">
            <v>4092</v>
          </cell>
          <cell r="O337">
            <v>0</v>
          </cell>
        </row>
        <row r="348">
          <cell r="A348" t="str">
            <v>62S</v>
          </cell>
          <cell r="C348" t="str">
            <v>합     계</v>
          </cell>
          <cell r="H348">
            <v>0</v>
          </cell>
          <cell r="J348">
            <v>698921</v>
          </cell>
          <cell r="L348">
            <v>20556</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K360">
            <v>40922</v>
          </cell>
          <cell r="L360">
            <v>4501</v>
          </cell>
          <cell r="M360">
            <v>40922</v>
          </cell>
          <cell r="N360">
            <v>4501</v>
          </cell>
          <cell r="O360">
            <v>0</v>
          </cell>
        </row>
        <row r="361">
          <cell r="I361">
            <v>0</v>
          </cell>
          <cell r="J361">
            <v>0</v>
          </cell>
          <cell r="M361">
            <v>0</v>
          </cell>
          <cell r="N361">
            <v>0</v>
          </cell>
        </row>
        <row r="362">
          <cell r="I362">
            <v>0</v>
          </cell>
          <cell r="J362">
            <v>0</v>
          </cell>
          <cell r="N362">
            <v>0</v>
          </cell>
        </row>
        <row r="363">
          <cell r="N363">
            <v>0</v>
          </cell>
        </row>
        <row r="371">
          <cell r="A371" t="str">
            <v>63S</v>
          </cell>
          <cell r="C371" t="str">
            <v>합     계</v>
          </cell>
          <cell r="H371">
            <v>0</v>
          </cell>
          <cell r="J371">
            <v>781148</v>
          </cell>
          <cell r="L371">
            <v>22909</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H374" t="str">
            <v>관  급</v>
          </cell>
          <cell r="I374">
            <v>0</v>
          </cell>
          <cell r="J374">
            <v>0</v>
          </cell>
          <cell r="K374">
            <v>0</v>
          </cell>
          <cell r="L374">
            <v>0</v>
          </cell>
          <cell r="M374">
            <v>0</v>
          </cell>
        </row>
        <row r="375">
          <cell r="C375">
            <v>0</v>
          </cell>
          <cell r="D375">
            <v>0</v>
          </cell>
          <cell r="E375">
            <v>0</v>
          </cell>
          <cell r="F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J383">
            <v>0</v>
          </cell>
          <cell r="K383">
            <v>40922</v>
          </cell>
          <cell r="L383">
            <v>4501</v>
          </cell>
          <cell r="M383">
            <v>40922</v>
          </cell>
          <cell r="N383">
            <v>4501</v>
          </cell>
          <cell r="O383">
            <v>0</v>
          </cell>
        </row>
        <row r="394">
          <cell r="A394" t="str">
            <v>64S</v>
          </cell>
          <cell r="C394" t="str">
            <v>합     계</v>
          </cell>
          <cell r="H394">
            <v>0</v>
          </cell>
          <cell r="J394">
            <v>781148</v>
          </cell>
          <cell r="L394">
            <v>22909</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J406">
            <v>0</v>
          </cell>
          <cell r="K406">
            <v>40922</v>
          </cell>
          <cell r="L406">
            <v>4092</v>
          </cell>
          <cell r="M406">
            <v>40922</v>
          </cell>
          <cell r="N406">
            <v>4092</v>
          </cell>
          <cell r="O406">
            <v>0</v>
          </cell>
        </row>
        <row r="407">
          <cell r="B407">
            <v>0</v>
          </cell>
          <cell r="C407">
            <v>0</v>
          </cell>
          <cell r="D407">
            <v>0</v>
          </cell>
        </row>
        <row r="417">
          <cell r="A417" t="str">
            <v>65S</v>
          </cell>
          <cell r="C417" t="str">
            <v>합     계</v>
          </cell>
          <cell r="H417">
            <v>0</v>
          </cell>
          <cell r="J417">
            <v>740035</v>
          </cell>
          <cell r="L417">
            <v>21153</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J429">
            <v>0</v>
          </cell>
          <cell r="K429">
            <v>40922</v>
          </cell>
          <cell r="L429">
            <v>5729</v>
          </cell>
          <cell r="M429">
            <v>40922</v>
          </cell>
          <cell r="N429">
            <v>5729</v>
          </cell>
          <cell r="O429">
            <v>0</v>
          </cell>
        </row>
        <row r="440">
          <cell r="A440" t="str">
            <v>66S</v>
          </cell>
          <cell r="C440" t="str">
            <v>합     계</v>
          </cell>
          <cell r="H440">
            <v>0</v>
          </cell>
          <cell r="J440">
            <v>969140</v>
          </cell>
          <cell r="L440">
            <v>28778</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J452">
            <v>0</v>
          </cell>
          <cell r="K452">
            <v>40922</v>
          </cell>
          <cell r="L452">
            <v>4092</v>
          </cell>
          <cell r="M452">
            <v>40922</v>
          </cell>
          <cell r="N452">
            <v>4092</v>
          </cell>
          <cell r="O452">
            <v>0</v>
          </cell>
        </row>
        <row r="463">
          <cell r="A463" t="str">
            <v>67S</v>
          </cell>
          <cell r="C463" t="str">
            <v>합     계</v>
          </cell>
          <cell r="H463">
            <v>0</v>
          </cell>
          <cell r="J463">
            <v>740035</v>
          </cell>
          <cell r="L463">
            <v>21153</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J475">
            <v>0</v>
          </cell>
          <cell r="K475">
            <v>40922</v>
          </cell>
          <cell r="L475">
            <v>5729</v>
          </cell>
          <cell r="M475">
            <v>40922</v>
          </cell>
          <cell r="N475">
            <v>5729</v>
          </cell>
          <cell r="O475">
            <v>0</v>
          </cell>
        </row>
        <row r="486">
          <cell r="A486" t="str">
            <v>68S</v>
          </cell>
          <cell r="C486" t="str">
            <v>합     계</v>
          </cell>
          <cell r="H486">
            <v>0</v>
          </cell>
          <cell r="J486">
            <v>969140</v>
          </cell>
          <cell r="L486">
            <v>28778</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J498">
            <v>0</v>
          </cell>
          <cell r="K498">
            <v>40922</v>
          </cell>
          <cell r="L498">
            <v>7775</v>
          </cell>
          <cell r="M498">
            <v>40922</v>
          </cell>
          <cell r="N498">
            <v>7775</v>
          </cell>
          <cell r="O498">
            <v>0</v>
          </cell>
        </row>
        <row r="509">
          <cell r="A509" t="str">
            <v>69S</v>
          </cell>
          <cell r="C509" t="str">
            <v>합     계</v>
          </cell>
          <cell r="H509">
            <v>0</v>
          </cell>
          <cell r="J509">
            <v>1285783</v>
          </cell>
          <cell r="L509">
            <v>38161</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J521">
            <v>0</v>
          </cell>
          <cell r="K521">
            <v>40922</v>
          </cell>
          <cell r="L521">
            <v>2864</v>
          </cell>
          <cell r="M521">
            <v>40922</v>
          </cell>
          <cell r="N521">
            <v>2864</v>
          </cell>
          <cell r="O521">
            <v>0</v>
          </cell>
        </row>
        <row r="532">
          <cell r="A532" t="str">
            <v>70S</v>
          </cell>
          <cell r="C532" t="str">
            <v>합     계</v>
          </cell>
          <cell r="H532">
            <v>0</v>
          </cell>
          <cell r="J532">
            <v>440210</v>
          </cell>
          <cell r="L532">
            <v>12432</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J544">
            <v>0</v>
          </cell>
          <cell r="K544">
            <v>40922</v>
          </cell>
          <cell r="L544">
            <v>2864</v>
          </cell>
          <cell r="M544">
            <v>40922</v>
          </cell>
          <cell r="N544">
            <v>2864</v>
          </cell>
          <cell r="O544">
            <v>0</v>
          </cell>
        </row>
        <row r="555">
          <cell r="A555" t="str">
            <v>71S</v>
          </cell>
          <cell r="C555" t="str">
            <v>합     계</v>
          </cell>
          <cell r="H555">
            <v>0</v>
          </cell>
          <cell r="J555">
            <v>440210</v>
          </cell>
          <cell r="L555">
            <v>12432</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J567">
            <v>0</v>
          </cell>
          <cell r="K567">
            <v>40922</v>
          </cell>
          <cell r="L567">
            <v>2864</v>
          </cell>
          <cell r="M567">
            <v>40922</v>
          </cell>
          <cell r="N567">
            <v>2864</v>
          </cell>
          <cell r="O567">
            <v>0</v>
          </cell>
        </row>
        <row r="578">
          <cell r="A578" t="str">
            <v>72S</v>
          </cell>
          <cell r="C578" t="str">
            <v>합     계</v>
          </cell>
          <cell r="H578">
            <v>0</v>
          </cell>
          <cell r="J578">
            <v>440210</v>
          </cell>
          <cell r="L578">
            <v>2864</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J590">
            <v>0</v>
          </cell>
          <cell r="K590">
            <v>40922</v>
          </cell>
          <cell r="L590">
            <v>2864</v>
          </cell>
          <cell r="M590">
            <v>40922</v>
          </cell>
          <cell r="N590">
            <v>2864</v>
          </cell>
          <cell r="O590">
            <v>0</v>
          </cell>
        </row>
        <row r="601">
          <cell r="A601" t="str">
            <v>73S</v>
          </cell>
          <cell r="C601" t="str">
            <v>합     계</v>
          </cell>
          <cell r="H601">
            <v>0</v>
          </cell>
          <cell r="J601">
            <v>440210</v>
          </cell>
          <cell r="L601">
            <v>2864</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J613">
            <v>0</v>
          </cell>
          <cell r="K613">
            <v>40922</v>
          </cell>
          <cell r="L613">
            <v>818</v>
          </cell>
          <cell r="M613">
            <v>40922</v>
          </cell>
          <cell r="N613">
            <v>818</v>
          </cell>
          <cell r="O613">
            <v>0</v>
          </cell>
        </row>
        <row r="624">
          <cell r="A624" t="str">
            <v>74S</v>
          </cell>
          <cell r="C624" t="str">
            <v>합     계</v>
          </cell>
          <cell r="H624">
            <v>0</v>
          </cell>
          <cell r="J624">
            <v>155068</v>
          </cell>
          <cell r="L624">
            <v>4110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J636">
            <v>0</v>
          </cell>
          <cell r="K636">
            <v>40922</v>
          </cell>
          <cell r="L636">
            <v>818</v>
          </cell>
          <cell r="M636">
            <v>40922</v>
          </cell>
          <cell r="N636">
            <v>818</v>
          </cell>
          <cell r="O636">
            <v>0</v>
          </cell>
        </row>
        <row r="647">
          <cell r="A647" t="str">
            <v>75S</v>
          </cell>
          <cell r="C647" t="str">
            <v>합     계</v>
          </cell>
          <cell r="H647">
            <v>0</v>
          </cell>
          <cell r="J647">
            <v>106638</v>
          </cell>
          <cell r="L647">
            <v>2320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J659">
            <v>0</v>
          </cell>
          <cell r="K659">
            <v>40922</v>
          </cell>
          <cell r="L659">
            <v>818</v>
          </cell>
          <cell r="M659">
            <v>40922</v>
          </cell>
          <cell r="N659">
            <v>818</v>
          </cell>
          <cell r="O659">
            <v>0</v>
          </cell>
        </row>
        <row r="670">
          <cell r="A670" t="str">
            <v>76S</v>
          </cell>
          <cell r="C670" t="str">
            <v>합     계</v>
          </cell>
          <cell r="H670">
            <v>0</v>
          </cell>
          <cell r="J670">
            <v>132061</v>
          </cell>
          <cell r="L670">
            <v>3359</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J682">
            <v>0</v>
          </cell>
          <cell r="K682">
            <v>40922</v>
          </cell>
          <cell r="L682">
            <v>818</v>
          </cell>
          <cell r="M682">
            <v>40922</v>
          </cell>
          <cell r="N682">
            <v>818</v>
          </cell>
          <cell r="O682">
            <v>0</v>
          </cell>
        </row>
        <row r="693">
          <cell r="A693" t="str">
            <v>77S</v>
          </cell>
          <cell r="C693" t="str">
            <v>합     계</v>
          </cell>
          <cell r="H693">
            <v>0</v>
          </cell>
          <cell r="J693">
            <v>167401</v>
          </cell>
          <cell r="L693">
            <v>4110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J704">
            <v>0</v>
          </cell>
          <cell r="K704">
            <v>55970</v>
          </cell>
          <cell r="L704">
            <v>2238</v>
          </cell>
          <cell r="M704">
            <v>55970</v>
          </cell>
          <cell r="N704">
            <v>2238</v>
          </cell>
          <cell r="O704">
            <v>0</v>
          </cell>
        </row>
        <row r="716">
          <cell r="A716" t="str">
            <v>83S</v>
          </cell>
          <cell r="C716" t="str">
            <v>합     계</v>
          </cell>
          <cell r="H716">
            <v>0</v>
          </cell>
          <cell r="J716">
            <v>319315</v>
          </cell>
          <cell r="L716">
            <v>8514</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노임"/>
      <sheetName val="단"/>
      <sheetName val="#REF"/>
      <sheetName val="단가비교표"/>
      <sheetName val="내역서"/>
      <sheetName val="일위목록"/>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C1" t="str">
            <v>단   가   산   출   서</v>
          </cell>
        </row>
        <row r="2">
          <cell r="C2" t="str">
            <v>공 사 종 류</v>
          </cell>
          <cell r="D2" t="str">
            <v>규      격</v>
          </cell>
          <cell r="E2" t="str">
            <v>단위</v>
          </cell>
          <cell r="F2" t="str">
            <v>수 량</v>
          </cell>
          <cell r="G2" t="str">
            <v>재   료   비</v>
          </cell>
          <cell r="I2" t="str">
            <v>노   무   비</v>
          </cell>
          <cell r="K2" t="str">
            <v>공  구  손  료</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A4">
            <v>1</v>
          </cell>
          <cell r="B4" t="str">
            <v xml:space="preserve">1. 지중케이블 신설 </v>
          </cell>
          <cell r="C4" t="str">
            <v xml:space="preserve">1. 지중케이블 신설 </v>
          </cell>
          <cell r="D4" t="str">
            <v>각 종</v>
          </cell>
          <cell r="E4" t="str">
            <v>식</v>
          </cell>
          <cell r="F4">
            <v>1</v>
          </cell>
          <cell r="G4">
            <v>0</v>
          </cell>
          <cell r="H4">
            <v>0</v>
          </cell>
          <cell r="I4">
            <v>0</v>
          </cell>
          <cell r="J4">
            <v>0</v>
          </cell>
          <cell r="K4">
            <v>0</v>
          </cell>
          <cell r="L4">
            <v>0</v>
          </cell>
          <cell r="M4">
            <v>0</v>
          </cell>
          <cell r="N4">
            <v>0</v>
          </cell>
          <cell r="O4">
            <v>1</v>
          </cell>
        </row>
        <row r="5">
          <cell r="A5">
            <v>0</v>
          </cell>
          <cell r="B5" t="e">
            <v>#N/A</v>
          </cell>
          <cell r="C5" t="str">
            <v>가) 재 료 비</v>
          </cell>
          <cell r="D5">
            <v>0</v>
          </cell>
          <cell r="E5">
            <v>0</v>
          </cell>
          <cell r="F5">
            <v>0</v>
          </cell>
          <cell r="G5">
            <v>0</v>
          </cell>
          <cell r="H5">
            <v>0</v>
          </cell>
          <cell r="I5">
            <v>0</v>
          </cell>
          <cell r="J5">
            <v>0</v>
          </cell>
          <cell r="K5">
            <v>0</v>
          </cell>
          <cell r="L5">
            <v>0</v>
          </cell>
          <cell r="M5">
            <v>0</v>
          </cell>
          <cell r="N5">
            <v>0</v>
          </cell>
          <cell r="O5">
            <v>0</v>
          </cell>
        </row>
        <row r="6">
          <cell r="A6">
            <v>0</v>
          </cell>
          <cell r="B6">
            <v>272</v>
          </cell>
          <cell r="C6" t="str">
            <v>전력케이블</v>
          </cell>
          <cell r="D6" t="str">
            <v xml:space="preserve"> 6/10kV CV 70㎟/1C</v>
          </cell>
          <cell r="E6" t="str">
            <v>m</v>
          </cell>
          <cell r="F6">
            <v>173689</v>
          </cell>
          <cell r="G6">
            <v>6262</v>
          </cell>
          <cell r="H6">
            <v>1087640518</v>
          </cell>
          <cell r="I6">
            <v>0</v>
          </cell>
          <cell r="J6">
            <v>0</v>
          </cell>
          <cell r="K6">
            <v>0</v>
          </cell>
          <cell r="L6">
            <v>0</v>
          </cell>
          <cell r="M6">
            <v>6262</v>
          </cell>
          <cell r="N6">
            <v>1087640518</v>
          </cell>
        </row>
        <row r="7">
          <cell r="A7">
            <v>0</v>
          </cell>
          <cell r="B7" t="str">
            <v>FCV16-4</v>
          </cell>
          <cell r="C7" t="str">
            <v xml:space="preserve"> 트레이용 난연 전력케이블</v>
          </cell>
          <cell r="D7" t="str">
            <v xml:space="preserve"> 0.6/1kV F-CV 16㎟/4C</v>
          </cell>
          <cell r="E7" t="str">
            <v>m</v>
          </cell>
          <cell r="F7">
            <v>231</v>
          </cell>
          <cell r="G7">
            <v>7332</v>
          </cell>
          <cell r="H7">
            <v>1693692</v>
          </cell>
          <cell r="I7">
            <v>0</v>
          </cell>
          <cell r="J7">
            <v>0</v>
          </cell>
          <cell r="K7">
            <v>0</v>
          </cell>
          <cell r="L7">
            <v>0</v>
          </cell>
          <cell r="M7">
            <v>7332</v>
          </cell>
          <cell r="N7">
            <v>1693692</v>
          </cell>
        </row>
        <row r="8">
          <cell r="A8">
            <v>0</v>
          </cell>
          <cell r="B8">
            <v>262</v>
          </cell>
          <cell r="C8" t="str">
            <v xml:space="preserve"> 접속장비</v>
          </cell>
          <cell r="D8" t="str">
            <v xml:space="preserve"> 6.9kV 60㎟/1C(직선) </v>
          </cell>
          <cell r="E8" t="str">
            <v>개</v>
          </cell>
          <cell r="F8">
            <v>69</v>
          </cell>
          <cell r="G8">
            <v>72500</v>
          </cell>
          <cell r="H8">
            <v>5002500</v>
          </cell>
          <cell r="I8">
            <v>0</v>
          </cell>
          <cell r="J8">
            <v>0</v>
          </cell>
          <cell r="K8">
            <v>0</v>
          </cell>
          <cell r="L8">
            <v>0</v>
          </cell>
          <cell r="M8">
            <v>72500</v>
          </cell>
          <cell r="N8">
            <v>5002500</v>
          </cell>
        </row>
        <row r="9">
          <cell r="A9">
            <v>0</v>
          </cell>
          <cell r="B9">
            <v>267</v>
          </cell>
          <cell r="C9" t="str">
            <v xml:space="preserve"> 접속장비</v>
          </cell>
          <cell r="D9" t="str">
            <v xml:space="preserve"> 6.9kV 60㎟/1C(단말)</v>
          </cell>
          <cell r="E9" t="str">
            <v>조</v>
          </cell>
          <cell r="F9">
            <v>260</v>
          </cell>
          <cell r="G9">
            <v>181100</v>
          </cell>
          <cell r="H9">
            <v>47086000</v>
          </cell>
          <cell r="I9">
            <v>0</v>
          </cell>
          <cell r="J9">
            <v>0</v>
          </cell>
          <cell r="K9">
            <v>0</v>
          </cell>
          <cell r="L9">
            <v>0</v>
          </cell>
          <cell r="M9">
            <v>181100</v>
          </cell>
          <cell r="N9">
            <v>47086000</v>
          </cell>
        </row>
        <row r="10">
          <cell r="A10">
            <v>0</v>
          </cell>
          <cell r="B10">
            <v>462</v>
          </cell>
          <cell r="C10" t="str">
            <v xml:space="preserve"> 압착터미널</v>
          </cell>
          <cell r="D10" t="str">
            <v xml:space="preserve"> 14㎟</v>
          </cell>
          <cell r="E10" t="str">
            <v>개</v>
          </cell>
          <cell r="F10">
            <v>72</v>
          </cell>
          <cell r="G10">
            <v>68</v>
          </cell>
          <cell r="H10">
            <v>4896</v>
          </cell>
          <cell r="I10">
            <v>0</v>
          </cell>
          <cell r="J10">
            <v>0</v>
          </cell>
          <cell r="K10">
            <v>0</v>
          </cell>
          <cell r="L10">
            <v>0</v>
          </cell>
          <cell r="M10">
            <v>68</v>
          </cell>
          <cell r="N10">
            <v>4896</v>
          </cell>
        </row>
        <row r="11">
          <cell r="A11">
            <v>0</v>
          </cell>
          <cell r="B11">
            <v>299</v>
          </cell>
          <cell r="C11" t="str">
            <v xml:space="preserve"> 접속자명찰</v>
          </cell>
          <cell r="D11">
            <v>0</v>
          </cell>
          <cell r="E11" t="str">
            <v>개</v>
          </cell>
          <cell r="F11">
            <v>183</v>
          </cell>
          <cell r="G11">
            <v>1800</v>
          </cell>
          <cell r="H11">
            <v>329400</v>
          </cell>
          <cell r="I11">
            <v>0</v>
          </cell>
          <cell r="J11">
            <v>0</v>
          </cell>
          <cell r="K11">
            <v>0</v>
          </cell>
          <cell r="L11">
            <v>0</v>
          </cell>
          <cell r="M11">
            <v>1800</v>
          </cell>
          <cell r="N11">
            <v>329400</v>
          </cell>
        </row>
        <row r="12">
          <cell r="A12">
            <v>0</v>
          </cell>
          <cell r="B12" t="e">
            <v>#N/A</v>
          </cell>
          <cell r="C12">
            <v>0</v>
          </cell>
          <cell r="D12">
            <v>0</v>
          </cell>
          <cell r="E12">
            <v>0</v>
          </cell>
          <cell r="F12">
            <v>0</v>
          </cell>
          <cell r="G12">
            <v>0</v>
          </cell>
          <cell r="H12">
            <v>0</v>
          </cell>
          <cell r="I12">
            <v>0</v>
          </cell>
          <cell r="J12">
            <v>0</v>
          </cell>
          <cell r="K12">
            <v>0</v>
          </cell>
          <cell r="L12">
            <v>0</v>
          </cell>
          <cell r="M12">
            <v>0</v>
          </cell>
          <cell r="N12">
            <v>0</v>
          </cell>
        </row>
        <row r="13">
          <cell r="A13">
            <v>0</v>
          </cell>
          <cell r="B13" t="e">
            <v>#N/A</v>
          </cell>
          <cell r="C13">
            <v>0</v>
          </cell>
          <cell r="D13">
            <v>0</v>
          </cell>
          <cell r="E13">
            <v>0</v>
          </cell>
          <cell r="F13">
            <v>0</v>
          </cell>
          <cell r="G13">
            <v>0</v>
          </cell>
          <cell r="H13">
            <v>0</v>
          </cell>
          <cell r="I13">
            <v>0</v>
          </cell>
          <cell r="J13">
            <v>0</v>
          </cell>
          <cell r="K13">
            <v>0</v>
          </cell>
          <cell r="L13">
            <v>0</v>
          </cell>
          <cell r="M13">
            <v>0</v>
          </cell>
          <cell r="N13">
            <v>0</v>
          </cell>
        </row>
        <row r="14">
          <cell r="A14">
            <v>0</v>
          </cell>
          <cell r="B14" t="e">
            <v>#N/A</v>
          </cell>
          <cell r="C14">
            <v>0</v>
          </cell>
          <cell r="D14">
            <v>0</v>
          </cell>
          <cell r="E14">
            <v>0</v>
          </cell>
          <cell r="F14">
            <v>0</v>
          </cell>
          <cell r="G14">
            <v>0</v>
          </cell>
          <cell r="H14">
            <v>0</v>
          </cell>
          <cell r="M14">
            <v>0</v>
          </cell>
          <cell r="N14">
            <v>0</v>
          </cell>
        </row>
        <row r="15">
          <cell r="A15">
            <v>0</v>
          </cell>
          <cell r="B15" t="e">
            <v>#N/A</v>
          </cell>
          <cell r="C15">
            <v>0</v>
          </cell>
          <cell r="D15">
            <v>0</v>
          </cell>
          <cell r="E15">
            <v>0</v>
          </cell>
          <cell r="F15">
            <v>0</v>
          </cell>
          <cell r="G15">
            <v>0</v>
          </cell>
          <cell r="H15">
            <v>0</v>
          </cell>
          <cell r="M15">
            <v>0</v>
          </cell>
          <cell r="N15">
            <v>0</v>
          </cell>
        </row>
        <row r="16">
          <cell r="A16">
            <v>0</v>
          </cell>
          <cell r="B16">
            <v>61</v>
          </cell>
          <cell r="C16" t="str">
            <v>나) 노 무 비</v>
          </cell>
          <cell r="D16" t="str">
            <v>고압케이블전공</v>
          </cell>
          <cell r="E16" t="str">
            <v>인</v>
          </cell>
          <cell r="F16">
            <v>2528.6799999999998</v>
          </cell>
          <cell r="G16">
            <v>0</v>
          </cell>
          <cell r="H16">
            <v>0</v>
          </cell>
          <cell r="I16">
            <v>115876</v>
          </cell>
          <cell r="J16">
            <v>293013323</v>
          </cell>
          <cell r="K16">
            <v>0</v>
          </cell>
          <cell r="L16">
            <v>0</v>
          </cell>
          <cell r="M16">
            <v>115876</v>
          </cell>
          <cell r="N16">
            <v>293013323</v>
          </cell>
        </row>
        <row r="17">
          <cell r="A17">
            <v>0</v>
          </cell>
          <cell r="B17">
            <v>62</v>
          </cell>
          <cell r="C17">
            <v>0</v>
          </cell>
          <cell r="D17" t="str">
            <v>저압케이블전공</v>
          </cell>
          <cell r="E17" t="str">
            <v>인</v>
          </cell>
          <cell r="F17">
            <v>9.48</v>
          </cell>
          <cell r="G17">
            <v>0</v>
          </cell>
          <cell r="H17">
            <v>0</v>
          </cell>
          <cell r="I17">
            <v>89719</v>
          </cell>
          <cell r="J17">
            <v>850536</v>
          </cell>
          <cell r="K17">
            <v>0</v>
          </cell>
          <cell r="L17">
            <v>0</v>
          </cell>
          <cell r="M17">
            <v>89719</v>
          </cell>
          <cell r="N17">
            <v>850536</v>
          </cell>
        </row>
        <row r="18">
          <cell r="A18">
            <v>0</v>
          </cell>
          <cell r="B18">
            <v>74</v>
          </cell>
          <cell r="C18">
            <v>0</v>
          </cell>
          <cell r="D18" t="str">
            <v>보 통 인 부</v>
          </cell>
          <cell r="E18" t="str">
            <v>인</v>
          </cell>
          <cell r="F18">
            <v>1869.91</v>
          </cell>
          <cell r="G18">
            <v>0</v>
          </cell>
          <cell r="H18">
            <v>0</v>
          </cell>
          <cell r="I18">
            <v>52565</v>
          </cell>
          <cell r="J18">
            <v>98291819</v>
          </cell>
          <cell r="K18">
            <v>0</v>
          </cell>
          <cell r="L18">
            <v>0</v>
          </cell>
          <cell r="M18">
            <v>52565</v>
          </cell>
          <cell r="N18">
            <v>98291819</v>
          </cell>
        </row>
        <row r="22">
          <cell r="A22">
            <v>0</v>
          </cell>
          <cell r="B22">
            <v>61</v>
          </cell>
          <cell r="C22" t="str">
            <v>다) 공 구 손 료</v>
          </cell>
          <cell r="D22" t="str">
            <v>고압케이블전공</v>
          </cell>
          <cell r="E22" t="str">
            <v>인</v>
          </cell>
          <cell r="F22">
            <v>65.959999999999994</v>
          </cell>
          <cell r="G22">
            <v>0</v>
          </cell>
          <cell r="H22">
            <v>0</v>
          </cell>
          <cell r="J22">
            <v>0</v>
          </cell>
          <cell r="K22">
            <v>115876</v>
          </cell>
          <cell r="L22">
            <v>7643180</v>
          </cell>
          <cell r="M22">
            <v>115876</v>
          </cell>
          <cell r="N22">
            <v>7643180</v>
          </cell>
        </row>
        <row r="23">
          <cell r="A23">
            <v>0</v>
          </cell>
          <cell r="B23">
            <v>62</v>
          </cell>
          <cell r="C23">
            <v>0</v>
          </cell>
          <cell r="D23" t="str">
            <v>저압케이블전공</v>
          </cell>
          <cell r="E23" t="str">
            <v>인</v>
          </cell>
          <cell r="F23">
            <v>0.24</v>
          </cell>
          <cell r="G23">
            <v>0</v>
          </cell>
          <cell r="H23">
            <v>0</v>
          </cell>
          <cell r="J23">
            <v>0</v>
          </cell>
          <cell r="K23">
            <v>89719</v>
          </cell>
          <cell r="L23">
            <v>21532</v>
          </cell>
          <cell r="M23">
            <v>89719</v>
          </cell>
          <cell r="N23">
            <v>21532</v>
          </cell>
        </row>
        <row r="24">
          <cell r="A24">
            <v>0</v>
          </cell>
          <cell r="B24">
            <v>74</v>
          </cell>
          <cell r="C24">
            <v>0</v>
          </cell>
          <cell r="D24" t="str">
            <v>보 통 인 부</v>
          </cell>
          <cell r="E24" t="str">
            <v>인</v>
          </cell>
          <cell r="F24">
            <v>48.78</v>
          </cell>
          <cell r="G24">
            <v>0</v>
          </cell>
          <cell r="H24">
            <v>0</v>
          </cell>
          <cell r="J24">
            <v>0</v>
          </cell>
          <cell r="K24">
            <v>52565</v>
          </cell>
          <cell r="L24">
            <v>2564120</v>
          </cell>
          <cell r="M24">
            <v>52565</v>
          </cell>
          <cell r="N24">
            <v>2564120</v>
          </cell>
        </row>
        <row r="27">
          <cell r="A27" t="str">
            <v>1S</v>
          </cell>
          <cell r="C27" t="str">
            <v>합     계</v>
          </cell>
          <cell r="H27">
            <v>1141757006</v>
          </cell>
          <cell r="J27">
            <v>392155678</v>
          </cell>
          <cell r="L27">
            <v>10228832</v>
          </cell>
          <cell r="N27">
            <v>1544141516</v>
          </cell>
        </row>
        <row r="28">
          <cell r="A28">
            <v>2</v>
          </cell>
          <cell r="B28" t="str">
            <v>2. 케이블 신설 (터널)</v>
          </cell>
          <cell r="C28" t="str">
            <v>2. 케이블 신설 (터널)</v>
          </cell>
          <cell r="D28" t="str">
            <v>각 종</v>
          </cell>
          <cell r="E28" t="str">
            <v>식</v>
          </cell>
          <cell r="F28">
            <v>1</v>
          </cell>
          <cell r="G28">
            <v>0</v>
          </cell>
          <cell r="H28">
            <v>0</v>
          </cell>
          <cell r="I28">
            <v>0</v>
          </cell>
          <cell r="J28">
            <v>0</v>
          </cell>
          <cell r="K28">
            <v>0</v>
          </cell>
          <cell r="L28">
            <v>0</v>
          </cell>
          <cell r="M28">
            <v>0</v>
          </cell>
          <cell r="N28">
            <v>0</v>
          </cell>
          <cell r="O28">
            <v>1</v>
          </cell>
        </row>
        <row r="29">
          <cell r="A29">
            <v>0</v>
          </cell>
          <cell r="B29" t="e">
            <v>#N/A</v>
          </cell>
          <cell r="C29" t="str">
            <v>가) 재 료 비</v>
          </cell>
          <cell r="D29">
            <v>0</v>
          </cell>
          <cell r="E29">
            <v>0</v>
          </cell>
          <cell r="F29">
            <v>0</v>
          </cell>
          <cell r="G29">
            <v>0</v>
          </cell>
          <cell r="H29">
            <v>0</v>
          </cell>
          <cell r="I29">
            <v>0</v>
          </cell>
          <cell r="J29">
            <v>0</v>
          </cell>
          <cell r="K29">
            <v>0</v>
          </cell>
          <cell r="L29">
            <v>0</v>
          </cell>
          <cell r="M29">
            <v>0</v>
          </cell>
          <cell r="N29">
            <v>0</v>
          </cell>
          <cell r="O29">
            <v>0</v>
          </cell>
        </row>
        <row r="30">
          <cell r="A30">
            <v>0</v>
          </cell>
          <cell r="B30">
            <v>270</v>
          </cell>
          <cell r="C30" t="str">
            <v xml:space="preserve"> 트레이용 난연 전력케이블</v>
          </cell>
          <cell r="D30" t="str">
            <v xml:space="preserve"> 6/10kV F-CV 70㎟/1C</v>
          </cell>
          <cell r="E30" t="str">
            <v>m</v>
          </cell>
          <cell r="F30">
            <v>121297</v>
          </cell>
          <cell r="G30">
            <v>6875</v>
          </cell>
          <cell r="H30">
            <v>833916875</v>
          </cell>
          <cell r="M30">
            <v>6875</v>
          </cell>
          <cell r="N30">
            <v>833916875</v>
          </cell>
          <cell r="O30">
            <v>0</v>
          </cell>
        </row>
        <row r="31">
          <cell r="A31">
            <v>0</v>
          </cell>
          <cell r="B31">
            <v>262</v>
          </cell>
          <cell r="C31" t="str">
            <v xml:space="preserve"> 접속장비</v>
          </cell>
          <cell r="D31" t="str">
            <v xml:space="preserve"> 6.9kV 60㎟/1C(직선) </v>
          </cell>
          <cell r="E31" t="str">
            <v>개</v>
          </cell>
          <cell r="F31">
            <v>255</v>
          </cell>
          <cell r="G31">
            <v>72500</v>
          </cell>
          <cell r="H31">
            <v>18487500</v>
          </cell>
          <cell r="M31">
            <v>72500</v>
          </cell>
          <cell r="N31">
            <v>18487500</v>
          </cell>
          <cell r="O31">
            <v>0</v>
          </cell>
        </row>
        <row r="32">
          <cell r="A32">
            <v>0</v>
          </cell>
          <cell r="B32">
            <v>267</v>
          </cell>
          <cell r="C32" t="str">
            <v xml:space="preserve"> 접속장비</v>
          </cell>
          <cell r="D32" t="str">
            <v xml:space="preserve"> 6.9kV 60㎟/1C(단말)</v>
          </cell>
          <cell r="E32" t="str">
            <v>조</v>
          </cell>
          <cell r="F32">
            <v>34</v>
          </cell>
          <cell r="G32">
            <v>181100</v>
          </cell>
          <cell r="H32">
            <v>6157400</v>
          </cell>
          <cell r="M32">
            <v>181100</v>
          </cell>
          <cell r="N32">
            <v>6157400</v>
          </cell>
          <cell r="O32">
            <v>0</v>
          </cell>
        </row>
        <row r="33">
          <cell r="A33">
            <v>0</v>
          </cell>
          <cell r="B33">
            <v>299</v>
          </cell>
          <cell r="C33" t="str">
            <v xml:space="preserve"> 접속자명찰</v>
          </cell>
          <cell r="D33">
            <v>0</v>
          </cell>
          <cell r="E33" t="str">
            <v>개</v>
          </cell>
          <cell r="F33">
            <v>105</v>
          </cell>
          <cell r="G33">
            <v>1800</v>
          </cell>
          <cell r="H33">
            <v>189000</v>
          </cell>
          <cell r="M33">
            <v>1800</v>
          </cell>
          <cell r="N33">
            <v>189000</v>
          </cell>
          <cell r="O33">
            <v>0</v>
          </cell>
        </row>
        <row r="34">
          <cell r="A34">
            <v>0</v>
          </cell>
          <cell r="B34">
            <v>222</v>
          </cell>
          <cell r="C34" t="str">
            <v xml:space="preserve"> 접지용전선</v>
          </cell>
          <cell r="D34" t="str">
            <v xml:space="preserve"> 0.6/1kV F-GV 95㎟</v>
          </cell>
          <cell r="E34" t="str">
            <v>m</v>
          </cell>
          <cell r="F34">
            <v>45294.9</v>
          </cell>
          <cell r="G34">
            <v>5496</v>
          </cell>
          <cell r="H34">
            <v>248940770</v>
          </cell>
          <cell r="M34">
            <v>5496</v>
          </cell>
          <cell r="N34">
            <v>248940770</v>
          </cell>
          <cell r="O34">
            <v>0</v>
          </cell>
        </row>
        <row r="35">
          <cell r="A35">
            <v>0</v>
          </cell>
          <cell r="B35" t="e">
            <v>#N/A</v>
          </cell>
          <cell r="C35">
            <v>0</v>
          </cell>
          <cell r="D35">
            <v>0</v>
          </cell>
          <cell r="E35">
            <v>0</v>
          </cell>
          <cell r="F35">
            <v>0</v>
          </cell>
          <cell r="G35">
            <v>0</v>
          </cell>
          <cell r="H35">
            <v>0</v>
          </cell>
          <cell r="M35">
            <v>0</v>
          </cell>
          <cell r="N35">
            <v>0</v>
          </cell>
          <cell r="O35">
            <v>0</v>
          </cell>
        </row>
        <row r="36">
          <cell r="A36">
            <v>0</v>
          </cell>
          <cell r="B36" t="e">
            <v>#N/A</v>
          </cell>
          <cell r="C36">
            <v>0</v>
          </cell>
          <cell r="D36">
            <v>0</v>
          </cell>
          <cell r="E36">
            <v>0</v>
          </cell>
          <cell r="F36">
            <v>0</v>
          </cell>
          <cell r="G36">
            <v>0</v>
          </cell>
          <cell r="H36">
            <v>0</v>
          </cell>
          <cell r="M36">
            <v>0</v>
          </cell>
          <cell r="N36">
            <v>0</v>
          </cell>
          <cell r="O36">
            <v>0</v>
          </cell>
        </row>
        <row r="37">
          <cell r="A37">
            <v>0</v>
          </cell>
          <cell r="B37" t="e">
            <v>#N/A</v>
          </cell>
          <cell r="C37">
            <v>0</v>
          </cell>
          <cell r="D37">
            <v>0</v>
          </cell>
          <cell r="E37">
            <v>0</v>
          </cell>
          <cell r="F37">
            <v>0</v>
          </cell>
          <cell r="G37">
            <v>0</v>
          </cell>
          <cell r="H37">
            <v>0</v>
          </cell>
          <cell r="M37">
            <v>0</v>
          </cell>
          <cell r="N37">
            <v>0</v>
          </cell>
          <cell r="O37">
            <v>0</v>
          </cell>
        </row>
        <row r="38">
          <cell r="A38">
            <v>0</v>
          </cell>
          <cell r="B38">
            <v>61</v>
          </cell>
          <cell r="C38" t="str">
            <v>나) 노 무 비</v>
          </cell>
          <cell r="D38" t="str">
            <v>고압케이블전공</v>
          </cell>
          <cell r="E38" t="str">
            <v>인</v>
          </cell>
          <cell r="F38">
            <v>1732.16</v>
          </cell>
          <cell r="G38">
            <v>0</v>
          </cell>
          <cell r="H38">
            <v>0</v>
          </cell>
          <cell r="I38">
            <v>115876</v>
          </cell>
          <cell r="J38">
            <v>200715772</v>
          </cell>
          <cell r="K38">
            <v>0</v>
          </cell>
          <cell r="L38">
            <v>0</v>
          </cell>
          <cell r="M38">
            <v>115876</v>
          </cell>
          <cell r="N38">
            <v>200715772</v>
          </cell>
          <cell r="O38">
            <v>0</v>
          </cell>
        </row>
        <row r="39">
          <cell r="A39">
            <v>0</v>
          </cell>
          <cell r="B39">
            <v>74</v>
          </cell>
          <cell r="C39">
            <v>0</v>
          </cell>
          <cell r="D39" t="str">
            <v>보 통 인 부</v>
          </cell>
          <cell r="E39" t="str">
            <v>인</v>
          </cell>
          <cell r="F39">
            <v>1473.6</v>
          </cell>
          <cell r="G39">
            <v>0</v>
          </cell>
          <cell r="H39">
            <v>0</v>
          </cell>
          <cell r="I39">
            <v>52565</v>
          </cell>
          <cell r="J39">
            <v>77459784</v>
          </cell>
          <cell r="K39">
            <v>0</v>
          </cell>
          <cell r="L39">
            <v>0</v>
          </cell>
          <cell r="M39">
            <v>52565</v>
          </cell>
          <cell r="N39">
            <v>77459784</v>
          </cell>
          <cell r="O39">
            <v>0</v>
          </cell>
        </row>
        <row r="40">
          <cell r="A40">
            <v>0</v>
          </cell>
          <cell r="B40">
            <v>56</v>
          </cell>
          <cell r="C40">
            <v>0</v>
          </cell>
          <cell r="D40" t="str">
            <v>배 전 전 공</v>
          </cell>
          <cell r="E40" t="str">
            <v>인</v>
          </cell>
          <cell r="F40">
            <v>1121.58</v>
          </cell>
          <cell r="G40">
            <v>0</v>
          </cell>
          <cell r="H40">
            <v>0</v>
          </cell>
          <cell r="I40">
            <v>173271</v>
          </cell>
          <cell r="J40">
            <v>194337288</v>
          </cell>
          <cell r="K40">
            <v>0</v>
          </cell>
          <cell r="L40">
            <v>0</v>
          </cell>
          <cell r="M40">
            <v>173271</v>
          </cell>
          <cell r="N40">
            <v>194337288</v>
          </cell>
          <cell r="O40">
            <v>0</v>
          </cell>
        </row>
        <row r="43">
          <cell r="A43">
            <v>0</v>
          </cell>
          <cell r="B43" t="e">
            <v>#N/A</v>
          </cell>
          <cell r="C43">
            <v>0</v>
          </cell>
          <cell r="D43">
            <v>0</v>
          </cell>
          <cell r="E43">
            <v>0</v>
          </cell>
          <cell r="F43">
            <v>0</v>
          </cell>
          <cell r="G43">
            <v>0</v>
          </cell>
          <cell r="H43">
            <v>0</v>
          </cell>
          <cell r="M43">
            <v>0</v>
          </cell>
          <cell r="N43">
            <v>0</v>
          </cell>
          <cell r="O43">
            <v>0</v>
          </cell>
        </row>
        <row r="44">
          <cell r="A44">
            <v>0</v>
          </cell>
          <cell r="B44">
            <v>61</v>
          </cell>
          <cell r="C44" t="str">
            <v>다) 공 구 손 료</v>
          </cell>
          <cell r="D44" t="str">
            <v>고압케이블전공</v>
          </cell>
          <cell r="E44" t="str">
            <v>인</v>
          </cell>
          <cell r="F44">
            <v>39.97</v>
          </cell>
          <cell r="G44">
            <v>0</v>
          </cell>
          <cell r="H44">
            <v>0</v>
          </cell>
          <cell r="J44">
            <v>0</v>
          </cell>
          <cell r="K44">
            <v>115876</v>
          </cell>
          <cell r="L44">
            <v>4631563</v>
          </cell>
          <cell r="M44">
            <v>115876</v>
          </cell>
          <cell r="N44">
            <v>4631563</v>
          </cell>
          <cell r="O44">
            <v>0</v>
          </cell>
        </row>
        <row r="45">
          <cell r="A45">
            <v>0</v>
          </cell>
          <cell r="B45">
            <v>74</v>
          </cell>
          <cell r="C45">
            <v>0</v>
          </cell>
          <cell r="D45" t="str">
            <v>보 통 인 부</v>
          </cell>
          <cell r="E45" t="str">
            <v>인</v>
          </cell>
          <cell r="F45">
            <v>34</v>
          </cell>
          <cell r="G45">
            <v>0</v>
          </cell>
          <cell r="H45">
            <v>0</v>
          </cell>
          <cell r="J45">
            <v>0</v>
          </cell>
          <cell r="K45">
            <v>52565</v>
          </cell>
          <cell r="L45">
            <v>1787210</v>
          </cell>
          <cell r="M45">
            <v>52565</v>
          </cell>
          <cell r="N45">
            <v>1787210</v>
          </cell>
          <cell r="O45">
            <v>0</v>
          </cell>
        </row>
        <row r="46">
          <cell r="A46">
            <v>0</v>
          </cell>
          <cell r="B46">
            <v>56</v>
          </cell>
          <cell r="C46">
            <v>0</v>
          </cell>
          <cell r="D46" t="str">
            <v>배 전 전 공</v>
          </cell>
          <cell r="E46" t="str">
            <v>인</v>
          </cell>
          <cell r="F46">
            <v>25.88</v>
          </cell>
          <cell r="G46">
            <v>0</v>
          </cell>
          <cell r="K46">
            <v>173271</v>
          </cell>
          <cell r="L46">
            <v>4484253</v>
          </cell>
          <cell r="M46">
            <v>173271</v>
          </cell>
          <cell r="N46">
            <v>4484253</v>
          </cell>
          <cell r="O46">
            <v>0</v>
          </cell>
        </row>
        <row r="51">
          <cell r="A51" t="str">
            <v>2S</v>
          </cell>
          <cell r="C51" t="str">
            <v>합     계</v>
          </cell>
          <cell r="H51">
            <v>1107691545</v>
          </cell>
          <cell r="J51">
            <v>472512844</v>
          </cell>
          <cell r="L51">
            <v>10903026</v>
          </cell>
          <cell r="N51">
            <v>1591107415</v>
          </cell>
        </row>
        <row r="52">
          <cell r="A52">
            <v>3</v>
          </cell>
          <cell r="B52" t="str">
            <v xml:space="preserve">3. 케이블 신설 (교량) </v>
          </cell>
          <cell r="C52" t="str">
            <v xml:space="preserve">3. 케이블 신설 (교량) </v>
          </cell>
          <cell r="D52" t="str">
            <v>각 종</v>
          </cell>
          <cell r="E52" t="str">
            <v>식</v>
          </cell>
          <cell r="F52">
            <v>1</v>
          </cell>
          <cell r="G52">
            <v>0</v>
          </cell>
          <cell r="H52">
            <v>0</v>
          </cell>
          <cell r="I52">
            <v>0</v>
          </cell>
          <cell r="J52">
            <v>0</v>
          </cell>
          <cell r="K52">
            <v>0</v>
          </cell>
          <cell r="L52">
            <v>0</v>
          </cell>
          <cell r="M52">
            <v>0</v>
          </cell>
          <cell r="N52">
            <v>0</v>
          </cell>
          <cell r="O52">
            <v>1</v>
          </cell>
        </row>
        <row r="53">
          <cell r="A53">
            <v>0</v>
          </cell>
          <cell r="B53" t="e">
            <v>#N/A</v>
          </cell>
          <cell r="C53" t="str">
            <v>가) 재 료 비</v>
          </cell>
          <cell r="D53">
            <v>0</v>
          </cell>
          <cell r="E53">
            <v>0</v>
          </cell>
          <cell r="F53">
            <v>0</v>
          </cell>
          <cell r="G53">
            <v>0</v>
          </cell>
          <cell r="H53">
            <v>0</v>
          </cell>
          <cell r="I53">
            <v>0</v>
          </cell>
          <cell r="J53">
            <v>0</v>
          </cell>
          <cell r="K53">
            <v>0</v>
          </cell>
          <cell r="L53">
            <v>0</v>
          </cell>
          <cell r="M53">
            <v>0</v>
          </cell>
          <cell r="N53">
            <v>0</v>
          </cell>
          <cell r="O53">
            <v>0</v>
          </cell>
        </row>
        <row r="54">
          <cell r="A54">
            <v>0</v>
          </cell>
          <cell r="B54">
            <v>272</v>
          </cell>
          <cell r="C54" t="str">
            <v>전력케이블</v>
          </cell>
          <cell r="D54" t="str">
            <v xml:space="preserve"> 6/10kV CV 70㎟/1C</v>
          </cell>
          <cell r="E54" t="str">
            <v>m</v>
          </cell>
          <cell r="F54">
            <v>39397</v>
          </cell>
          <cell r="G54">
            <v>6262</v>
          </cell>
          <cell r="H54">
            <v>246704014</v>
          </cell>
          <cell r="M54">
            <v>6262</v>
          </cell>
          <cell r="N54">
            <v>246704014</v>
          </cell>
          <cell r="O54">
            <v>0</v>
          </cell>
        </row>
        <row r="55">
          <cell r="A55">
            <v>0</v>
          </cell>
          <cell r="B55">
            <v>262</v>
          </cell>
          <cell r="C55" t="str">
            <v xml:space="preserve"> 접속장비</v>
          </cell>
          <cell r="D55" t="str">
            <v xml:space="preserve"> 6.9kV 60㎟/1C(직선) </v>
          </cell>
          <cell r="E55" t="str">
            <v>개</v>
          </cell>
          <cell r="F55">
            <v>81</v>
          </cell>
          <cell r="G55">
            <v>72500</v>
          </cell>
          <cell r="H55">
            <v>5872500</v>
          </cell>
          <cell r="M55">
            <v>72500</v>
          </cell>
          <cell r="N55">
            <v>5872500</v>
          </cell>
          <cell r="O55">
            <v>0</v>
          </cell>
        </row>
        <row r="56">
          <cell r="A56">
            <v>0</v>
          </cell>
          <cell r="B56">
            <v>299</v>
          </cell>
          <cell r="C56" t="str">
            <v xml:space="preserve"> 접속자명찰</v>
          </cell>
          <cell r="D56">
            <v>0</v>
          </cell>
          <cell r="E56" t="str">
            <v>개</v>
          </cell>
          <cell r="F56">
            <v>27</v>
          </cell>
          <cell r="G56">
            <v>1800</v>
          </cell>
          <cell r="H56">
            <v>48600</v>
          </cell>
          <cell r="M56">
            <v>1800</v>
          </cell>
          <cell r="N56">
            <v>48600</v>
          </cell>
          <cell r="O56">
            <v>0</v>
          </cell>
        </row>
        <row r="57">
          <cell r="A57">
            <v>0</v>
          </cell>
          <cell r="B57">
            <v>222</v>
          </cell>
          <cell r="C57" t="str">
            <v xml:space="preserve"> 접지용전선</v>
          </cell>
          <cell r="D57" t="str">
            <v xml:space="preserve"> 0.6/1kV F-GV 95㎟</v>
          </cell>
          <cell r="E57" t="str">
            <v>m</v>
          </cell>
          <cell r="F57">
            <v>22403.85</v>
          </cell>
          <cell r="G57">
            <v>5496</v>
          </cell>
          <cell r="H57">
            <v>123131559</v>
          </cell>
          <cell r="M57">
            <v>5496</v>
          </cell>
          <cell r="N57">
            <v>123131559</v>
          </cell>
          <cell r="O57">
            <v>0</v>
          </cell>
        </row>
        <row r="58">
          <cell r="A58">
            <v>0</v>
          </cell>
          <cell r="B58" t="e">
            <v>#N/A</v>
          </cell>
          <cell r="C58">
            <v>0</v>
          </cell>
          <cell r="D58">
            <v>0</v>
          </cell>
          <cell r="E58">
            <v>0</v>
          </cell>
          <cell r="F58">
            <v>0</v>
          </cell>
          <cell r="G58">
            <v>0</v>
          </cell>
          <cell r="H58">
            <v>0</v>
          </cell>
          <cell r="M58">
            <v>0</v>
          </cell>
          <cell r="N58">
            <v>0</v>
          </cell>
          <cell r="O58">
            <v>0</v>
          </cell>
        </row>
        <row r="60">
          <cell r="A60">
            <v>0</v>
          </cell>
          <cell r="B60" t="e">
            <v>#N/A</v>
          </cell>
          <cell r="C60">
            <v>0</v>
          </cell>
          <cell r="D60">
            <v>0</v>
          </cell>
          <cell r="E60">
            <v>0</v>
          </cell>
          <cell r="F60">
            <v>0</v>
          </cell>
          <cell r="G60">
            <v>0</v>
          </cell>
          <cell r="H60">
            <v>0</v>
          </cell>
          <cell r="M60">
            <v>0</v>
          </cell>
          <cell r="N60">
            <v>0</v>
          </cell>
          <cell r="O60">
            <v>0</v>
          </cell>
        </row>
        <row r="61">
          <cell r="A61">
            <v>0</v>
          </cell>
          <cell r="B61">
            <v>0</v>
          </cell>
          <cell r="C61">
            <v>0</v>
          </cell>
          <cell r="D61">
            <v>0</v>
          </cell>
          <cell r="E61">
            <v>0</v>
          </cell>
          <cell r="F61">
            <v>0</v>
          </cell>
          <cell r="G61">
            <v>0</v>
          </cell>
          <cell r="H61">
            <v>0</v>
          </cell>
          <cell r="M61">
            <v>0</v>
          </cell>
          <cell r="N61">
            <v>0</v>
          </cell>
          <cell r="O61">
            <v>0</v>
          </cell>
        </row>
        <row r="62">
          <cell r="A62">
            <v>0</v>
          </cell>
          <cell r="B62">
            <v>61</v>
          </cell>
          <cell r="C62" t="str">
            <v>나) 노 무 비</v>
          </cell>
          <cell r="D62" t="str">
            <v>고압케이블전공</v>
          </cell>
          <cell r="E62" t="str">
            <v>인</v>
          </cell>
          <cell r="F62">
            <v>531.48</v>
          </cell>
          <cell r="G62">
            <v>0</v>
          </cell>
          <cell r="H62">
            <v>0</v>
          </cell>
          <cell r="I62">
            <v>115876</v>
          </cell>
          <cell r="J62">
            <v>61585776</v>
          </cell>
          <cell r="K62">
            <v>0</v>
          </cell>
          <cell r="L62">
            <v>0</v>
          </cell>
          <cell r="M62">
            <v>115876</v>
          </cell>
          <cell r="N62">
            <v>61585776</v>
          </cell>
          <cell r="O62">
            <v>0</v>
          </cell>
        </row>
        <row r="63">
          <cell r="A63">
            <v>0</v>
          </cell>
          <cell r="B63">
            <v>74</v>
          </cell>
          <cell r="C63">
            <v>0</v>
          </cell>
          <cell r="D63" t="str">
            <v>보 통 인 부</v>
          </cell>
          <cell r="E63" t="str">
            <v>인</v>
          </cell>
          <cell r="F63">
            <v>478.56</v>
          </cell>
          <cell r="G63">
            <v>0</v>
          </cell>
          <cell r="H63">
            <v>0</v>
          </cell>
          <cell r="I63">
            <v>52565</v>
          </cell>
          <cell r="J63">
            <v>25155506</v>
          </cell>
          <cell r="K63">
            <v>0</v>
          </cell>
          <cell r="L63">
            <v>0</v>
          </cell>
          <cell r="M63">
            <v>52565</v>
          </cell>
          <cell r="N63">
            <v>25155506</v>
          </cell>
          <cell r="O63">
            <v>0</v>
          </cell>
        </row>
        <row r="64">
          <cell r="A64">
            <v>0</v>
          </cell>
          <cell r="B64">
            <v>56</v>
          </cell>
          <cell r="C64">
            <v>0</v>
          </cell>
          <cell r="D64" t="str">
            <v>배 전 전 공</v>
          </cell>
          <cell r="E64" t="str">
            <v>인</v>
          </cell>
          <cell r="F64">
            <v>554.76</v>
          </cell>
          <cell r="G64">
            <v>0</v>
          </cell>
          <cell r="H64">
            <v>0</v>
          </cell>
          <cell r="I64">
            <v>173271</v>
          </cell>
          <cell r="J64">
            <v>96123819</v>
          </cell>
          <cell r="K64">
            <v>0</v>
          </cell>
          <cell r="L64">
            <v>0</v>
          </cell>
          <cell r="M64">
            <v>173271</v>
          </cell>
          <cell r="N64">
            <v>96123819</v>
          </cell>
          <cell r="O64">
            <v>0</v>
          </cell>
        </row>
        <row r="65">
          <cell r="A65">
            <v>0</v>
          </cell>
          <cell r="B65" t="e">
            <v>#N/A</v>
          </cell>
          <cell r="C65">
            <v>0</v>
          </cell>
          <cell r="D65">
            <v>0</v>
          </cell>
          <cell r="E65">
            <v>0</v>
          </cell>
          <cell r="F65">
            <v>0</v>
          </cell>
          <cell r="G65">
            <v>0</v>
          </cell>
          <cell r="H65">
            <v>0</v>
          </cell>
          <cell r="I65">
            <v>0</v>
          </cell>
          <cell r="J65">
            <v>0</v>
          </cell>
          <cell r="K65">
            <v>0</v>
          </cell>
          <cell r="L65">
            <v>0</v>
          </cell>
          <cell r="M65">
            <v>0</v>
          </cell>
          <cell r="N65">
            <v>0</v>
          </cell>
          <cell r="O65">
            <v>0</v>
          </cell>
        </row>
        <row r="66">
          <cell r="A66">
            <v>0</v>
          </cell>
          <cell r="B66">
            <v>61</v>
          </cell>
          <cell r="C66" t="str">
            <v>다) 공 구 손 료</v>
          </cell>
          <cell r="D66" t="str">
            <v>고압케이블전공</v>
          </cell>
          <cell r="E66" t="str">
            <v>인</v>
          </cell>
          <cell r="F66">
            <v>12.26</v>
          </cell>
          <cell r="G66">
            <v>0</v>
          </cell>
          <cell r="H66">
            <v>0</v>
          </cell>
          <cell r="J66">
            <v>0</v>
          </cell>
          <cell r="K66">
            <v>115876</v>
          </cell>
          <cell r="L66">
            <v>1420639</v>
          </cell>
          <cell r="M66">
            <v>115876</v>
          </cell>
          <cell r="N66">
            <v>1420639</v>
          </cell>
          <cell r="O66">
            <v>0</v>
          </cell>
        </row>
        <row r="67">
          <cell r="A67">
            <v>0</v>
          </cell>
          <cell r="B67">
            <v>74</v>
          </cell>
          <cell r="C67">
            <v>0</v>
          </cell>
          <cell r="D67" t="str">
            <v>보 통 인 부</v>
          </cell>
          <cell r="E67" t="str">
            <v>인</v>
          </cell>
          <cell r="F67">
            <v>11.04</v>
          </cell>
          <cell r="G67">
            <v>0</v>
          </cell>
          <cell r="H67">
            <v>0</v>
          </cell>
          <cell r="J67">
            <v>0</v>
          </cell>
          <cell r="K67">
            <v>52565</v>
          </cell>
          <cell r="L67">
            <v>580317</v>
          </cell>
          <cell r="M67">
            <v>52565</v>
          </cell>
          <cell r="N67">
            <v>580317</v>
          </cell>
          <cell r="O67">
            <v>0</v>
          </cell>
        </row>
        <row r="68">
          <cell r="A68">
            <v>0</v>
          </cell>
          <cell r="B68">
            <v>56</v>
          </cell>
          <cell r="C68">
            <v>0</v>
          </cell>
          <cell r="D68" t="str">
            <v>배 전 전 공</v>
          </cell>
          <cell r="E68" t="str">
            <v>인</v>
          </cell>
          <cell r="F68">
            <v>12.8</v>
          </cell>
          <cell r="G68">
            <v>0</v>
          </cell>
          <cell r="H68">
            <v>0</v>
          </cell>
          <cell r="J68">
            <v>0</v>
          </cell>
          <cell r="K68">
            <v>173271</v>
          </cell>
          <cell r="L68">
            <v>2217868</v>
          </cell>
          <cell r="M68">
            <v>173271</v>
          </cell>
          <cell r="N68">
            <v>2217868</v>
          </cell>
          <cell r="O68">
            <v>0</v>
          </cell>
        </row>
        <row r="69">
          <cell r="A69">
            <v>0</v>
          </cell>
          <cell r="B69" t="e">
            <v>#N/A</v>
          </cell>
          <cell r="C69">
            <v>0</v>
          </cell>
          <cell r="D69">
            <v>0</v>
          </cell>
          <cell r="E69">
            <v>0</v>
          </cell>
          <cell r="F69">
            <v>0</v>
          </cell>
          <cell r="G69">
            <v>0</v>
          </cell>
          <cell r="H69">
            <v>0</v>
          </cell>
          <cell r="M69">
            <v>0</v>
          </cell>
          <cell r="N69">
            <v>0</v>
          </cell>
          <cell r="O69">
            <v>0</v>
          </cell>
        </row>
        <row r="70">
          <cell r="A70">
            <v>0</v>
          </cell>
          <cell r="B70">
            <v>0</v>
          </cell>
          <cell r="C70">
            <v>0</v>
          </cell>
          <cell r="D70">
            <v>0</v>
          </cell>
          <cell r="E70">
            <v>0</v>
          </cell>
          <cell r="F70">
            <v>0</v>
          </cell>
          <cell r="G70">
            <v>0</v>
          </cell>
          <cell r="H70">
            <v>0</v>
          </cell>
          <cell r="M70">
            <v>0</v>
          </cell>
          <cell r="N70">
            <v>0</v>
          </cell>
          <cell r="O70">
            <v>0</v>
          </cell>
        </row>
        <row r="71">
          <cell r="A71">
            <v>0</v>
          </cell>
          <cell r="B71">
            <v>0</v>
          </cell>
          <cell r="C71">
            <v>0</v>
          </cell>
          <cell r="D71">
            <v>0</v>
          </cell>
          <cell r="E71">
            <v>0</v>
          </cell>
          <cell r="F71">
            <v>0</v>
          </cell>
          <cell r="G71">
            <v>0</v>
          </cell>
          <cell r="H71">
            <v>0</v>
          </cell>
          <cell r="M71">
            <v>0</v>
          </cell>
          <cell r="N71">
            <v>0</v>
          </cell>
          <cell r="O71">
            <v>0</v>
          </cell>
        </row>
        <row r="72">
          <cell r="A72">
            <v>0</v>
          </cell>
          <cell r="B72">
            <v>0</v>
          </cell>
          <cell r="C72">
            <v>0</v>
          </cell>
          <cell r="D72">
            <v>0</v>
          </cell>
          <cell r="E72">
            <v>0</v>
          </cell>
          <cell r="F72">
            <v>0</v>
          </cell>
          <cell r="G72">
            <v>0</v>
          </cell>
          <cell r="H72">
            <v>0</v>
          </cell>
          <cell r="M72">
            <v>0</v>
          </cell>
          <cell r="N72">
            <v>0</v>
          </cell>
          <cell r="O72">
            <v>0</v>
          </cell>
        </row>
        <row r="73">
          <cell r="G73">
            <v>0</v>
          </cell>
          <cell r="H73">
            <v>0</v>
          </cell>
          <cell r="M73">
            <v>0</v>
          </cell>
          <cell r="N73">
            <v>0</v>
          </cell>
        </row>
        <row r="75">
          <cell r="A75" t="str">
            <v>3S</v>
          </cell>
          <cell r="C75" t="str">
            <v>합     계</v>
          </cell>
          <cell r="H75">
            <v>375756673</v>
          </cell>
          <cell r="J75">
            <v>182865101</v>
          </cell>
          <cell r="L75">
            <v>4218824</v>
          </cell>
          <cell r="N75">
            <v>562840598</v>
          </cell>
        </row>
        <row r="76">
          <cell r="A76">
            <v>4</v>
          </cell>
          <cell r="B76" t="str">
            <v>4. 관로 신설</v>
          </cell>
          <cell r="C76" t="str">
            <v>4. 관로 신설</v>
          </cell>
          <cell r="D76" t="str">
            <v>각 종 (일반구간)</v>
          </cell>
          <cell r="E76" t="str">
            <v>식</v>
          </cell>
          <cell r="F76">
            <v>1</v>
          </cell>
          <cell r="G76">
            <v>0</v>
          </cell>
          <cell r="H76">
            <v>0</v>
          </cell>
          <cell r="I76">
            <v>0</v>
          </cell>
          <cell r="J76">
            <v>0</v>
          </cell>
          <cell r="K76">
            <v>0</v>
          </cell>
          <cell r="L76">
            <v>0</v>
          </cell>
          <cell r="M76">
            <v>0</v>
          </cell>
          <cell r="N76">
            <v>0</v>
          </cell>
          <cell r="O76">
            <v>1</v>
          </cell>
        </row>
        <row r="77">
          <cell r="A77">
            <v>0</v>
          </cell>
          <cell r="B77" t="e">
            <v>#N/A</v>
          </cell>
          <cell r="C77" t="str">
            <v>가) 재 료 비</v>
          </cell>
          <cell r="D77">
            <v>0</v>
          </cell>
          <cell r="E77">
            <v>0</v>
          </cell>
          <cell r="F77">
            <v>0</v>
          </cell>
          <cell r="G77">
            <v>0</v>
          </cell>
          <cell r="H77">
            <v>0</v>
          </cell>
          <cell r="I77">
            <v>0</v>
          </cell>
          <cell r="J77">
            <v>0</v>
          </cell>
          <cell r="K77">
            <v>0</v>
          </cell>
          <cell r="L77">
            <v>0</v>
          </cell>
          <cell r="M77">
            <v>0</v>
          </cell>
          <cell r="N77">
            <v>0</v>
          </cell>
          <cell r="O77">
            <v>0</v>
          </cell>
        </row>
        <row r="78">
          <cell r="A78">
            <v>0</v>
          </cell>
          <cell r="B78" t="str">
            <v>ELP80</v>
          </cell>
          <cell r="C78" t="str">
            <v>ELP전선관</v>
          </cell>
          <cell r="D78" t="str">
            <v>ELP Φ80</v>
          </cell>
          <cell r="E78" t="str">
            <v>m</v>
          </cell>
          <cell r="F78">
            <v>507</v>
          </cell>
          <cell r="G78">
            <v>1190</v>
          </cell>
          <cell r="H78">
            <v>603330</v>
          </cell>
          <cell r="I78">
            <v>0</v>
          </cell>
          <cell r="J78">
            <v>0</v>
          </cell>
          <cell r="K78">
            <v>0</v>
          </cell>
          <cell r="L78">
            <v>0</v>
          </cell>
          <cell r="M78">
            <v>1190</v>
          </cell>
          <cell r="N78">
            <v>603330</v>
          </cell>
          <cell r="O78">
            <v>0</v>
          </cell>
        </row>
        <row r="79">
          <cell r="A79">
            <v>0</v>
          </cell>
          <cell r="B79" t="str">
            <v>ELP100</v>
          </cell>
          <cell r="C79" t="str">
            <v>ELP전선관</v>
          </cell>
          <cell r="D79" t="str">
            <v>ELP Φ100</v>
          </cell>
          <cell r="E79" t="str">
            <v>m</v>
          </cell>
          <cell r="F79">
            <v>39775</v>
          </cell>
          <cell r="G79">
            <v>1790</v>
          </cell>
          <cell r="H79">
            <v>71197250</v>
          </cell>
          <cell r="I79">
            <v>0</v>
          </cell>
          <cell r="J79">
            <v>0</v>
          </cell>
          <cell r="K79">
            <v>0</v>
          </cell>
          <cell r="L79">
            <v>0</v>
          </cell>
          <cell r="M79">
            <v>1790</v>
          </cell>
          <cell r="N79">
            <v>71197250</v>
          </cell>
          <cell r="O79">
            <v>0</v>
          </cell>
        </row>
        <row r="80">
          <cell r="A80">
            <v>0</v>
          </cell>
          <cell r="B80" t="str">
            <v>PVC36</v>
          </cell>
          <cell r="C80" t="str">
            <v>HI-PVC전선관</v>
          </cell>
          <cell r="D80" t="str">
            <v xml:space="preserve"> HI 36C</v>
          </cell>
          <cell r="E80" t="str">
            <v>개</v>
          </cell>
          <cell r="F80">
            <v>5524</v>
          </cell>
          <cell r="G80">
            <v>947</v>
          </cell>
          <cell r="H80">
            <v>5231228</v>
          </cell>
          <cell r="I80">
            <v>0</v>
          </cell>
          <cell r="J80">
            <v>0</v>
          </cell>
          <cell r="K80">
            <v>0</v>
          </cell>
          <cell r="L80">
            <v>0</v>
          </cell>
          <cell r="M80">
            <v>947</v>
          </cell>
          <cell r="N80">
            <v>5231228</v>
          </cell>
          <cell r="O80">
            <v>0</v>
          </cell>
        </row>
        <row r="81">
          <cell r="A81">
            <v>0</v>
          </cell>
          <cell r="B81" t="str">
            <v>B50</v>
          </cell>
          <cell r="C81" t="str">
            <v xml:space="preserve"> 백관</v>
          </cell>
          <cell r="D81" t="str">
            <v xml:space="preserve">  50mm</v>
          </cell>
          <cell r="E81" t="str">
            <v>m</v>
          </cell>
          <cell r="F81">
            <v>5262</v>
          </cell>
          <cell r="G81">
            <v>5535</v>
          </cell>
          <cell r="H81">
            <v>29125170</v>
          </cell>
          <cell r="I81">
            <v>0</v>
          </cell>
          <cell r="J81">
            <v>0</v>
          </cell>
          <cell r="K81">
            <v>0</v>
          </cell>
          <cell r="L81">
            <v>0</v>
          </cell>
          <cell r="M81">
            <v>5535</v>
          </cell>
          <cell r="N81">
            <v>29125170</v>
          </cell>
          <cell r="O81">
            <v>0</v>
          </cell>
        </row>
        <row r="82">
          <cell r="A82">
            <v>0</v>
          </cell>
          <cell r="B82" t="str">
            <v>B100</v>
          </cell>
          <cell r="C82" t="str">
            <v xml:space="preserve"> 백관</v>
          </cell>
          <cell r="D82" t="str">
            <v xml:space="preserve">  100mm</v>
          </cell>
          <cell r="E82" t="str">
            <v>m</v>
          </cell>
          <cell r="F82">
            <v>358</v>
          </cell>
          <cell r="G82">
            <v>13181</v>
          </cell>
          <cell r="H82">
            <v>4718798</v>
          </cell>
          <cell r="I82">
            <v>0</v>
          </cell>
          <cell r="J82">
            <v>0</v>
          </cell>
          <cell r="K82">
            <v>0</v>
          </cell>
          <cell r="L82">
            <v>0</v>
          </cell>
          <cell r="M82">
            <v>13181</v>
          </cell>
          <cell r="N82">
            <v>4718798</v>
          </cell>
          <cell r="O82">
            <v>0</v>
          </cell>
        </row>
        <row r="83">
          <cell r="A83">
            <v>0</v>
          </cell>
          <cell r="B83" t="str">
            <v>B125</v>
          </cell>
          <cell r="C83" t="str">
            <v xml:space="preserve"> 백관</v>
          </cell>
          <cell r="D83" t="str">
            <v xml:space="preserve">  125mm</v>
          </cell>
          <cell r="E83" t="str">
            <v>m</v>
          </cell>
          <cell r="F83">
            <v>603</v>
          </cell>
          <cell r="G83">
            <v>17458</v>
          </cell>
          <cell r="H83">
            <v>10527174</v>
          </cell>
          <cell r="I83">
            <v>0</v>
          </cell>
          <cell r="J83">
            <v>0</v>
          </cell>
          <cell r="K83">
            <v>0</v>
          </cell>
          <cell r="L83">
            <v>0</v>
          </cell>
          <cell r="M83">
            <v>17458</v>
          </cell>
          <cell r="N83">
            <v>10527174</v>
          </cell>
          <cell r="O83">
            <v>0</v>
          </cell>
        </row>
        <row r="84">
          <cell r="A84">
            <v>0</v>
          </cell>
          <cell r="B84" t="str">
            <v>ST36</v>
          </cell>
          <cell r="C84" t="str">
            <v xml:space="preserve"> 강제전선관</v>
          </cell>
          <cell r="D84" t="str">
            <v xml:space="preserve"> 아연도 36C</v>
          </cell>
          <cell r="E84" t="str">
            <v>m</v>
          </cell>
          <cell r="F84">
            <v>1464</v>
          </cell>
          <cell r="G84">
            <v>3156</v>
          </cell>
          <cell r="H84">
            <v>4620384</v>
          </cell>
          <cell r="I84">
            <v>0</v>
          </cell>
          <cell r="J84">
            <v>0</v>
          </cell>
          <cell r="K84">
            <v>0</v>
          </cell>
          <cell r="L84">
            <v>0</v>
          </cell>
          <cell r="M84">
            <v>3156</v>
          </cell>
          <cell r="N84">
            <v>4620384</v>
          </cell>
          <cell r="O84">
            <v>0</v>
          </cell>
        </row>
        <row r="85">
          <cell r="A85">
            <v>0</v>
          </cell>
          <cell r="B85" t="str">
            <v>ST104</v>
          </cell>
          <cell r="C85" t="str">
            <v xml:space="preserve"> 강제전선관</v>
          </cell>
          <cell r="D85" t="str">
            <v xml:space="preserve"> 아연도 104C</v>
          </cell>
          <cell r="E85" t="str">
            <v>m</v>
          </cell>
          <cell r="F85">
            <v>1612</v>
          </cell>
          <cell r="G85">
            <v>11788</v>
          </cell>
          <cell r="H85">
            <v>19002256</v>
          </cell>
          <cell r="I85">
            <v>0</v>
          </cell>
          <cell r="J85">
            <v>0</v>
          </cell>
          <cell r="K85">
            <v>0</v>
          </cell>
          <cell r="L85">
            <v>0</v>
          </cell>
          <cell r="M85">
            <v>11788</v>
          </cell>
          <cell r="N85">
            <v>19002256</v>
          </cell>
          <cell r="O85">
            <v>0</v>
          </cell>
        </row>
        <row r="86">
          <cell r="A86">
            <v>0</v>
          </cell>
          <cell r="B86">
            <v>358</v>
          </cell>
          <cell r="C86" t="str">
            <v xml:space="preserve"> 케이블위험표시기</v>
          </cell>
          <cell r="D86">
            <v>0</v>
          </cell>
          <cell r="E86" t="str">
            <v>개</v>
          </cell>
          <cell r="F86">
            <v>190</v>
          </cell>
          <cell r="G86">
            <v>5500</v>
          </cell>
          <cell r="H86">
            <v>1045000</v>
          </cell>
          <cell r="I86">
            <v>0</v>
          </cell>
          <cell r="J86">
            <v>0</v>
          </cell>
          <cell r="K86">
            <v>0</v>
          </cell>
          <cell r="L86">
            <v>0</v>
          </cell>
          <cell r="M86">
            <v>5500</v>
          </cell>
          <cell r="N86">
            <v>1045000</v>
          </cell>
          <cell r="O86">
            <v>0</v>
          </cell>
        </row>
        <row r="87">
          <cell r="A87">
            <v>0</v>
          </cell>
          <cell r="B87">
            <v>362</v>
          </cell>
          <cell r="C87" t="str">
            <v xml:space="preserve"> 전자식표지기</v>
          </cell>
          <cell r="D87" t="str">
            <v>소형(전력케이블용)</v>
          </cell>
          <cell r="E87" t="str">
            <v>개</v>
          </cell>
          <cell r="F87">
            <v>2927</v>
          </cell>
          <cell r="G87">
            <v>35000</v>
          </cell>
          <cell r="H87">
            <v>102445000</v>
          </cell>
          <cell r="I87">
            <v>0</v>
          </cell>
          <cell r="J87">
            <v>0</v>
          </cell>
          <cell r="K87">
            <v>0</v>
          </cell>
          <cell r="L87">
            <v>0</v>
          </cell>
          <cell r="M87">
            <v>35000</v>
          </cell>
          <cell r="N87">
            <v>102445000</v>
          </cell>
          <cell r="O87">
            <v>0</v>
          </cell>
        </row>
        <row r="88">
          <cell r="A88">
            <v>0</v>
          </cell>
          <cell r="B88">
            <v>361</v>
          </cell>
          <cell r="C88" t="str">
            <v xml:space="preserve"> 전자식탐지기</v>
          </cell>
          <cell r="D88" t="str">
            <v xml:space="preserve"> 전력케이블용</v>
          </cell>
          <cell r="E88" t="str">
            <v>개</v>
          </cell>
          <cell r="F88">
            <v>3</v>
          </cell>
          <cell r="G88">
            <v>5850000</v>
          </cell>
          <cell r="H88">
            <v>17550000</v>
          </cell>
          <cell r="I88">
            <v>0</v>
          </cell>
          <cell r="J88">
            <v>0</v>
          </cell>
          <cell r="K88">
            <v>0</v>
          </cell>
          <cell r="L88">
            <v>0</v>
          </cell>
          <cell r="M88">
            <v>5850000</v>
          </cell>
          <cell r="N88">
            <v>17550000</v>
          </cell>
          <cell r="O88">
            <v>0</v>
          </cell>
        </row>
        <row r="89">
          <cell r="A89">
            <v>0</v>
          </cell>
          <cell r="B89">
            <v>360</v>
          </cell>
          <cell r="C89" t="str">
            <v xml:space="preserve"> 케이블표지시트</v>
          </cell>
          <cell r="D89" t="str">
            <v xml:space="preserve"> 0.23x300</v>
          </cell>
          <cell r="E89" t="str">
            <v>m</v>
          </cell>
          <cell r="F89">
            <v>28745</v>
          </cell>
          <cell r="G89">
            <v>250</v>
          </cell>
          <cell r="H89">
            <v>7186250</v>
          </cell>
          <cell r="I89">
            <v>0</v>
          </cell>
          <cell r="J89">
            <v>0</v>
          </cell>
          <cell r="K89">
            <v>0</v>
          </cell>
          <cell r="L89">
            <v>0</v>
          </cell>
          <cell r="M89">
            <v>250</v>
          </cell>
          <cell r="N89">
            <v>7186250</v>
          </cell>
          <cell r="O89">
            <v>0</v>
          </cell>
        </row>
        <row r="90">
          <cell r="A90">
            <v>0</v>
          </cell>
          <cell r="B90" t="str">
            <v>YY00</v>
          </cell>
          <cell r="C90" t="str">
            <v xml:space="preserve">압입공법 </v>
          </cell>
          <cell r="D90" t="str">
            <v>1공(기계경비)</v>
          </cell>
          <cell r="E90" t="str">
            <v>m</v>
          </cell>
          <cell r="F90">
            <v>128</v>
          </cell>
          <cell r="H90">
            <v>0</v>
          </cell>
          <cell r="I90">
            <v>0</v>
          </cell>
          <cell r="J90">
            <v>0</v>
          </cell>
          <cell r="K90">
            <v>0</v>
          </cell>
          <cell r="L90">
            <v>0</v>
          </cell>
          <cell r="M90">
            <v>0</v>
          </cell>
          <cell r="N90">
            <v>0</v>
          </cell>
          <cell r="O90">
            <v>0</v>
          </cell>
        </row>
        <row r="91">
          <cell r="A91">
            <v>0</v>
          </cell>
          <cell r="B91">
            <v>370</v>
          </cell>
          <cell r="C91" t="str">
            <v xml:space="preserve"> 터파기</v>
          </cell>
          <cell r="D91" t="str">
            <v xml:space="preserve"> 인력(0~1m)</v>
          </cell>
          <cell r="E91" t="str">
            <v>㎥</v>
          </cell>
          <cell r="F91">
            <v>10909.65</v>
          </cell>
          <cell r="G91">
            <v>0</v>
          </cell>
          <cell r="H91">
            <v>0</v>
          </cell>
          <cell r="I91">
            <v>0</v>
          </cell>
          <cell r="J91">
            <v>0</v>
          </cell>
          <cell r="K91">
            <v>0</v>
          </cell>
          <cell r="L91">
            <v>0</v>
          </cell>
          <cell r="M91">
            <v>0</v>
          </cell>
          <cell r="N91">
            <v>0</v>
          </cell>
          <cell r="O91">
            <v>0</v>
          </cell>
        </row>
        <row r="92">
          <cell r="A92">
            <v>0</v>
          </cell>
          <cell r="B92">
            <v>516</v>
          </cell>
          <cell r="C92" t="str">
            <v xml:space="preserve"> 되메우기</v>
          </cell>
          <cell r="D92" t="str">
            <v xml:space="preserve"> 인력</v>
          </cell>
          <cell r="E92" t="str">
            <v>㎥</v>
          </cell>
          <cell r="F92">
            <v>10830.75</v>
          </cell>
          <cell r="G92">
            <v>0</v>
          </cell>
          <cell r="H92">
            <v>0</v>
          </cell>
          <cell r="I92">
            <v>0</v>
          </cell>
          <cell r="J92">
            <v>0</v>
          </cell>
          <cell r="K92">
            <v>0</v>
          </cell>
          <cell r="L92">
            <v>0</v>
          </cell>
          <cell r="M92">
            <v>0</v>
          </cell>
          <cell r="N92">
            <v>0</v>
          </cell>
          <cell r="O92">
            <v>0</v>
          </cell>
        </row>
        <row r="93">
          <cell r="A93">
            <v>0</v>
          </cell>
          <cell r="B93">
            <v>374</v>
          </cell>
          <cell r="C93" t="str">
            <v xml:space="preserve"> 다지기</v>
          </cell>
          <cell r="D93" t="str">
            <v>인력</v>
          </cell>
          <cell r="E93" t="str">
            <v>㎥</v>
          </cell>
          <cell r="F93">
            <v>10830.75</v>
          </cell>
          <cell r="G93">
            <v>0</v>
          </cell>
          <cell r="H93">
            <v>0</v>
          </cell>
          <cell r="I93">
            <v>0</v>
          </cell>
          <cell r="J93">
            <v>0</v>
          </cell>
          <cell r="K93">
            <v>0</v>
          </cell>
          <cell r="L93">
            <v>0</v>
          </cell>
          <cell r="M93">
            <v>0</v>
          </cell>
          <cell r="N93">
            <v>0</v>
          </cell>
          <cell r="O93">
            <v>0</v>
          </cell>
        </row>
        <row r="94">
          <cell r="A94">
            <v>0</v>
          </cell>
          <cell r="B94" t="str">
            <v>con1</v>
          </cell>
          <cell r="C94" t="str">
            <v xml:space="preserve"> 콘크리트깨기</v>
          </cell>
          <cell r="D94">
            <v>0</v>
          </cell>
          <cell r="E94" t="str">
            <v>㎥</v>
          </cell>
          <cell r="F94">
            <v>118.35</v>
          </cell>
          <cell r="G94">
            <v>0</v>
          </cell>
          <cell r="H94">
            <v>0</v>
          </cell>
          <cell r="I94">
            <v>0</v>
          </cell>
          <cell r="J94">
            <v>0</v>
          </cell>
          <cell r="K94">
            <v>0</v>
          </cell>
          <cell r="L94">
            <v>0</v>
          </cell>
          <cell r="M94">
            <v>0</v>
          </cell>
          <cell r="N94">
            <v>0</v>
          </cell>
          <cell r="O94">
            <v>0</v>
          </cell>
        </row>
        <row r="95">
          <cell r="A95">
            <v>0</v>
          </cell>
          <cell r="B95">
            <v>1500</v>
          </cell>
          <cell r="C95" t="str">
            <v xml:space="preserve"> 콘크리트치기</v>
          </cell>
          <cell r="D95" t="str">
            <v xml:space="preserve"> 1:2:4</v>
          </cell>
          <cell r="E95" t="str">
            <v>㎥</v>
          </cell>
          <cell r="F95">
            <v>118.35</v>
          </cell>
          <cell r="G95">
            <v>0</v>
          </cell>
          <cell r="H95">
            <v>0</v>
          </cell>
          <cell r="I95">
            <v>0</v>
          </cell>
          <cell r="J95">
            <v>0</v>
          </cell>
          <cell r="K95">
            <v>0</v>
          </cell>
          <cell r="L95">
            <v>0</v>
          </cell>
          <cell r="M95">
            <v>0</v>
          </cell>
          <cell r="N95">
            <v>0</v>
          </cell>
          <cell r="O95">
            <v>0</v>
          </cell>
        </row>
        <row r="96">
          <cell r="A96">
            <v>0</v>
          </cell>
          <cell r="B96">
            <v>377</v>
          </cell>
          <cell r="C96" t="str">
            <v xml:space="preserve"> 시멘트</v>
          </cell>
          <cell r="D96" t="str">
            <v xml:space="preserve"> 포틀랜드 40kg</v>
          </cell>
          <cell r="E96" t="str">
            <v>포</v>
          </cell>
          <cell r="F96">
            <v>946.8</v>
          </cell>
          <cell r="G96">
            <v>4000</v>
          </cell>
          <cell r="H96">
            <v>3787200</v>
          </cell>
          <cell r="I96">
            <v>0</v>
          </cell>
          <cell r="J96">
            <v>0</v>
          </cell>
          <cell r="K96">
            <v>0</v>
          </cell>
          <cell r="L96">
            <v>0</v>
          </cell>
          <cell r="M96">
            <v>4000</v>
          </cell>
          <cell r="N96">
            <v>3787200</v>
          </cell>
          <cell r="O96">
            <v>0</v>
          </cell>
        </row>
        <row r="97">
          <cell r="A97">
            <v>0</v>
          </cell>
          <cell r="B97">
            <v>380</v>
          </cell>
          <cell r="C97" t="str">
            <v xml:space="preserve"> 모래</v>
          </cell>
          <cell r="D97" t="str">
            <v xml:space="preserve"> 세사</v>
          </cell>
          <cell r="E97" t="str">
            <v>㎥</v>
          </cell>
          <cell r="F97">
            <v>132.15</v>
          </cell>
          <cell r="G97">
            <v>19000</v>
          </cell>
          <cell r="H97">
            <v>2510850</v>
          </cell>
          <cell r="I97">
            <v>0</v>
          </cell>
          <cell r="J97">
            <v>0</v>
          </cell>
          <cell r="K97">
            <v>0</v>
          </cell>
          <cell r="L97">
            <v>0</v>
          </cell>
          <cell r="M97">
            <v>19000</v>
          </cell>
          <cell r="N97">
            <v>2510850</v>
          </cell>
          <cell r="O97">
            <v>0</v>
          </cell>
        </row>
        <row r="98">
          <cell r="A98">
            <v>0</v>
          </cell>
          <cell r="B98">
            <v>376</v>
          </cell>
          <cell r="C98" t="str">
            <v xml:space="preserve"> 자갈</v>
          </cell>
          <cell r="D98" t="str">
            <v xml:space="preserve"> 25mm이하</v>
          </cell>
          <cell r="E98" t="str">
            <v>㎥</v>
          </cell>
          <cell r="F98">
            <v>106.51</v>
          </cell>
          <cell r="G98">
            <v>16000</v>
          </cell>
          <cell r="H98">
            <v>1704160</v>
          </cell>
          <cell r="I98">
            <v>0</v>
          </cell>
          <cell r="J98">
            <v>0</v>
          </cell>
          <cell r="K98">
            <v>0</v>
          </cell>
          <cell r="L98">
            <v>0</v>
          </cell>
          <cell r="M98">
            <v>16000</v>
          </cell>
          <cell r="N98">
            <v>1704160</v>
          </cell>
          <cell r="O98">
            <v>0</v>
          </cell>
        </row>
        <row r="99">
          <cell r="A99">
            <v>0</v>
          </cell>
          <cell r="B99">
            <v>375</v>
          </cell>
          <cell r="C99" t="str">
            <v xml:space="preserve"> 잔토처리</v>
          </cell>
          <cell r="D99" t="str">
            <v xml:space="preserve"> 현장내,인력</v>
          </cell>
          <cell r="E99" t="str">
            <v>㎥</v>
          </cell>
          <cell r="F99">
            <v>78.900000000000006</v>
          </cell>
          <cell r="G99">
            <v>0</v>
          </cell>
          <cell r="H99">
            <v>0</v>
          </cell>
          <cell r="I99">
            <v>0</v>
          </cell>
          <cell r="J99">
            <v>0</v>
          </cell>
          <cell r="K99">
            <v>0</v>
          </cell>
          <cell r="L99">
            <v>0</v>
          </cell>
          <cell r="M99">
            <v>0</v>
          </cell>
          <cell r="N99">
            <v>0</v>
          </cell>
          <cell r="O99">
            <v>0</v>
          </cell>
        </row>
        <row r="100">
          <cell r="A100">
            <v>0</v>
          </cell>
          <cell r="B100" t="str">
            <v>KM01</v>
          </cell>
          <cell r="C100" t="str">
            <v>맨홀관통구멍파기</v>
          </cell>
          <cell r="D100" t="str">
            <v>벽두께 25cm</v>
          </cell>
          <cell r="E100" t="str">
            <v>개소</v>
          </cell>
          <cell r="F100">
            <v>828</v>
          </cell>
          <cell r="G100">
            <v>0</v>
          </cell>
          <cell r="H100">
            <v>0</v>
          </cell>
          <cell r="I100">
            <v>0</v>
          </cell>
          <cell r="J100">
            <v>0</v>
          </cell>
          <cell r="K100">
            <v>0</v>
          </cell>
          <cell r="L100">
            <v>0</v>
          </cell>
          <cell r="M100">
            <v>0</v>
          </cell>
          <cell r="N100">
            <v>0</v>
          </cell>
          <cell r="O100">
            <v>0</v>
          </cell>
        </row>
        <row r="101">
          <cell r="A101">
            <v>0</v>
          </cell>
          <cell r="B101" t="str">
            <v>KM02</v>
          </cell>
          <cell r="C101" t="str">
            <v>관로구 도통시험</v>
          </cell>
          <cell r="D101" t="str">
            <v>150mm 이하</v>
          </cell>
          <cell r="E101" t="str">
            <v>m</v>
          </cell>
          <cell r="F101">
            <v>38617</v>
          </cell>
          <cell r="G101">
            <v>0</v>
          </cell>
          <cell r="H101">
            <v>0</v>
          </cell>
          <cell r="I101">
            <v>0</v>
          </cell>
          <cell r="J101">
            <v>0</v>
          </cell>
          <cell r="K101">
            <v>0</v>
          </cell>
          <cell r="L101">
            <v>0</v>
          </cell>
          <cell r="M101">
            <v>0</v>
          </cell>
          <cell r="N101">
            <v>0</v>
          </cell>
          <cell r="O101">
            <v>0</v>
          </cell>
        </row>
        <row r="105">
          <cell r="A105">
            <v>0</v>
          </cell>
          <cell r="B105">
            <v>61</v>
          </cell>
          <cell r="C105" t="str">
            <v>나) 노 무 비</v>
          </cell>
          <cell r="D105" t="str">
            <v>고압케이블전공</v>
          </cell>
          <cell r="E105" t="str">
            <v>인</v>
          </cell>
          <cell r="F105">
            <v>387.07</v>
          </cell>
          <cell r="G105">
            <v>0</v>
          </cell>
          <cell r="H105">
            <v>0</v>
          </cell>
          <cell r="I105">
            <v>115876</v>
          </cell>
          <cell r="J105">
            <v>44852123</v>
          </cell>
          <cell r="K105">
            <v>0</v>
          </cell>
          <cell r="L105">
            <v>0</v>
          </cell>
          <cell r="M105">
            <v>115876</v>
          </cell>
          <cell r="N105">
            <v>44852123</v>
          </cell>
          <cell r="O105">
            <v>0</v>
          </cell>
        </row>
        <row r="106">
          <cell r="A106">
            <v>0</v>
          </cell>
          <cell r="B106">
            <v>56</v>
          </cell>
          <cell r="C106">
            <v>0</v>
          </cell>
          <cell r="D106" t="str">
            <v>배 전 전 공</v>
          </cell>
          <cell r="E106" t="str">
            <v>인</v>
          </cell>
          <cell r="F106">
            <v>8632.9599999999991</v>
          </cell>
          <cell r="G106">
            <v>0</v>
          </cell>
          <cell r="H106">
            <v>0</v>
          </cell>
          <cell r="I106">
            <v>173271</v>
          </cell>
          <cell r="J106">
            <v>1495841612</v>
          </cell>
          <cell r="K106">
            <v>0</v>
          </cell>
          <cell r="L106">
            <v>0</v>
          </cell>
          <cell r="M106">
            <v>173271</v>
          </cell>
          <cell r="N106">
            <v>1495841612</v>
          </cell>
          <cell r="O106">
            <v>0</v>
          </cell>
        </row>
        <row r="107">
          <cell r="A107">
            <v>0</v>
          </cell>
          <cell r="B107">
            <v>73</v>
          </cell>
          <cell r="C107">
            <v>0</v>
          </cell>
          <cell r="D107" t="str">
            <v>특 별 인 부</v>
          </cell>
          <cell r="E107" t="str">
            <v>인</v>
          </cell>
          <cell r="F107">
            <v>260.27</v>
          </cell>
          <cell r="G107">
            <v>0</v>
          </cell>
          <cell r="H107">
            <v>0</v>
          </cell>
          <cell r="I107">
            <v>66586</v>
          </cell>
          <cell r="J107">
            <v>17330338</v>
          </cell>
          <cell r="K107">
            <v>0</v>
          </cell>
          <cell r="L107">
            <v>0</v>
          </cell>
          <cell r="M107">
            <v>66586</v>
          </cell>
          <cell r="N107">
            <v>17330338</v>
          </cell>
          <cell r="O107">
            <v>0</v>
          </cell>
        </row>
        <row r="108">
          <cell r="A108">
            <v>0</v>
          </cell>
          <cell r="B108">
            <v>74</v>
          </cell>
          <cell r="C108">
            <v>0</v>
          </cell>
          <cell r="D108" t="str">
            <v>보 통 인 부</v>
          </cell>
          <cell r="E108" t="str">
            <v>인</v>
          </cell>
          <cell r="F108">
            <v>8030.79</v>
          </cell>
          <cell r="G108">
            <v>0</v>
          </cell>
          <cell r="H108">
            <v>0</v>
          </cell>
          <cell r="I108">
            <v>52565</v>
          </cell>
          <cell r="J108">
            <v>422138476</v>
          </cell>
          <cell r="K108">
            <v>0</v>
          </cell>
          <cell r="L108">
            <v>0</v>
          </cell>
          <cell r="M108">
            <v>52565</v>
          </cell>
          <cell r="N108">
            <v>422138476</v>
          </cell>
          <cell r="O108">
            <v>0</v>
          </cell>
        </row>
        <row r="109">
          <cell r="A109">
            <v>0</v>
          </cell>
          <cell r="B109">
            <v>23</v>
          </cell>
          <cell r="C109">
            <v>0</v>
          </cell>
          <cell r="D109" t="str">
            <v>콘크리트공</v>
          </cell>
          <cell r="E109" t="str">
            <v>인</v>
          </cell>
          <cell r="F109">
            <v>115.67</v>
          </cell>
          <cell r="G109">
            <v>0</v>
          </cell>
          <cell r="H109">
            <v>0</v>
          </cell>
          <cell r="I109">
            <v>90529</v>
          </cell>
          <cell r="J109">
            <v>10471489</v>
          </cell>
          <cell r="K109">
            <v>0</v>
          </cell>
          <cell r="L109">
            <v>0</v>
          </cell>
          <cell r="M109">
            <v>90529</v>
          </cell>
          <cell r="N109">
            <v>10471489</v>
          </cell>
          <cell r="O109">
            <v>0</v>
          </cell>
        </row>
        <row r="110">
          <cell r="A110">
            <v>0</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row>
        <row r="112">
          <cell r="A112">
            <v>0</v>
          </cell>
          <cell r="B112">
            <v>61</v>
          </cell>
          <cell r="C112" t="str">
            <v>다) 공 구 손 료</v>
          </cell>
          <cell r="D112" t="str">
            <v>고압케이블전공</v>
          </cell>
          <cell r="E112" t="str">
            <v>인</v>
          </cell>
          <cell r="F112">
            <v>10.09</v>
          </cell>
          <cell r="G112">
            <v>0</v>
          </cell>
          <cell r="H112">
            <v>0</v>
          </cell>
          <cell r="J112">
            <v>0</v>
          </cell>
          <cell r="K112">
            <v>115876</v>
          </cell>
          <cell r="L112">
            <v>1169188</v>
          </cell>
          <cell r="M112">
            <v>115876</v>
          </cell>
          <cell r="N112">
            <v>1169188</v>
          </cell>
          <cell r="O112">
            <v>0</v>
          </cell>
        </row>
        <row r="113">
          <cell r="A113">
            <v>0</v>
          </cell>
          <cell r="B113">
            <v>56</v>
          </cell>
          <cell r="C113">
            <v>0</v>
          </cell>
          <cell r="D113" t="str">
            <v>배 전 전 공</v>
          </cell>
          <cell r="E113" t="str">
            <v>인</v>
          </cell>
          <cell r="F113">
            <v>225.2</v>
          </cell>
          <cell r="G113">
            <v>0</v>
          </cell>
          <cell r="H113">
            <v>0</v>
          </cell>
          <cell r="J113">
            <v>0</v>
          </cell>
          <cell r="K113">
            <v>173271</v>
          </cell>
          <cell r="L113">
            <v>39020629</v>
          </cell>
          <cell r="M113">
            <v>173271</v>
          </cell>
          <cell r="N113">
            <v>39020629</v>
          </cell>
          <cell r="O113">
            <v>0</v>
          </cell>
        </row>
        <row r="114">
          <cell r="A114">
            <v>0</v>
          </cell>
          <cell r="B114">
            <v>73</v>
          </cell>
          <cell r="C114">
            <v>0</v>
          </cell>
          <cell r="D114" t="str">
            <v>특 별 인 부</v>
          </cell>
          <cell r="E114" t="str">
            <v>인</v>
          </cell>
          <cell r="F114">
            <v>6.78</v>
          </cell>
          <cell r="G114">
            <v>0</v>
          </cell>
          <cell r="H114">
            <v>0</v>
          </cell>
          <cell r="J114">
            <v>0</v>
          </cell>
          <cell r="K114">
            <v>66586</v>
          </cell>
          <cell r="L114">
            <v>451453</v>
          </cell>
          <cell r="M114">
            <v>66586</v>
          </cell>
          <cell r="N114">
            <v>451453</v>
          </cell>
          <cell r="O114">
            <v>0</v>
          </cell>
        </row>
        <row r="115">
          <cell r="A115">
            <v>0</v>
          </cell>
          <cell r="B115">
            <v>74</v>
          </cell>
          <cell r="C115">
            <v>0</v>
          </cell>
          <cell r="D115" t="str">
            <v>보 통 인 부</v>
          </cell>
          <cell r="E115" t="str">
            <v>인</v>
          </cell>
          <cell r="F115">
            <v>209.49</v>
          </cell>
          <cell r="G115">
            <v>0</v>
          </cell>
          <cell r="H115">
            <v>0</v>
          </cell>
          <cell r="J115">
            <v>0</v>
          </cell>
          <cell r="K115">
            <v>52565</v>
          </cell>
          <cell r="L115">
            <v>11011841</v>
          </cell>
          <cell r="M115">
            <v>52565</v>
          </cell>
          <cell r="N115">
            <v>11011841</v>
          </cell>
          <cell r="O115">
            <v>0</v>
          </cell>
        </row>
        <row r="116">
          <cell r="A116">
            <v>0</v>
          </cell>
          <cell r="B116">
            <v>23</v>
          </cell>
          <cell r="C116">
            <v>0</v>
          </cell>
          <cell r="D116" t="str">
            <v>콘크리트공</v>
          </cell>
          <cell r="E116" t="str">
            <v>인</v>
          </cell>
          <cell r="F116">
            <v>3.01</v>
          </cell>
          <cell r="G116">
            <v>0</v>
          </cell>
          <cell r="H116">
            <v>0</v>
          </cell>
          <cell r="J116">
            <v>0</v>
          </cell>
          <cell r="K116">
            <v>90529</v>
          </cell>
          <cell r="L116">
            <v>272492</v>
          </cell>
          <cell r="M116">
            <v>90529</v>
          </cell>
          <cell r="N116">
            <v>272492</v>
          </cell>
          <cell r="O116">
            <v>0</v>
          </cell>
        </row>
        <row r="118">
          <cell r="A118">
            <v>0</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4S</v>
          </cell>
          <cell r="C119" t="str">
            <v>합     계</v>
          </cell>
          <cell r="H119">
            <v>281254050</v>
          </cell>
          <cell r="J119">
            <v>1990634038</v>
          </cell>
          <cell r="L119">
            <v>51925603</v>
          </cell>
          <cell r="N119">
            <v>2323813691</v>
          </cell>
        </row>
        <row r="121">
          <cell r="C121" t="str">
            <v xml:space="preserve">  라) 기 계 경 비</v>
          </cell>
        </row>
        <row r="122">
          <cell r="A122">
            <v>0</v>
          </cell>
          <cell r="B122" t="str">
            <v>YY00</v>
          </cell>
          <cell r="C122" t="str">
            <v xml:space="preserve">압입공법 </v>
          </cell>
          <cell r="D122" t="str">
            <v>1공(기계경비)</v>
          </cell>
          <cell r="E122" t="str">
            <v>m</v>
          </cell>
          <cell r="F122">
            <v>128</v>
          </cell>
          <cell r="G122">
            <v>190000</v>
          </cell>
          <cell r="H122">
            <v>24320000</v>
          </cell>
          <cell r="I122">
            <v>0</v>
          </cell>
          <cell r="J122">
            <v>0</v>
          </cell>
          <cell r="K122">
            <v>0</v>
          </cell>
          <cell r="L122">
            <v>0</v>
          </cell>
          <cell r="M122">
            <v>190000</v>
          </cell>
          <cell r="N122">
            <v>24320000</v>
          </cell>
          <cell r="O122">
            <v>0</v>
          </cell>
        </row>
        <row r="124">
          <cell r="A124">
            <v>5</v>
          </cell>
          <cell r="B124" t="str">
            <v>5. 관로 신설 (터널)</v>
          </cell>
          <cell r="C124" t="str">
            <v>5. 관로 신설 (터널)</v>
          </cell>
          <cell r="D124" t="str">
            <v>각 종 (터널구간)</v>
          </cell>
          <cell r="E124" t="str">
            <v>식</v>
          </cell>
          <cell r="F124">
            <v>1</v>
          </cell>
          <cell r="G124">
            <v>0</v>
          </cell>
          <cell r="H124">
            <v>0</v>
          </cell>
          <cell r="I124">
            <v>0</v>
          </cell>
          <cell r="J124">
            <v>0</v>
          </cell>
          <cell r="K124">
            <v>0</v>
          </cell>
          <cell r="L124">
            <v>0</v>
          </cell>
          <cell r="M124">
            <v>0</v>
          </cell>
          <cell r="N124">
            <v>0</v>
          </cell>
          <cell r="O124">
            <v>1</v>
          </cell>
        </row>
        <row r="125">
          <cell r="A125">
            <v>0</v>
          </cell>
          <cell r="B125" t="e">
            <v>#N/A</v>
          </cell>
          <cell r="C125" t="str">
            <v>가) 재 료 비</v>
          </cell>
          <cell r="D125">
            <v>0</v>
          </cell>
          <cell r="E125">
            <v>0</v>
          </cell>
          <cell r="F125">
            <v>0</v>
          </cell>
          <cell r="G125">
            <v>0</v>
          </cell>
          <cell r="H125">
            <v>0</v>
          </cell>
          <cell r="I125">
            <v>0</v>
          </cell>
          <cell r="J125">
            <v>0</v>
          </cell>
          <cell r="K125">
            <v>0</v>
          </cell>
          <cell r="L125">
            <v>0</v>
          </cell>
          <cell r="M125">
            <v>0</v>
          </cell>
          <cell r="N125">
            <v>0</v>
          </cell>
          <cell r="O125">
            <v>0</v>
          </cell>
        </row>
        <row r="126">
          <cell r="A126">
            <v>0</v>
          </cell>
          <cell r="B126" t="str">
            <v>PVC36</v>
          </cell>
          <cell r="C126" t="str">
            <v>HI-PVC전선관</v>
          </cell>
          <cell r="D126" t="str">
            <v xml:space="preserve"> HI 36C</v>
          </cell>
          <cell r="E126" t="str">
            <v>개</v>
          </cell>
          <cell r="F126">
            <v>369</v>
          </cell>
          <cell r="G126">
            <v>947</v>
          </cell>
          <cell r="H126">
            <v>349443</v>
          </cell>
          <cell r="I126">
            <v>0</v>
          </cell>
          <cell r="J126">
            <v>0</v>
          </cell>
          <cell r="K126">
            <v>0</v>
          </cell>
          <cell r="L126">
            <v>0</v>
          </cell>
          <cell r="M126">
            <v>947</v>
          </cell>
          <cell r="N126">
            <v>349443</v>
          </cell>
          <cell r="O126">
            <v>0</v>
          </cell>
        </row>
        <row r="127">
          <cell r="A127">
            <v>0</v>
          </cell>
          <cell r="B127" t="str">
            <v>B50</v>
          </cell>
          <cell r="C127" t="str">
            <v xml:space="preserve"> 백관</v>
          </cell>
          <cell r="D127" t="str">
            <v xml:space="preserve">  50mm</v>
          </cell>
          <cell r="E127" t="str">
            <v>m</v>
          </cell>
          <cell r="F127">
            <v>369</v>
          </cell>
          <cell r="G127">
            <v>5535</v>
          </cell>
          <cell r="H127">
            <v>2042415</v>
          </cell>
          <cell r="I127">
            <v>0</v>
          </cell>
          <cell r="J127">
            <v>0</v>
          </cell>
          <cell r="K127">
            <v>0</v>
          </cell>
          <cell r="L127">
            <v>0</v>
          </cell>
          <cell r="M127">
            <v>5535</v>
          </cell>
          <cell r="N127">
            <v>2042415</v>
          </cell>
          <cell r="O127">
            <v>0</v>
          </cell>
        </row>
        <row r="128">
          <cell r="A128">
            <v>0</v>
          </cell>
          <cell r="B128">
            <v>466</v>
          </cell>
          <cell r="C128" t="str">
            <v xml:space="preserve"> CABLE TRAY</v>
          </cell>
          <cell r="D128" t="str">
            <v xml:space="preserve"> W:200xH:100 (STEEL)</v>
          </cell>
          <cell r="E128" t="str">
            <v>M</v>
          </cell>
          <cell r="F128">
            <v>17483</v>
          </cell>
          <cell r="G128">
            <v>10320</v>
          </cell>
          <cell r="H128">
            <v>180424560</v>
          </cell>
          <cell r="I128">
            <v>0</v>
          </cell>
          <cell r="J128">
            <v>0</v>
          </cell>
          <cell r="K128">
            <v>0</v>
          </cell>
          <cell r="L128">
            <v>0</v>
          </cell>
          <cell r="M128">
            <v>10320</v>
          </cell>
          <cell r="N128">
            <v>180424560</v>
          </cell>
          <cell r="O128">
            <v>0</v>
          </cell>
        </row>
        <row r="129">
          <cell r="A129">
            <v>0</v>
          </cell>
          <cell r="B129">
            <v>467</v>
          </cell>
          <cell r="C129" t="str">
            <v xml:space="preserve"> TRAY 지지대</v>
          </cell>
          <cell r="D129" t="str">
            <v xml:space="preserve"> L:210</v>
          </cell>
          <cell r="E129" t="str">
            <v>개소</v>
          </cell>
          <cell r="F129">
            <v>11655</v>
          </cell>
          <cell r="G129">
            <v>7780</v>
          </cell>
          <cell r="H129">
            <v>90675900</v>
          </cell>
          <cell r="I129">
            <v>0</v>
          </cell>
          <cell r="J129">
            <v>0</v>
          </cell>
          <cell r="K129">
            <v>0</v>
          </cell>
          <cell r="L129">
            <v>0</v>
          </cell>
          <cell r="M129">
            <v>7780</v>
          </cell>
          <cell r="N129">
            <v>90675900</v>
          </cell>
          <cell r="O129">
            <v>0</v>
          </cell>
        </row>
        <row r="130">
          <cell r="A130">
            <v>0</v>
          </cell>
          <cell r="B130">
            <v>468</v>
          </cell>
          <cell r="C130" t="str">
            <v xml:space="preserve"> JOINT CONNECTOR</v>
          </cell>
          <cell r="D130" t="str">
            <v xml:space="preserve"> H:100</v>
          </cell>
          <cell r="E130" t="str">
            <v>개</v>
          </cell>
          <cell r="F130">
            <v>11655</v>
          </cell>
          <cell r="G130">
            <v>1100</v>
          </cell>
          <cell r="H130">
            <v>12820500</v>
          </cell>
          <cell r="I130">
            <v>0</v>
          </cell>
          <cell r="J130">
            <v>0</v>
          </cell>
          <cell r="K130">
            <v>0</v>
          </cell>
          <cell r="L130">
            <v>0</v>
          </cell>
          <cell r="M130">
            <v>1100</v>
          </cell>
          <cell r="N130">
            <v>12820500</v>
          </cell>
          <cell r="O130">
            <v>0</v>
          </cell>
        </row>
        <row r="131">
          <cell r="A131">
            <v>0</v>
          </cell>
          <cell r="B131">
            <v>469</v>
          </cell>
          <cell r="C131" t="str">
            <v xml:space="preserve"> H/D CLAMP</v>
          </cell>
          <cell r="D131" t="str">
            <v>3/8"</v>
          </cell>
          <cell r="E131" t="str">
            <v>개</v>
          </cell>
          <cell r="F131">
            <v>23310</v>
          </cell>
          <cell r="G131">
            <v>300</v>
          </cell>
          <cell r="H131">
            <v>6993000</v>
          </cell>
          <cell r="I131">
            <v>0</v>
          </cell>
          <cell r="J131">
            <v>0</v>
          </cell>
          <cell r="K131">
            <v>0</v>
          </cell>
          <cell r="L131">
            <v>0</v>
          </cell>
          <cell r="M131">
            <v>300</v>
          </cell>
          <cell r="N131">
            <v>6993000</v>
          </cell>
          <cell r="O131">
            <v>0</v>
          </cell>
        </row>
        <row r="132">
          <cell r="A132">
            <v>0</v>
          </cell>
          <cell r="B132">
            <v>470</v>
          </cell>
          <cell r="C132" t="str">
            <v xml:space="preserve"> G/B JUMPER</v>
          </cell>
          <cell r="D132" t="str">
            <v xml:space="preserve"> 38㎟</v>
          </cell>
          <cell r="E132" t="str">
            <v>개</v>
          </cell>
          <cell r="F132">
            <v>11655</v>
          </cell>
          <cell r="G132">
            <v>1950</v>
          </cell>
          <cell r="H132">
            <v>22727250</v>
          </cell>
          <cell r="I132">
            <v>0</v>
          </cell>
          <cell r="J132">
            <v>0</v>
          </cell>
          <cell r="K132">
            <v>0</v>
          </cell>
          <cell r="L132">
            <v>0</v>
          </cell>
          <cell r="M132">
            <v>1950</v>
          </cell>
          <cell r="N132">
            <v>22727250</v>
          </cell>
          <cell r="O132">
            <v>0</v>
          </cell>
        </row>
        <row r="133">
          <cell r="A133">
            <v>0</v>
          </cell>
          <cell r="B133">
            <v>471</v>
          </cell>
          <cell r="C133" t="str">
            <v xml:space="preserve"> SHANK B/N</v>
          </cell>
          <cell r="D133" t="str">
            <v xml:space="preserve"> 3/8"</v>
          </cell>
          <cell r="E133" t="str">
            <v>개</v>
          </cell>
          <cell r="F133">
            <v>93240</v>
          </cell>
          <cell r="G133">
            <v>100</v>
          </cell>
          <cell r="H133">
            <v>9324000</v>
          </cell>
          <cell r="I133">
            <v>0</v>
          </cell>
          <cell r="J133">
            <v>0</v>
          </cell>
          <cell r="K133">
            <v>0</v>
          </cell>
          <cell r="L133">
            <v>0</v>
          </cell>
          <cell r="M133">
            <v>100</v>
          </cell>
          <cell r="N133">
            <v>9324000</v>
          </cell>
          <cell r="O133">
            <v>0</v>
          </cell>
        </row>
        <row r="134">
          <cell r="A134">
            <v>0</v>
          </cell>
          <cell r="B134">
            <v>424</v>
          </cell>
          <cell r="C134" t="str">
            <v xml:space="preserve"> 셋트앵커(1/2")</v>
          </cell>
          <cell r="D134" t="str">
            <v xml:space="preserve"> M12 L100</v>
          </cell>
          <cell r="E134" t="str">
            <v>개</v>
          </cell>
          <cell r="F134">
            <v>23310</v>
          </cell>
          <cell r="G134">
            <v>830</v>
          </cell>
          <cell r="H134">
            <v>19347300</v>
          </cell>
          <cell r="I134">
            <v>0</v>
          </cell>
          <cell r="J134">
            <v>0</v>
          </cell>
          <cell r="K134">
            <v>0</v>
          </cell>
          <cell r="L134">
            <v>0</v>
          </cell>
          <cell r="M134">
            <v>830</v>
          </cell>
          <cell r="N134">
            <v>19347300</v>
          </cell>
          <cell r="O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row>
        <row r="137">
          <cell r="A137">
            <v>0</v>
          </cell>
          <cell r="B137">
            <v>56</v>
          </cell>
          <cell r="C137" t="str">
            <v>나) 노 무 비</v>
          </cell>
          <cell r="D137" t="str">
            <v>배 전 전 공</v>
          </cell>
          <cell r="E137" t="str">
            <v>인</v>
          </cell>
          <cell r="F137">
            <v>56.78</v>
          </cell>
          <cell r="G137">
            <v>0</v>
          </cell>
          <cell r="H137">
            <v>0</v>
          </cell>
          <cell r="I137">
            <v>173271</v>
          </cell>
          <cell r="J137">
            <v>9838327</v>
          </cell>
          <cell r="K137">
            <v>0</v>
          </cell>
          <cell r="L137">
            <v>0</v>
          </cell>
          <cell r="M137">
            <v>173271</v>
          </cell>
          <cell r="N137">
            <v>9838327</v>
          </cell>
          <cell r="O137">
            <v>0</v>
          </cell>
        </row>
        <row r="138">
          <cell r="A138">
            <v>0</v>
          </cell>
          <cell r="B138">
            <v>59</v>
          </cell>
          <cell r="C138">
            <v>0</v>
          </cell>
          <cell r="D138" t="str">
            <v>내 선 전 공</v>
          </cell>
          <cell r="E138" t="str">
            <v>인</v>
          </cell>
          <cell r="F138">
            <v>7581.69</v>
          </cell>
          <cell r="G138">
            <v>0</v>
          </cell>
          <cell r="H138">
            <v>0</v>
          </cell>
          <cell r="I138">
            <v>81127</v>
          </cell>
          <cell r="J138">
            <v>615079764</v>
          </cell>
          <cell r="K138">
            <v>0</v>
          </cell>
          <cell r="L138">
            <v>0</v>
          </cell>
          <cell r="M138">
            <v>81127</v>
          </cell>
          <cell r="N138">
            <v>615079764</v>
          </cell>
          <cell r="O138">
            <v>0</v>
          </cell>
        </row>
        <row r="139">
          <cell r="A139">
            <v>0</v>
          </cell>
          <cell r="B139">
            <v>0</v>
          </cell>
          <cell r="C139">
            <v>0</v>
          </cell>
          <cell r="D139">
            <v>0</v>
          </cell>
          <cell r="E139">
            <v>0</v>
          </cell>
          <cell r="F139">
            <v>0</v>
          </cell>
          <cell r="G139">
            <v>0</v>
          </cell>
          <cell r="H139">
            <v>0</v>
          </cell>
          <cell r="I139">
            <v>0</v>
          </cell>
          <cell r="J139">
            <v>0</v>
          </cell>
          <cell r="K139">
            <v>0</v>
          </cell>
          <cell r="L139">
            <v>0</v>
          </cell>
          <cell r="M139">
            <v>0</v>
          </cell>
          <cell r="N139">
            <v>0</v>
          </cell>
          <cell r="O139">
            <v>0</v>
          </cell>
        </row>
        <row r="140">
          <cell r="A140">
            <v>0</v>
          </cell>
          <cell r="B140">
            <v>0</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v>0</v>
          </cell>
          <cell r="B141">
            <v>0</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v>0</v>
          </cell>
          <cell r="B143">
            <v>56</v>
          </cell>
          <cell r="C143" t="str">
            <v>다) 공 구 손 료</v>
          </cell>
          <cell r="D143" t="str">
            <v>배 전 전 공</v>
          </cell>
          <cell r="E143" t="str">
            <v>인</v>
          </cell>
          <cell r="F143">
            <v>1.31</v>
          </cell>
          <cell r="G143">
            <v>0</v>
          </cell>
          <cell r="H143">
            <v>0</v>
          </cell>
          <cell r="J143">
            <v>0</v>
          </cell>
          <cell r="K143">
            <v>173271</v>
          </cell>
          <cell r="L143">
            <v>226985</v>
          </cell>
          <cell r="M143">
            <v>173271</v>
          </cell>
          <cell r="N143">
            <v>226985</v>
          </cell>
          <cell r="O143">
            <v>0</v>
          </cell>
        </row>
        <row r="144">
          <cell r="A144">
            <v>0</v>
          </cell>
          <cell r="B144">
            <v>59</v>
          </cell>
          <cell r="C144">
            <v>0</v>
          </cell>
          <cell r="D144" t="str">
            <v>내 선 전 공</v>
          </cell>
          <cell r="E144" t="str">
            <v>인</v>
          </cell>
          <cell r="F144">
            <v>174.96</v>
          </cell>
          <cell r="G144">
            <v>0</v>
          </cell>
          <cell r="H144">
            <v>0</v>
          </cell>
          <cell r="J144">
            <v>0</v>
          </cell>
          <cell r="K144">
            <v>81127</v>
          </cell>
          <cell r="L144">
            <v>14193979</v>
          </cell>
          <cell r="M144">
            <v>81127</v>
          </cell>
          <cell r="N144">
            <v>14193979</v>
          </cell>
          <cell r="O144">
            <v>0</v>
          </cell>
        </row>
        <row r="147">
          <cell r="A147" t="str">
            <v>5S</v>
          </cell>
          <cell r="C147" t="str">
            <v>합     계</v>
          </cell>
          <cell r="H147">
            <v>344704368</v>
          </cell>
          <cell r="J147">
            <v>624918091</v>
          </cell>
          <cell r="L147">
            <v>14420964</v>
          </cell>
          <cell r="N147">
            <v>984043423</v>
          </cell>
        </row>
        <row r="148">
          <cell r="A148">
            <v>6</v>
          </cell>
          <cell r="B148" t="str">
            <v>6. 관로 신설 (교량)</v>
          </cell>
          <cell r="C148" t="str">
            <v>6. 관로 신설 (교량)</v>
          </cell>
          <cell r="D148" t="str">
            <v>각 종 (교량구간)</v>
          </cell>
          <cell r="E148" t="str">
            <v>식</v>
          </cell>
          <cell r="F148">
            <v>1</v>
          </cell>
          <cell r="G148">
            <v>0</v>
          </cell>
          <cell r="H148">
            <v>0</v>
          </cell>
          <cell r="I148">
            <v>0</v>
          </cell>
          <cell r="J148">
            <v>0</v>
          </cell>
          <cell r="K148">
            <v>0</v>
          </cell>
          <cell r="L148">
            <v>0</v>
          </cell>
          <cell r="M148">
            <v>0</v>
          </cell>
          <cell r="N148">
            <v>0</v>
          </cell>
          <cell r="O148">
            <v>1</v>
          </cell>
        </row>
        <row r="149">
          <cell r="A149">
            <v>0</v>
          </cell>
          <cell r="B149" t="e">
            <v>#N/A</v>
          </cell>
          <cell r="C149" t="str">
            <v>가) 재 료 비</v>
          </cell>
          <cell r="D149">
            <v>0</v>
          </cell>
          <cell r="E149">
            <v>0</v>
          </cell>
          <cell r="F149">
            <v>0</v>
          </cell>
          <cell r="G149">
            <v>0</v>
          </cell>
          <cell r="H149">
            <v>0</v>
          </cell>
          <cell r="I149">
            <v>0</v>
          </cell>
          <cell r="J149">
            <v>0</v>
          </cell>
          <cell r="K149">
            <v>0</v>
          </cell>
          <cell r="L149">
            <v>0</v>
          </cell>
          <cell r="M149">
            <v>0</v>
          </cell>
          <cell r="N149">
            <v>0</v>
          </cell>
          <cell r="O149">
            <v>0</v>
          </cell>
        </row>
        <row r="150">
          <cell r="A150">
            <v>0</v>
          </cell>
          <cell r="B150" t="str">
            <v>PVC36</v>
          </cell>
          <cell r="C150" t="str">
            <v>HI-PVC전선관</v>
          </cell>
          <cell r="D150" t="str">
            <v xml:space="preserve"> HI 36C</v>
          </cell>
          <cell r="E150" t="str">
            <v>개</v>
          </cell>
          <cell r="F150">
            <v>180</v>
          </cell>
          <cell r="G150">
            <v>947</v>
          </cell>
          <cell r="H150">
            <v>170460</v>
          </cell>
          <cell r="I150">
            <v>0</v>
          </cell>
          <cell r="J150">
            <v>0</v>
          </cell>
          <cell r="K150">
            <v>0</v>
          </cell>
          <cell r="L150">
            <v>0</v>
          </cell>
          <cell r="M150">
            <v>947</v>
          </cell>
          <cell r="N150">
            <v>170460</v>
          </cell>
          <cell r="O150">
            <v>0</v>
          </cell>
        </row>
        <row r="151">
          <cell r="A151">
            <v>0</v>
          </cell>
          <cell r="B151" t="str">
            <v>B50</v>
          </cell>
          <cell r="C151" t="str">
            <v xml:space="preserve"> 백관</v>
          </cell>
          <cell r="D151" t="str">
            <v xml:space="preserve">  50mm</v>
          </cell>
          <cell r="E151" t="str">
            <v>m</v>
          </cell>
          <cell r="F151">
            <v>180</v>
          </cell>
          <cell r="G151">
            <v>5535</v>
          </cell>
          <cell r="H151">
            <v>996300</v>
          </cell>
          <cell r="I151">
            <v>0</v>
          </cell>
          <cell r="J151">
            <v>0</v>
          </cell>
          <cell r="K151">
            <v>0</v>
          </cell>
          <cell r="L151">
            <v>0</v>
          </cell>
          <cell r="M151">
            <v>5535</v>
          </cell>
          <cell r="N151">
            <v>996300</v>
          </cell>
          <cell r="O151">
            <v>0</v>
          </cell>
        </row>
        <row r="152">
          <cell r="A152">
            <v>0</v>
          </cell>
          <cell r="B152" t="str">
            <v>ST36</v>
          </cell>
          <cell r="C152" t="str">
            <v xml:space="preserve"> 강제전선관</v>
          </cell>
          <cell r="D152" t="str">
            <v xml:space="preserve"> 아연도 36C</v>
          </cell>
          <cell r="E152" t="str">
            <v>m</v>
          </cell>
          <cell r="F152">
            <v>9808</v>
          </cell>
          <cell r="G152">
            <v>3156</v>
          </cell>
          <cell r="H152">
            <v>30954048</v>
          </cell>
          <cell r="I152">
            <v>0</v>
          </cell>
          <cell r="J152">
            <v>0</v>
          </cell>
          <cell r="K152">
            <v>0</v>
          </cell>
          <cell r="L152">
            <v>0</v>
          </cell>
          <cell r="M152">
            <v>3156</v>
          </cell>
          <cell r="N152">
            <v>30954048</v>
          </cell>
          <cell r="O152">
            <v>0</v>
          </cell>
        </row>
        <row r="153">
          <cell r="A153">
            <v>0</v>
          </cell>
          <cell r="B153" t="str">
            <v>ST104</v>
          </cell>
          <cell r="C153" t="str">
            <v xml:space="preserve"> 강제전선관</v>
          </cell>
          <cell r="D153" t="str">
            <v xml:space="preserve"> 아연도 104C</v>
          </cell>
          <cell r="E153" t="str">
            <v>m</v>
          </cell>
          <cell r="F153">
            <v>17670</v>
          </cell>
          <cell r="G153">
            <v>11788</v>
          </cell>
          <cell r="H153">
            <v>208293960</v>
          </cell>
          <cell r="I153">
            <v>0</v>
          </cell>
          <cell r="J153">
            <v>0</v>
          </cell>
          <cell r="K153">
            <v>0</v>
          </cell>
          <cell r="L153">
            <v>0</v>
          </cell>
          <cell r="M153">
            <v>11788</v>
          </cell>
          <cell r="N153">
            <v>208293960</v>
          </cell>
          <cell r="O153">
            <v>0</v>
          </cell>
        </row>
        <row r="154">
          <cell r="A154">
            <v>0</v>
          </cell>
          <cell r="B154">
            <v>0</v>
          </cell>
          <cell r="C154">
            <v>0</v>
          </cell>
          <cell r="D154">
            <v>0</v>
          </cell>
          <cell r="E154">
            <v>0</v>
          </cell>
          <cell r="F154">
            <v>0</v>
          </cell>
          <cell r="G154">
            <v>0</v>
          </cell>
          <cell r="H154">
            <v>0</v>
          </cell>
          <cell r="I154">
            <v>0</v>
          </cell>
          <cell r="J154">
            <v>0</v>
          </cell>
          <cell r="K154">
            <v>0</v>
          </cell>
          <cell r="L154">
            <v>0</v>
          </cell>
          <cell r="M154">
            <v>0</v>
          </cell>
          <cell r="N154">
            <v>0</v>
          </cell>
          <cell r="O154">
            <v>0</v>
          </cell>
        </row>
        <row r="155">
          <cell r="A155">
            <v>0</v>
          </cell>
          <cell r="B155">
            <v>0</v>
          </cell>
          <cell r="C155">
            <v>0</v>
          </cell>
          <cell r="D155">
            <v>0</v>
          </cell>
          <cell r="E155">
            <v>0</v>
          </cell>
          <cell r="F155">
            <v>0</v>
          </cell>
          <cell r="G155">
            <v>0</v>
          </cell>
          <cell r="H155">
            <v>0</v>
          </cell>
          <cell r="I155">
            <v>0</v>
          </cell>
          <cell r="J155">
            <v>0</v>
          </cell>
          <cell r="K155">
            <v>0</v>
          </cell>
          <cell r="L155">
            <v>0</v>
          </cell>
          <cell r="M155">
            <v>0</v>
          </cell>
          <cell r="N155">
            <v>0</v>
          </cell>
          <cell r="O155">
            <v>0</v>
          </cell>
        </row>
        <row r="156">
          <cell r="A156">
            <v>0</v>
          </cell>
          <cell r="B156">
            <v>0</v>
          </cell>
          <cell r="C156">
            <v>0</v>
          </cell>
          <cell r="D156">
            <v>0</v>
          </cell>
          <cell r="E156">
            <v>0</v>
          </cell>
          <cell r="F156">
            <v>0</v>
          </cell>
          <cell r="G156">
            <v>0</v>
          </cell>
          <cell r="H156">
            <v>0</v>
          </cell>
          <cell r="I156">
            <v>0</v>
          </cell>
          <cell r="J156">
            <v>0</v>
          </cell>
          <cell r="K156">
            <v>0</v>
          </cell>
          <cell r="L156">
            <v>0</v>
          </cell>
          <cell r="M156">
            <v>0</v>
          </cell>
          <cell r="N156">
            <v>0</v>
          </cell>
          <cell r="O156">
            <v>0</v>
          </cell>
        </row>
        <row r="157">
          <cell r="A157">
            <v>0</v>
          </cell>
          <cell r="B157">
            <v>0</v>
          </cell>
          <cell r="C157">
            <v>0</v>
          </cell>
          <cell r="D157">
            <v>0</v>
          </cell>
          <cell r="E157">
            <v>0</v>
          </cell>
          <cell r="F157">
            <v>0</v>
          </cell>
          <cell r="G157">
            <v>0</v>
          </cell>
          <cell r="H157">
            <v>0</v>
          </cell>
          <cell r="I157">
            <v>0</v>
          </cell>
          <cell r="J157">
            <v>0</v>
          </cell>
          <cell r="K157">
            <v>0</v>
          </cell>
          <cell r="L157">
            <v>0</v>
          </cell>
          <cell r="M157">
            <v>0</v>
          </cell>
          <cell r="N157">
            <v>0</v>
          </cell>
          <cell r="O157">
            <v>0</v>
          </cell>
        </row>
        <row r="158">
          <cell r="A158">
            <v>0</v>
          </cell>
          <cell r="B158">
            <v>0</v>
          </cell>
          <cell r="C158">
            <v>0</v>
          </cell>
          <cell r="D158">
            <v>0</v>
          </cell>
          <cell r="E158">
            <v>0</v>
          </cell>
          <cell r="F158">
            <v>0</v>
          </cell>
          <cell r="G158">
            <v>0</v>
          </cell>
          <cell r="H158">
            <v>0</v>
          </cell>
          <cell r="I158">
            <v>0</v>
          </cell>
          <cell r="J158">
            <v>0</v>
          </cell>
          <cell r="K158">
            <v>0</v>
          </cell>
          <cell r="L158">
            <v>0</v>
          </cell>
          <cell r="M158">
            <v>0</v>
          </cell>
          <cell r="N158">
            <v>0</v>
          </cell>
          <cell r="O158">
            <v>0</v>
          </cell>
        </row>
        <row r="159">
          <cell r="A159">
            <v>0</v>
          </cell>
          <cell r="B159">
            <v>0</v>
          </cell>
          <cell r="C159">
            <v>0</v>
          </cell>
          <cell r="D159">
            <v>0</v>
          </cell>
          <cell r="E159">
            <v>0</v>
          </cell>
          <cell r="F159">
            <v>0</v>
          </cell>
          <cell r="G159">
            <v>0</v>
          </cell>
          <cell r="H159">
            <v>0</v>
          </cell>
          <cell r="I159">
            <v>0</v>
          </cell>
          <cell r="J159">
            <v>0</v>
          </cell>
          <cell r="K159">
            <v>0</v>
          </cell>
          <cell r="L159">
            <v>0</v>
          </cell>
          <cell r="M159">
            <v>0</v>
          </cell>
          <cell r="N159">
            <v>0</v>
          </cell>
          <cell r="O159">
            <v>0</v>
          </cell>
        </row>
        <row r="160">
          <cell r="A160">
            <v>0</v>
          </cell>
          <cell r="B160">
            <v>56</v>
          </cell>
          <cell r="C160" t="str">
            <v>나) 노 무 비</v>
          </cell>
          <cell r="D160" t="str">
            <v>배 전 전 공</v>
          </cell>
          <cell r="E160" t="str">
            <v>인</v>
          </cell>
          <cell r="F160">
            <v>4725.53</v>
          </cell>
          <cell r="G160">
            <v>0</v>
          </cell>
          <cell r="H160">
            <v>0</v>
          </cell>
          <cell r="I160">
            <v>173271</v>
          </cell>
          <cell r="J160">
            <v>818797308</v>
          </cell>
          <cell r="K160">
            <v>0</v>
          </cell>
          <cell r="L160">
            <v>0</v>
          </cell>
          <cell r="M160">
            <v>173271</v>
          </cell>
          <cell r="N160">
            <v>818797308</v>
          </cell>
          <cell r="O160">
            <v>0</v>
          </cell>
        </row>
        <row r="162">
          <cell r="A162">
            <v>0</v>
          </cell>
          <cell r="B162">
            <v>0</v>
          </cell>
          <cell r="C162">
            <v>0</v>
          </cell>
          <cell r="D162">
            <v>0</v>
          </cell>
          <cell r="E162">
            <v>0</v>
          </cell>
          <cell r="F162">
            <v>0</v>
          </cell>
          <cell r="G162">
            <v>0</v>
          </cell>
          <cell r="H162">
            <v>0</v>
          </cell>
          <cell r="I162">
            <v>0</v>
          </cell>
          <cell r="J162">
            <v>0</v>
          </cell>
          <cell r="K162">
            <v>0</v>
          </cell>
          <cell r="L162">
            <v>0</v>
          </cell>
          <cell r="M162">
            <v>0</v>
          </cell>
          <cell r="N162">
            <v>0</v>
          </cell>
          <cell r="O162">
            <v>0</v>
          </cell>
        </row>
        <row r="163">
          <cell r="A163">
            <v>0</v>
          </cell>
          <cell r="B163">
            <v>0</v>
          </cell>
          <cell r="C163">
            <v>0</v>
          </cell>
          <cell r="D163">
            <v>0</v>
          </cell>
          <cell r="E163">
            <v>0</v>
          </cell>
          <cell r="F163">
            <v>0</v>
          </cell>
          <cell r="G163">
            <v>0</v>
          </cell>
          <cell r="H163">
            <v>0</v>
          </cell>
          <cell r="I163">
            <v>0</v>
          </cell>
          <cell r="J163">
            <v>0</v>
          </cell>
          <cell r="K163">
            <v>0</v>
          </cell>
          <cell r="L163">
            <v>0</v>
          </cell>
          <cell r="M163">
            <v>0</v>
          </cell>
          <cell r="N163">
            <v>0</v>
          </cell>
          <cell r="O163">
            <v>0</v>
          </cell>
        </row>
        <row r="164">
          <cell r="A164">
            <v>0</v>
          </cell>
          <cell r="B164">
            <v>0</v>
          </cell>
          <cell r="C164">
            <v>0</v>
          </cell>
          <cell r="D164">
            <v>0</v>
          </cell>
          <cell r="E164">
            <v>0</v>
          </cell>
          <cell r="F164">
            <v>0</v>
          </cell>
          <cell r="G164">
            <v>0</v>
          </cell>
          <cell r="H164">
            <v>0</v>
          </cell>
          <cell r="I164">
            <v>0</v>
          </cell>
          <cell r="J164">
            <v>0</v>
          </cell>
          <cell r="K164">
            <v>0</v>
          </cell>
          <cell r="L164">
            <v>0</v>
          </cell>
          <cell r="M164">
            <v>0</v>
          </cell>
          <cell r="N164">
            <v>0</v>
          </cell>
          <cell r="O164">
            <v>0</v>
          </cell>
        </row>
        <row r="165">
          <cell r="A165">
            <v>0</v>
          </cell>
          <cell r="B165">
            <v>0</v>
          </cell>
          <cell r="C165">
            <v>0</v>
          </cell>
          <cell r="D165">
            <v>0</v>
          </cell>
          <cell r="E165">
            <v>0</v>
          </cell>
          <cell r="F165">
            <v>0</v>
          </cell>
          <cell r="G165">
            <v>0</v>
          </cell>
          <cell r="H165">
            <v>0</v>
          </cell>
          <cell r="I165">
            <v>0</v>
          </cell>
          <cell r="J165">
            <v>0</v>
          </cell>
          <cell r="K165">
            <v>0</v>
          </cell>
          <cell r="L165">
            <v>0</v>
          </cell>
          <cell r="M165">
            <v>0</v>
          </cell>
          <cell r="N165">
            <v>0</v>
          </cell>
          <cell r="O165">
            <v>0</v>
          </cell>
        </row>
        <row r="166">
          <cell r="A166">
            <v>0</v>
          </cell>
          <cell r="B166">
            <v>56</v>
          </cell>
          <cell r="C166" t="str">
            <v>다) 공 구 손 료</v>
          </cell>
          <cell r="D166" t="str">
            <v>배 전 전 공</v>
          </cell>
          <cell r="E166" t="str">
            <v>인</v>
          </cell>
          <cell r="F166">
            <v>109.05</v>
          </cell>
          <cell r="G166">
            <v>0</v>
          </cell>
          <cell r="H166">
            <v>0</v>
          </cell>
          <cell r="J166">
            <v>0</v>
          </cell>
          <cell r="K166">
            <v>173271</v>
          </cell>
          <cell r="L166">
            <v>18895202</v>
          </cell>
          <cell r="M166">
            <v>173271</v>
          </cell>
          <cell r="N166">
            <v>18895202</v>
          </cell>
          <cell r="O166">
            <v>0</v>
          </cell>
        </row>
        <row r="169">
          <cell r="A169">
            <v>0</v>
          </cell>
          <cell r="B169">
            <v>0</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6S</v>
          </cell>
          <cell r="C171" t="str">
            <v>합     계</v>
          </cell>
          <cell r="H171">
            <v>240414768</v>
          </cell>
          <cell r="J171">
            <v>818797308</v>
          </cell>
          <cell r="L171">
            <v>18895202</v>
          </cell>
          <cell r="N171">
            <v>1078107278</v>
          </cell>
        </row>
        <row r="172">
          <cell r="A172">
            <v>7</v>
          </cell>
          <cell r="B172" t="str">
            <v>7. 맨홀 신설</v>
          </cell>
          <cell r="C172" t="str">
            <v>7. 맨홀 신설</v>
          </cell>
          <cell r="D172" t="str">
            <v>"A"TYPE</v>
          </cell>
          <cell r="E172" t="str">
            <v>개소</v>
          </cell>
          <cell r="F172">
            <v>1</v>
          </cell>
          <cell r="G172">
            <v>0</v>
          </cell>
          <cell r="H172">
            <v>0</v>
          </cell>
          <cell r="J172">
            <v>0</v>
          </cell>
          <cell r="K172">
            <v>0</v>
          </cell>
          <cell r="L172">
            <v>0</v>
          </cell>
          <cell r="M172">
            <v>0</v>
          </cell>
          <cell r="N172">
            <v>0</v>
          </cell>
          <cell r="O172">
            <v>7</v>
          </cell>
        </row>
        <row r="173">
          <cell r="A173">
            <v>0</v>
          </cell>
          <cell r="B173" t="e">
            <v>#N/A</v>
          </cell>
          <cell r="C173" t="str">
            <v>가) 재 료 비</v>
          </cell>
          <cell r="D173">
            <v>0</v>
          </cell>
          <cell r="E173">
            <v>0</v>
          </cell>
          <cell r="F173">
            <v>0</v>
          </cell>
          <cell r="G173">
            <v>0</v>
          </cell>
          <cell r="H173">
            <v>0</v>
          </cell>
          <cell r="J173">
            <v>0</v>
          </cell>
          <cell r="K173">
            <v>0</v>
          </cell>
          <cell r="L173">
            <v>0</v>
          </cell>
          <cell r="M173">
            <v>0</v>
          </cell>
          <cell r="N173">
            <v>0</v>
          </cell>
          <cell r="O173">
            <v>0</v>
          </cell>
        </row>
        <row r="174">
          <cell r="A174">
            <v>0</v>
          </cell>
          <cell r="B174">
            <v>285</v>
          </cell>
          <cell r="C174" t="str">
            <v xml:space="preserve"> "A"TYPE 맨홀</v>
          </cell>
          <cell r="D174" t="str">
            <v xml:space="preserve"> 1400x1200x1200</v>
          </cell>
          <cell r="E174" t="str">
            <v>개소</v>
          </cell>
          <cell r="F174">
            <v>1</v>
          </cell>
          <cell r="G174">
            <v>346000</v>
          </cell>
          <cell r="H174">
            <v>346000</v>
          </cell>
          <cell r="J174">
            <v>0</v>
          </cell>
          <cell r="K174">
            <v>0</v>
          </cell>
          <cell r="L174">
            <v>0</v>
          </cell>
          <cell r="M174">
            <v>346000</v>
          </cell>
          <cell r="N174">
            <v>346000</v>
          </cell>
          <cell r="O174">
            <v>0</v>
          </cell>
        </row>
        <row r="175">
          <cell r="A175">
            <v>0</v>
          </cell>
          <cell r="B175">
            <v>288</v>
          </cell>
          <cell r="C175" t="str">
            <v xml:space="preserve"> 맨홀 뚜껑</v>
          </cell>
          <cell r="D175" t="str">
            <v>1120x620 KS</v>
          </cell>
          <cell r="E175" t="str">
            <v>조</v>
          </cell>
          <cell r="F175">
            <v>1</v>
          </cell>
          <cell r="G175">
            <v>255000</v>
          </cell>
          <cell r="H175">
            <v>255000</v>
          </cell>
          <cell r="J175">
            <v>0</v>
          </cell>
          <cell r="K175">
            <v>0</v>
          </cell>
          <cell r="L175">
            <v>0</v>
          </cell>
          <cell r="M175">
            <v>255000</v>
          </cell>
          <cell r="N175">
            <v>255000</v>
          </cell>
          <cell r="O175">
            <v>0</v>
          </cell>
        </row>
        <row r="176">
          <cell r="A176">
            <v>0</v>
          </cell>
          <cell r="B176">
            <v>318</v>
          </cell>
          <cell r="C176" t="str">
            <v xml:space="preserve"> 관로구방수장치</v>
          </cell>
          <cell r="D176" t="str">
            <v xml:space="preserve"> Φ50이하</v>
          </cell>
          <cell r="E176" t="str">
            <v>조</v>
          </cell>
          <cell r="F176">
            <v>2</v>
          </cell>
          <cell r="G176">
            <v>6760</v>
          </cell>
          <cell r="H176">
            <v>13520</v>
          </cell>
          <cell r="J176">
            <v>0</v>
          </cell>
          <cell r="K176">
            <v>0</v>
          </cell>
          <cell r="L176">
            <v>0</v>
          </cell>
          <cell r="M176">
            <v>6760</v>
          </cell>
          <cell r="N176">
            <v>13520</v>
          </cell>
          <cell r="O176">
            <v>0</v>
          </cell>
        </row>
        <row r="177">
          <cell r="A177">
            <v>0</v>
          </cell>
          <cell r="B177">
            <v>316</v>
          </cell>
          <cell r="C177" t="str">
            <v xml:space="preserve"> 관로구방수장치</v>
          </cell>
          <cell r="D177" t="str">
            <v xml:space="preserve"> Φ100이하</v>
          </cell>
          <cell r="E177" t="str">
            <v>조</v>
          </cell>
          <cell r="F177">
            <v>4</v>
          </cell>
          <cell r="G177">
            <v>10760</v>
          </cell>
          <cell r="H177">
            <v>43040</v>
          </cell>
          <cell r="J177">
            <v>0</v>
          </cell>
          <cell r="K177">
            <v>0</v>
          </cell>
          <cell r="L177">
            <v>0</v>
          </cell>
          <cell r="M177">
            <v>10760</v>
          </cell>
          <cell r="N177">
            <v>43040</v>
          </cell>
          <cell r="O177">
            <v>0</v>
          </cell>
        </row>
        <row r="178">
          <cell r="A178">
            <v>0</v>
          </cell>
          <cell r="B178">
            <v>370</v>
          </cell>
          <cell r="C178" t="str">
            <v xml:space="preserve"> 터파기</v>
          </cell>
          <cell r="D178" t="str">
            <v xml:space="preserve"> 인력(0~1m)</v>
          </cell>
          <cell r="E178" t="str">
            <v>㎥</v>
          </cell>
          <cell r="F178">
            <v>5.4</v>
          </cell>
          <cell r="G178">
            <v>0</v>
          </cell>
          <cell r="H178">
            <v>0</v>
          </cell>
          <cell r="J178">
            <v>0</v>
          </cell>
          <cell r="K178">
            <v>0</v>
          </cell>
          <cell r="L178">
            <v>0</v>
          </cell>
          <cell r="M178">
            <v>0</v>
          </cell>
          <cell r="N178">
            <v>0</v>
          </cell>
          <cell r="O178">
            <v>0</v>
          </cell>
        </row>
        <row r="179">
          <cell r="A179">
            <v>0</v>
          </cell>
          <cell r="B179">
            <v>372</v>
          </cell>
          <cell r="C179" t="str">
            <v xml:space="preserve"> 터파기</v>
          </cell>
          <cell r="D179" t="str">
            <v xml:space="preserve"> 인력(1~2m)</v>
          </cell>
          <cell r="E179" t="str">
            <v>㎥</v>
          </cell>
          <cell r="F179">
            <v>1.03</v>
          </cell>
          <cell r="G179">
            <v>0</v>
          </cell>
          <cell r="H179">
            <v>0</v>
          </cell>
          <cell r="J179">
            <v>0</v>
          </cell>
          <cell r="K179">
            <v>0</v>
          </cell>
          <cell r="L179">
            <v>0</v>
          </cell>
          <cell r="M179">
            <v>0</v>
          </cell>
          <cell r="N179">
            <v>0</v>
          </cell>
          <cell r="O179">
            <v>0</v>
          </cell>
        </row>
        <row r="180">
          <cell r="A180">
            <v>0</v>
          </cell>
          <cell r="B180">
            <v>516</v>
          </cell>
          <cell r="C180" t="str">
            <v xml:space="preserve"> 되메우기</v>
          </cell>
          <cell r="D180" t="str">
            <v xml:space="preserve"> 인력</v>
          </cell>
          <cell r="E180" t="str">
            <v>㎥</v>
          </cell>
          <cell r="F180">
            <v>4.76</v>
          </cell>
          <cell r="G180">
            <v>0</v>
          </cell>
          <cell r="H180">
            <v>0</v>
          </cell>
          <cell r="J180">
            <v>0</v>
          </cell>
          <cell r="K180">
            <v>0</v>
          </cell>
          <cell r="L180">
            <v>0</v>
          </cell>
          <cell r="M180">
            <v>0</v>
          </cell>
          <cell r="N180">
            <v>0</v>
          </cell>
          <cell r="O180">
            <v>0</v>
          </cell>
        </row>
        <row r="181">
          <cell r="A181">
            <v>0</v>
          </cell>
          <cell r="B181">
            <v>375</v>
          </cell>
          <cell r="C181" t="str">
            <v xml:space="preserve"> 잔토처리</v>
          </cell>
          <cell r="D181" t="str">
            <v xml:space="preserve"> 현장내,인력</v>
          </cell>
          <cell r="E181" t="str">
            <v>㎥</v>
          </cell>
          <cell r="F181">
            <v>2.56</v>
          </cell>
          <cell r="G181">
            <v>0</v>
          </cell>
          <cell r="H181">
            <v>0</v>
          </cell>
          <cell r="J181">
            <v>0</v>
          </cell>
          <cell r="K181">
            <v>0</v>
          </cell>
          <cell r="L181">
            <v>0</v>
          </cell>
          <cell r="M181">
            <v>0</v>
          </cell>
          <cell r="N181">
            <v>0</v>
          </cell>
          <cell r="O181">
            <v>0</v>
          </cell>
        </row>
        <row r="182">
          <cell r="A182">
            <v>0</v>
          </cell>
          <cell r="B182">
            <v>379</v>
          </cell>
          <cell r="C182" t="str">
            <v xml:space="preserve"> 막돌</v>
          </cell>
          <cell r="D182" t="str">
            <v xml:space="preserve"> 250mm이하</v>
          </cell>
          <cell r="E182" t="str">
            <v>㎥</v>
          </cell>
          <cell r="F182">
            <v>0.72</v>
          </cell>
          <cell r="G182">
            <v>12000</v>
          </cell>
          <cell r="H182">
            <v>8640</v>
          </cell>
          <cell r="J182">
            <v>0</v>
          </cell>
          <cell r="K182">
            <v>0</v>
          </cell>
          <cell r="L182">
            <v>0</v>
          </cell>
          <cell r="M182">
            <v>12000</v>
          </cell>
          <cell r="N182">
            <v>8640</v>
          </cell>
          <cell r="O182">
            <v>0</v>
          </cell>
        </row>
        <row r="183">
          <cell r="A183">
            <v>0</v>
          </cell>
          <cell r="B183">
            <v>374</v>
          </cell>
          <cell r="C183" t="str">
            <v xml:space="preserve"> 다지기</v>
          </cell>
          <cell r="D183" t="str">
            <v>인력</v>
          </cell>
          <cell r="E183" t="str">
            <v>㎥</v>
          </cell>
          <cell r="F183">
            <v>4.76</v>
          </cell>
          <cell r="G183">
            <v>0</v>
          </cell>
          <cell r="H183">
            <v>0</v>
          </cell>
          <cell r="J183">
            <v>0</v>
          </cell>
          <cell r="K183">
            <v>0</v>
          </cell>
          <cell r="L183">
            <v>0</v>
          </cell>
          <cell r="M183">
            <v>0</v>
          </cell>
          <cell r="N183">
            <v>0</v>
          </cell>
          <cell r="O183">
            <v>0</v>
          </cell>
        </row>
        <row r="184">
          <cell r="A184">
            <v>0</v>
          </cell>
          <cell r="B184">
            <v>0</v>
          </cell>
          <cell r="C184">
            <v>0</v>
          </cell>
          <cell r="D184">
            <v>0</v>
          </cell>
          <cell r="E184">
            <v>0</v>
          </cell>
          <cell r="F184">
            <v>0</v>
          </cell>
          <cell r="G184">
            <v>0</v>
          </cell>
          <cell r="H184">
            <v>0</v>
          </cell>
          <cell r="J184">
            <v>0</v>
          </cell>
          <cell r="K184">
            <v>0</v>
          </cell>
          <cell r="L184">
            <v>0</v>
          </cell>
          <cell r="M184">
            <v>0</v>
          </cell>
          <cell r="N184">
            <v>0</v>
          </cell>
          <cell r="O184">
            <v>0</v>
          </cell>
        </row>
        <row r="185">
          <cell r="A185">
            <v>0</v>
          </cell>
          <cell r="B185">
            <v>21</v>
          </cell>
          <cell r="C185" t="str">
            <v>나) 노 무 비</v>
          </cell>
          <cell r="D185" t="str">
            <v>줄  눈  공</v>
          </cell>
          <cell r="E185" t="str">
            <v>인</v>
          </cell>
          <cell r="F185">
            <v>0.04</v>
          </cell>
          <cell r="G185">
            <v>0</v>
          </cell>
          <cell r="H185">
            <v>0</v>
          </cell>
          <cell r="I185">
            <v>77812</v>
          </cell>
          <cell r="J185">
            <v>3112</v>
          </cell>
          <cell r="K185">
            <v>0</v>
          </cell>
          <cell r="L185">
            <v>0</v>
          </cell>
          <cell r="M185">
            <v>77812</v>
          </cell>
          <cell r="N185">
            <v>3112</v>
          </cell>
          <cell r="O185">
            <v>0</v>
          </cell>
        </row>
        <row r="186">
          <cell r="A186">
            <v>0</v>
          </cell>
          <cell r="B186">
            <v>73</v>
          </cell>
          <cell r="C186">
            <v>0</v>
          </cell>
          <cell r="D186" t="str">
            <v>특 별 인 부</v>
          </cell>
          <cell r="E186" t="str">
            <v>인</v>
          </cell>
          <cell r="F186">
            <v>0.1</v>
          </cell>
          <cell r="G186">
            <v>0</v>
          </cell>
          <cell r="H186">
            <v>0</v>
          </cell>
          <cell r="I186">
            <v>66586</v>
          </cell>
          <cell r="J186">
            <v>6658</v>
          </cell>
          <cell r="K186">
            <v>0</v>
          </cell>
          <cell r="L186">
            <v>0</v>
          </cell>
          <cell r="M186">
            <v>66586</v>
          </cell>
          <cell r="N186">
            <v>6658</v>
          </cell>
          <cell r="O186">
            <v>0</v>
          </cell>
        </row>
        <row r="187">
          <cell r="A187">
            <v>0</v>
          </cell>
          <cell r="B187">
            <v>61</v>
          </cell>
          <cell r="C187">
            <v>0</v>
          </cell>
          <cell r="D187" t="str">
            <v>고압케이블전공</v>
          </cell>
          <cell r="E187" t="str">
            <v>인</v>
          </cell>
          <cell r="F187">
            <v>1.45</v>
          </cell>
          <cell r="G187">
            <v>0</v>
          </cell>
          <cell r="H187">
            <v>0</v>
          </cell>
          <cell r="I187">
            <v>115876</v>
          </cell>
          <cell r="J187">
            <v>168020</v>
          </cell>
          <cell r="K187">
            <v>0</v>
          </cell>
          <cell r="L187">
            <v>0</v>
          </cell>
          <cell r="M187">
            <v>115876</v>
          </cell>
          <cell r="N187">
            <v>168020</v>
          </cell>
          <cell r="O187">
            <v>0</v>
          </cell>
        </row>
        <row r="188">
          <cell r="A188">
            <v>0</v>
          </cell>
          <cell r="B188">
            <v>74</v>
          </cell>
          <cell r="C188">
            <v>0</v>
          </cell>
          <cell r="D188" t="str">
            <v>보 통 인 부</v>
          </cell>
          <cell r="E188" t="str">
            <v>인</v>
          </cell>
          <cell r="F188">
            <v>6.36</v>
          </cell>
          <cell r="G188">
            <v>0</v>
          </cell>
          <cell r="H188">
            <v>0</v>
          </cell>
          <cell r="I188">
            <v>52565</v>
          </cell>
          <cell r="J188">
            <v>334313</v>
          </cell>
          <cell r="K188">
            <v>0</v>
          </cell>
          <cell r="L188">
            <v>0</v>
          </cell>
          <cell r="M188">
            <v>52565</v>
          </cell>
          <cell r="N188">
            <v>334313</v>
          </cell>
          <cell r="O188">
            <v>0</v>
          </cell>
        </row>
        <row r="189">
          <cell r="A189">
            <v>0</v>
          </cell>
          <cell r="B189">
            <v>0</v>
          </cell>
          <cell r="C189">
            <v>0</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21</v>
          </cell>
          <cell r="C190" t="str">
            <v>다) 공 구 손 료</v>
          </cell>
          <cell r="D190" t="str">
            <v>줄  눈  공</v>
          </cell>
          <cell r="E190" t="str">
            <v>인</v>
          </cell>
          <cell r="F190">
            <v>0</v>
          </cell>
          <cell r="G190">
            <v>0</v>
          </cell>
          <cell r="H190">
            <v>0</v>
          </cell>
          <cell r="J190">
            <v>0</v>
          </cell>
          <cell r="K190">
            <v>77812</v>
          </cell>
          <cell r="L190">
            <v>0</v>
          </cell>
          <cell r="M190">
            <v>0</v>
          </cell>
          <cell r="N190">
            <v>0</v>
          </cell>
          <cell r="O190">
            <v>0</v>
          </cell>
        </row>
        <row r="191">
          <cell r="A191">
            <v>0</v>
          </cell>
          <cell r="B191">
            <v>73</v>
          </cell>
          <cell r="C191">
            <v>0</v>
          </cell>
          <cell r="D191" t="str">
            <v>특 별 인 부</v>
          </cell>
          <cell r="E191" t="str">
            <v>인</v>
          </cell>
          <cell r="F191">
            <v>0</v>
          </cell>
          <cell r="G191">
            <v>0</v>
          </cell>
          <cell r="H191">
            <v>0</v>
          </cell>
          <cell r="J191">
            <v>0</v>
          </cell>
          <cell r="K191">
            <v>66586</v>
          </cell>
          <cell r="L191">
            <v>0</v>
          </cell>
          <cell r="M191">
            <v>0</v>
          </cell>
          <cell r="N191">
            <v>0</v>
          </cell>
          <cell r="O191">
            <v>0</v>
          </cell>
        </row>
        <row r="192">
          <cell r="A192">
            <v>0</v>
          </cell>
          <cell r="B192">
            <v>61</v>
          </cell>
          <cell r="C192">
            <v>0</v>
          </cell>
          <cell r="D192" t="str">
            <v>고압케이블전공</v>
          </cell>
          <cell r="E192" t="str">
            <v>인</v>
          </cell>
          <cell r="F192">
            <v>0.03</v>
          </cell>
          <cell r="G192">
            <v>0</v>
          </cell>
          <cell r="H192">
            <v>0</v>
          </cell>
          <cell r="J192">
            <v>0</v>
          </cell>
          <cell r="K192">
            <v>115876</v>
          </cell>
          <cell r="L192">
            <v>3476</v>
          </cell>
          <cell r="M192">
            <v>115876</v>
          </cell>
          <cell r="N192">
            <v>3476</v>
          </cell>
          <cell r="O192">
            <v>0</v>
          </cell>
        </row>
        <row r="193">
          <cell r="A193">
            <v>0</v>
          </cell>
          <cell r="B193">
            <v>74</v>
          </cell>
          <cell r="C193">
            <v>0</v>
          </cell>
          <cell r="D193" t="str">
            <v>보 통 인 부</v>
          </cell>
          <cell r="E193" t="str">
            <v>인</v>
          </cell>
          <cell r="F193">
            <v>0.06</v>
          </cell>
          <cell r="G193">
            <v>0</v>
          </cell>
          <cell r="H193">
            <v>0</v>
          </cell>
          <cell r="J193">
            <v>0</v>
          </cell>
          <cell r="K193">
            <v>52565</v>
          </cell>
          <cell r="L193">
            <v>3153</v>
          </cell>
          <cell r="M193">
            <v>52565</v>
          </cell>
          <cell r="N193">
            <v>3153</v>
          </cell>
          <cell r="O193">
            <v>0</v>
          </cell>
        </row>
        <row r="194">
          <cell r="A194">
            <v>0</v>
          </cell>
          <cell r="B194">
            <v>0</v>
          </cell>
          <cell r="C194">
            <v>0</v>
          </cell>
          <cell r="D194">
            <v>0</v>
          </cell>
          <cell r="E194">
            <v>0</v>
          </cell>
          <cell r="F194">
            <v>0</v>
          </cell>
          <cell r="G194">
            <v>0</v>
          </cell>
          <cell r="H194">
            <v>0</v>
          </cell>
          <cell r="J194">
            <v>0</v>
          </cell>
          <cell r="K194">
            <v>0</v>
          </cell>
          <cell r="L194">
            <v>0</v>
          </cell>
          <cell r="M194">
            <v>0</v>
          </cell>
          <cell r="N194">
            <v>0</v>
          </cell>
          <cell r="O194">
            <v>0</v>
          </cell>
        </row>
        <row r="195">
          <cell r="A195" t="str">
            <v>7S</v>
          </cell>
          <cell r="C195" t="str">
            <v>합     계</v>
          </cell>
          <cell r="H195">
            <v>666200</v>
          </cell>
          <cell r="J195">
            <v>512103</v>
          </cell>
          <cell r="L195">
            <v>6629</v>
          </cell>
          <cell r="N195">
            <v>1184932</v>
          </cell>
        </row>
        <row r="196">
          <cell r="A196">
            <v>8</v>
          </cell>
          <cell r="B196" t="str">
            <v>8. 맨홀 신설</v>
          </cell>
          <cell r="C196" t="str">
            <v>8. 맨홀 신설</v>
          </cell>
          <cell r="D196" t="str">
            <v>"B"TYPE</v>
          </cell>
          <cell r="E196" t="str">
            <v>개소</v>
          </cell>
          <cell r="F196">
            <v>1</v>
          </cell>
          <cell r="G196">
            <v>0</v>
          </cell>
          <cell r="H196">
            <v>0</v>
          </cell>
          <cell r="I196">
            <v>0</v>
          </cell>
          <cell r="J196">
            <v>0</v>
          </cell>
          <cell r="K196">
            <v>0</v>
          </cell>
          <cell r="L196">
            <v>0</v>
          </cell>
          <cell r="M196">
            <v>0</v>
          </cell>
          <cell r="N196">
            <v>0</v>
          </cell>
          <cell r="O196">
            <v>57</v>
          </cell>
        </row>
        <row r="197">
          <cell r="A197">
            <v>0</v>
          </cell>
          <cell r="B197" t="e">
            <v>#N/A</v>
          </cell>
          <cell r="C197" t="str">
            <v>가) 재 료 비</v>
          </cell>
          <cell r="D197">
            <v>0</v>
          </cell>
          <cell r="E197">
            <v>0</v>
          </cell>
          <cell r="F197">
            <v>0</v>
          </cell>
          <cell r="G197">
            <v>0</v>
          </cell>
          <cell r="H197">
            <v>0</v>
          </cell>
          <cell r="I197">
            <v>0</v>
          </cell>
          <cell r="J197">
            <v>0</v>
          </cell>
          <cell r="K197">
            <v>0</v>
          </cell>
          <cell r="L197">
            <v>0</v>
          </cell>
          <cell r="M197">
            <v>0</v>
          </cell>
          <cell r="N197">
            <v>0</v>
          </cell>
          <cell r="O197">
            <v>0</v>
          </cell>
        </row>
        <row r="198">
          <cell r="A198">
            <v>0</v>
          </cell>
          <cell r="B198">
            <v>286</v>
          </cell>
          <cell r="C198" t="str">
            <v xml:space="preserve"> "B"TYPE 맨홀</v>
          </cell>
          <cell r="D198" t="str">
            <v xml:space="preserve"> 1400x1200x1800</v>
          </cell>
          <cell r="E198" t="str">
            <v>개소</v>
          </cell>
          <cell r="F198">
            <v>1</v>
          </cell>
          <cell r="G198">
            <v>450000</v>
          </cell>
          <cell r="H198">
            <v>450000</v>
          </cell>
          <cell r="I198">
            <v>0</v>
          </cell>
          <cell r="J198">
            <v>0</v>
          </cell>
          <cell r="K198">
            <v>0</v>
          </cell>
          <cell r="L198">
            <v>0</v>
          </cell>
          <cell r="M198">
            <v>450000</v>
          </cell>
          <cell r="N198">
            <v>450000</v>
          </cell>
          <cell r="O198">
            <v>0</v>
          </cell>
        </row>
        <row r="199">
          <cell r="A199">
            <v>0</v>
          </cell>
          <cell r="B199">
            <v>288</v>
          </cell>
          <cell r="C199" t="str">
            <v xml:space="preserve"> 맨홀 뚜껑</v>
          </cell>
          <cell r="D199" t="str">
            <v>1120x620 KS</v>
          </cell>
          <cell r="E199" t="str">
            <v>조</v>
          </cell>
          <cell r="F199">
            <v>1</v>
          </cell>
          <cell r="G199">
            <v>255000</v>
          </cell>
          <cell r="H199">
            <v>255000</v>
          </cell>
          <cell r="I199">
            <v>0</v>
          </cell>
          <cell r="J199">
            <v>0</v>
          </cell>
          <cell r="K199">
            <v>0</v>
          </cell>
          <cell r="L199">
            <v>0</v>
          </cell>
          <cell r="M199">
            <v>255000</v>
          </cell>
          <cell r="N199">
            <v>255000</v>
          </cell>
          <cell r="O199">
            <v>0</v>
          </cell>
        </row>
        <row r="200">
          <cell r="A200">
            <v>0</v>
          </cell>
          <cell r="B200">
            <v>318</v>
          </cell>
          <cell r="C200" t="str">
            <v xml:space="preserve"> 관로구방수장치</v>
          </cell>
          <cell r="D200" t="str">
            <v xml:space="preserve"> Φ50이하</v>
          </cell>
          <cell r="E200" t="str">
            <v>조</v>
          </cell>
          <cell r="F200">
            <v>2</v>
          </cell>
          <cell r="G200">
            <v>6760</v>
          </cell>
          <cell r="H200">
            <v>13520</v>
          </cell>
          <cell r="I200">
            <v>0</v>
          </cell>
          <cell r="J200">
            <v>0</v>
          </cell>
          <cell r="K200">
            <v>0</v>
          </cell>
          <cell r="L200">
            <v>0</v>
          </cell>
          <cell r="M200">
            <v>6760</v>
          </cell>
          <cell r="N200">
            <v>13520</v>
          </cell>
          <cell r="O200">
            <v>0</v>
          </cell>
        </row>
        <row r="201">
          <cell r="A201">
            <v>0</v>
          </cell>
          <cell r="B201">
            <v>316</v>
          </cell>
          <cell r="C201" t="str">
            <v xml:space="preserve"> 관로구방수장치</v>
          </cell>
          <cell r="D201" t="str">
            <v xml:space="preserve"> Φ100이하</v>
          </cell>
          <cell r="E201" t="str">
            <v>조</v>
          </cell>
          <cell r="F201">
            <v>4</v>
          </cell>
          <cell r="G201">
            <v>10760</v>
          </cell>
          <cell r="H201">
            <v>43040</v>
          </cell>
          <cell r="I201">
            <v>0</v>
          </cell>
          <cell r="J201">
            <v>0</v>
          </cell>
          <cell r="K201">
            <v>0</v>
          </cell>
          <cell r="L201">
            <v>0</v>
          </cell>
          <cell r="M201">
            <v>10760</v>
          </cell>
          <cell r="N201">
            <v>43040</v>
          </cell>
          <cell r="O201">
            <v>0</v>
          </cell>
        </row>
        <row r="202">
          <cell r="A202">
            <v>0</v>
          </cell>
          <cell r="B202">
            <v>370</v>
          </cell>
          <cell r="C202" t="str">
            <v xml:space="preserve"> 터파기</v>
          </cell>
          <cell r="D202" t="str">
            <v xml:space="preserve"> 인력(0~1m)</v>
          </cell>
          <cell r="E202" t="str">
            <v>㎥</v>
          </cell>
          <cell r="F202">
            <v>8.5</v>
          </cell>
          <cell r="G202">
            <v>0</v>
          </cell>
          <cell r="H202">
            <v>0</v>
          </cell>
          <cell r="I202">
            <v>0</v>
          </cell>
          <cell r="J202">
            <v>0</v>
          </cell>
          <cell r="K202">
            <v>0</v>
          </cell>
          <cell r="L202">
            <v>0</v>
          </cell>
          <cell r="M202">
            <v>0</v>
          </cell>
          <cell r="N202">
            <v>0</v>
          </cell>
          <cell r="O202">
            <v>0</v>
          </cell>
        </row>
        <row r="203">
          <cell r="A203">
            <v>0</v>
          </cell>
          <cell r="B203">
            <v>372</v>
          </cell>
          <cell r="C203" t="str">
            <v xml:space="preserve"> 터파기</v>
          </cell>
          <cell r="D203" t="str">
            <v xml:space="preserve"> 인력(1~2m)</v>
          </cell>
          <cell r="E203" t="str">
            <v>㎥</v>
          </cell>
          <cell r="F203">
            <v>4.45</v>
          </cell>
          <cell r="G203">
            <v>0</v>
          </cell>
          <cell r="H203">
            <v>0</v>
          </cell>
          <cell r="I203">
            <v>0</v>
          </cell>
          <cell r="J203">
            <v>0</v>
          </cell>
          <cell r="K203">
            <v>0</v>
          </cell>
          <cell r="L203">
            <v>0</v>
          </cell>
          <cell r="M203">
            <v>0</v>
          </cell>
          <cell r="N203">
            <v>0</v>
          </cell>
          <cell r="O203">
            <v>0</v>
          </cell>
        </row>
        <row r="204">
          <cell r="A204">
            <v>0</v>
          </cell>
          <cell r="B204">
            <v>516</v>
          </cell>
          <cell r="C204" t="str">
            <v xml:space="preserve"> 되메우기</v>
          </cell>
          <cell r="D204" t="str">
            <v xml:space="preserve"> 인력</v>
          </cell>
          <cell r="E204" t="str">
            <v>㎥</v>
          </cell>
          <cell r="F204">
            <v>9.3800000000000008</v>
          </cell>
          <cell r="G204">
            <v>0</v>
          </cell>
          <cell r="H204">
            <v>0</v>
          </cell>
          <cell r="I204">
            <v>0</v>
          </cell>
          <cell r="J204">
            <v>0</v>
          </cell>
          <cell r="K204">
            <v>0</v>
          </cell>
          <cell r="L204">
            <v>0</v>
          </cell>
          <cell r="M204">
            <v>0</v>
          </cell>
          <cell r="N204">
            <v>0</v>
          </cell>
          <cell r="O204">
            <v>0</v>
          </cell>
        </row>
        <row r="205">
          <cell r="A205">
            <v>0</v>
          </cell>
          <cell r="B205">
            <v>375</v>
          </cell>
          <cell r="C205" t="str">
            <v xml:space="preserve"> 잔토처리</v>
          </cell>
          <cell r="D205" t="str">
            <v xml:space="preserve"> 현장내,인력</v>
          </cell>
          <cell r="E205" t="str">
            <v>㎥</v>
          </cell>
          <cell r="F205">
            <v>3.57</v>
          </cell>
          <cell r="G205">
            <v>0</v>
          </cell>
          <cell r="H205">
            <v>0</v>
          </cell>
          <cell r="I205">
            <v>0</v>
          </cell>
          <cell r="J205">
            <v>0</v>
          </cell>
          <cell r="K205">
            <v>0</v>
          </cell>
          <cell r="L205">
            <v>0</v>
          </cell>
          <cell r="M205">
            <v>0</v>
          </cell>
          <cell r="N205">
            <v>0</v>
          </cell>
          <cell r="O205">
            <v>0</v>
          </cell>
        </row>
        <row r="206">
          <cell r="A206">
            <v>0</v>
          </cell>
          <cell r="B206">
            <v>379</v>
          </cell>
          <cell r="C206" t="str">
            <v xml:space="preserve"> 막돌</v>
          </cell>
          <cell r="D206" t="str">
            <v xml:space="preserve"> 250mm이하</v>
          </cell>
          <cell r="E206" t="str">
            <v>㎥</v>
          </cell>
          <cell r="F206">
            <v>0.72</v>
          </cell>
          <cell r="G206">
            <v>12000</v>
          </cell>
          <cell r="H206">
            <v>8640</v>
          </cell>
          <cell r="I206">
            <v>0</v>
          </cell>
          <cell r="J206">
            <v>0</v>
          </cell>
          <cell r="K206">
            <v>0</v>
          </cell>
          <cell r="L206">
            <v>0</v>
          </cell>
          <cell r="M206">
            <v>12000</v>
          </cell>
          <cell r="N206">
            <v>8640</v>
          </cell>
          <cell r="O206">
            <v>0</v>
          </cell>
        </row>
        <row r="207">
          <cell r="A207">
            <v>0</v>
          </cell>
          <cell r="B207">
            <v>374</v>
          </cell>
          <cell r="C207" t="str">
            <v xml:space="preserve"> 다지기</v>
          </cell>
          <cell r="D207" t="str">
            <v>인력</v>
          </cell>
          <cell r="E207" t="str">
            <v>㎥</v>
          </cell>
          <cell r="F207">
            <v>9.3800000000000008</v>
          </cell>
          <cell r="G207">
            <v>0</v>
          </cell>
          <cell r="H207">
            <v>0</v>
          </cell>
          <cell r="I207">
            <v>0</v>
          </cell>
          <cell r="J207">
            <v>0</v>
          </cell>
          <cell r="K207">
            <v>0</v>
          </cell>
          <cell r="L207">
            <v>0</v>
          </cell>
          <cell r="M207">
            <v>0</v>
          </cell>
          <cell r="N207">
            <v>0</v>
          </cell>
          <cell r="O207">
            <v>0</v>
          </cell>
        </row>
        <row r="208">
          <cell r="A208">
            <v>0</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row>
        <row r="209">
          <cell r="A209">
            <v>0</v>
          </cell>
          <cell r="B209">
            <v>21</v>
          </cell>
          <cell r="C209" t="str">
            <v>나) 노 무 비</v>
          </cell>
          <cell r="D209" t="str">
            <v>줄  눈  공</v>
          </cell>
          <cell r="E209" t="str">
            <v>인</v>
          </cell>
          <cell r="F209">
            <v>0.04</v>
          </cell>
          <cell r="G209">
            <v>0</v>
          </cell>
          <cell r="H209">
            <v>0</v>
          </cell>
          <cell r="I209">
            <v>77812</v>
          </cell>
          <cell r="J209">
            <v>3112</v>
          </cell>
          <cell r="K209">
            <v>0</v>
          </cell>
          <cell r="L209">
            <v>0</v>
          </cell>
          <cell r="M209">
            <v>77812</v>
          </cell>
          <cell r="N209">
            <v>3112</v>
          </cell>
          <cell r="O209">
            <v>0</v>
          </cell>
        </row>
        <row r="210">
          <cell r="A210">
            <v>0</v>
          </cell>
          <cell r="B210">
            <v>73</v>
          </cell>
          <cell r="C210">
            <v>0</v>
          </cell>
          <cell r="D210" t="str">
            <v>특 별 인 부</v>
          </cell>
          <cell r="E210" t="str">
            <v>인</v>
          </cell>
          <cell r="F210">
            <v>0.1</v>
          </cell>
          <cell r="G210">
            <v>0</v>
          </cell>
          <cell r="H210">
            <v>0</v>
          </cell>
          <cell r="I210">
            <v>66586</v>
          </cell>
          <cell r="J210">
            <v>6658</v>
          </cell>
          <cell r="K210">
            <v>0</v>
          </cell>
          <cell r="L210">
            <v>0</v>
          </cell>
          <cell r="M210">
            <v>66586</v>
          </cell>
          <cell r="N210">
            <v>6658</v>
          </cell>
          <cell r="O210">
            <v>0</v>
          </cell>
        </row>
        <row r="211">
          <cell r="A211">
            <v>0</v>
          </cell>
          <cell r="B211">
            <v>61</v>
          </cell>
          <cell r="C211">
            <v>0</v>
          </cell>
          <cell r="D211" t="str">
            <v>고압케이블전공</v>
          </cell>
          <cell r="E211" t="str">
            <v>인</v>
          </cell>
          <cell r="F211">
            <v>1.45</v>
          </cell>
          <cell r="G211">
            <v>0</v>
          </cell>
          <cell r="H211">
            <v>0</v>
          </cell>
          <cell r="I211">
            <v>115876</v>
          </cell>
          <cell r="J211">
            <v>168020</v>
          </cell>
          <cell r="K211">
            <v>0</v>
          </cell>
          <cell r="L211">
            <v>0</v>
          </cell>
          <cell r="M211">
            <v>115876</v>
          </cell>
          <cell r="N211">
            <v>168020</v>
          </cell>
          <cell r="O211">
            <v>0</v>
          </cell>
        </row>
        <row r="212">
          <cell r="A212">
            <v>0</v>
          </cell>
          <cell r="B212">
            <v>74</v>
          </cell>
          <cell r="C212">
            <v>0</v>
          </cell>
          <cell r="D212" t="str">
            <v>보 통 인 부</v>
          </cell>
          <cell r="E212" t="str">
            <v>인</v>
          </cell>
          <cell r="F212">
            <v>10</v>
          </cell>
          <cell r="G212">
            <v>0</v>
          </cell>
          <cell r="H212">
            <v>0</v>
          </cell>
          <cell r="I212">
            <v>52565</v>
          </cell>
          <cell r="J212">
            <v>525650</v>
          </cell>
          <cell r="K212">
            <v>0</v>
          </cell>
          <cell r="L212">
            <v>0</v>
          </cell>
          <cell r="M212">
            <v>52565</v>
          </cell>
          <cell r="N212">
            <v>525650</v>
          </cell>
          <cell r="O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row>
        <row r="214">
          <cell r="A214">
            <v>0</v>
          </cell>
          <cell r="B214">
            <v>21</v>
          </cell>
          <cell r="C214" t="str">
            <v>다) 공 구 손 료</v>
          </cell>
          <cell r="D214" t="str">
            <v>줄  눈  공</v>
          </cell>
          <cell r="E214" t="str">
            <v>인</v>
          </cell>
          <cell r="F214">
            <v>0</v>
          </cell>
          <cell r="G214">
            <v>0</v>
          </cell>
          <cell r="H214">
            <v>0</v>
          </cell>
          <cell r="J214">
            <v>0</v>
          </cell>
          <cell r="K214">
            <v>77812</v>
          </cell>
          <cell r="L214">
            <v>0</v>
          </cell>
          <cell r="M214">
            <v>0</v>
          </cell>
          <cell r="N214">
            <v>0</v>
          </cell>
          <cell r="O214">
            <v>0</v>
          </cell>
        </row>
        <row r="215">
          <cell r="A215">
            <v>0</v>
          </cell>
          <cell r="B215">
            <v>73</v>
          </cell>
          <cell r="C215">
            <v>0</v>
          </cell>
          <cell r="D215" t="str">
            <v>특 별 인 부</v>
          </cell>
          <cell r="E215" t="str">
            <v>인</v>
          </cell>
          <cell r="F215">
            <v>0</v>
          </cell>
          <cell r="G215">
            <v>0</v>
          </cell>
          <cell r="H215">
            <v>0</v>
          </cell>
          <cell r="J215">
            <v>0</v>
          </cell>
          <cell r="K215">
            <v>66586</v>
          </cell>
          <cell r="L215">
            <v>0</v>
          </cell>
          <cell r="M215">
            <v>0</v>
          </cell>
          <cell r="N215">
            <v>0</v>
          </cell>
          <cell r="O215">
            <v>0</v>
          </cell>
        </row>
        <row r="216">
          <cell r="A216">
            <v>0</v>
          </cell>
          <cell r="B216">
            <v>61</v>
          </cell>
          <cell r="C216">
            <v>0</v>
          </cell>
          <cell r="D216" t="str">
            <v>고압케이블전공</v>
          </cell>
          <cell r="E216" t="str">
            <v>인</v>
          </cell>
          <cell r="F216">
            <v>0.03</v>
          </cell>
          <cell r="G216">
            <v>0</v>
          </cell>
          <cell r="H216">
            <v>0</v>
          </cell>
          <cell r="J216">
            <v>0</v>
          </cell>
          <cell r="K216">
            <v>115876</v>
          </cell>
          <cell r="L216">
            <v>3476</v>
          </cell>
          <cell r="M216">
            <v>115876</v>
          </cell>
          <cell r="N216">
            <v>3476</v>
          </cell>
          <cell r="O216">
            <v>0</v>
          </cell>
        </row>
        <row r="217">
          <cell r="A217">
            <v>0</v>
          </cell>
          <cell r="B217">
            <v>74</v>
          </cell>
          <cell r="C217">
            <v>0</v>
          </cell>
          <cell r="D217" t="str">
            <v>보 통 인 부</v>
          </cell>
          <cell r="E217" t="str">
            <v>인</v>
          </cell>
          <cell r="F217">
            <v>0.06</v>
          </cell>
          <cell r="G217">
            <v>0</v>
          </cell>
          <cell r="H217">
            <v>0</v>
          </cell>
          <cell r="J217">
            <v>0</v>
          </cell>
          <cell r="K217">
            <v>52565</v>
          </cell>
          <cell r="L217">
            <v>3153</v>
          </cell>
          <cell r="M217">
            <v>52565</v>
          </cell>
          <cell r="N217">
            <v>3153</v>
          </cell>
          <cell r="O217">
            <v>0</v>
          </cell>
        </row>
        <row r="218">
          <cell r="A218">
            <v>0</v>
          </cell>
          <cell r="B218">
            <v>0</v>
          </cell>
          <cell r="C218">
            <v>0</v>
          </cell>
          <cell r="D218">
            <v>0</v>
          </cell>
          <cell r="E218">
            <v>0</v>
          </cell>
          <cell r="F218">
            <v>0</v>
          </cell>
          <cell r="G218">
            <v>0</v>
          </cell>
          <cell r="H218">
            <v>0</v>
          </cell>
          <cell r="J218">
            <v>0</v>
          </cell>
          <cell r="K218">
            <v>0</v>
          </cell>
          <cell r="L218">
            <v>0</v>
          </cell>
          <cell r="M218">
            <v>0</v>
          </cell>
          <cell r="N218">
            <v>0</v>
          </cell>
          <cell r="O218">
            <v>0</v>
          </cell>
        </row>
        <row r="219">
          <cell r="A219" t="str">
            <v>8S</v>
          </cell>
          <cell r="C219" t="str">
            <v>합     계</v>
          </cell>
          <cell r="H219">
            <v>770200</v>
          </cell>
          <cell r="J219">
            <v>703440</v>
          </cell>
          <cell r="L219">
            <v>6629</v>
          </cell>
          <cell r="N219">
            <v>1480269</v>
          </cell>
        </row>
        <row r="220">
          <cell r="A220">
            <v>9</v>
          </cell>
          <cell r="B220" t="str">
            <v>9. 맨홀 신설</v>
          </cell>
          <cell r="C220" t="str">
            <v>9. 맨홀 신설</v>
          </cell>
          <cell r="D220" t="str">
            <v>"C"TYPE</v>
          </cell>
          <cell r="E220" t="str">
            <v>개소</v>
          </cell>
          <cell r="F220">
            <v>1</v>
          </cell>
          <cell r="G220">
            <v>0</v>
          </cell>
          <cell r="H220">
            <v>0</v>
          </cell>
          <cell r="I220">
            <v>0</v>
          </cell>
          <cell r="J220">
            <v>0</v>
          </cell>
          <cell r="K220">
            <v>0</v>
          </cell>
          <cell r="L220">
            <v>0</v>
          </cell>
          <cell r="M220">
            <v>0</v>
          </cell>
          <cell r="N220">
            <v>0</v>
          </cell>
          <cell r="O220">
            <v>9</v>
          </cell>
        </row>
        <row r="221">
          <cell r="A221">
            <v>0</v>
          </cell>
          <cell r="B221" t="e">
            <v>#N/A</v>
          </cell>
          <cell r="C221" t="str">
            <v>가) 재 료 비</v>
          </cell>
          <cell r="D221">
            <v>0</v>
          </cell>
          <cell r="E221">
            <v>0</v>
          </cell>
          <cell r="F221">
            <v>0</v>
          </cell>
          <cell r="G221">
            <v>0</v>
          </cell>
          <cell r="H221">
            <v>0</v>
          </cell>
          <cell r="I221">
            <v>0</v>
          </cell>
          <cell r="J221">
            <v>0</v>
          </cell>
          <cell r="K221">
            <v>0</v>
          </cell>
          <cell r="L221">
            <v>0</v>
          </cell>
          <cell r="M221">
            <v>0</v>
          </cell>
          <cell r="N221">
            <v>0</v>
          </cell>
          <cell r="O221">
            <v>0</v>
          </cell>
        </row>
        <row r="222">
          <cell r="A222">
            <v>0</v>
          </cell>
          <cell r="B222">
            <v>287</v>
          </cell>
          <cell r="C222" t="str">
            <v xml:space="preserve"> "C"TYPE 맨홀</v>
          </cell>
          <cell r="D222" t="str">
            <v xml:space="preserve"> 2000x1700x2000</v>
          </cell>
          <cell r="E222" t="str">
            <v>개소</v>
          </cell>
          <cell r="F222">
            <v>1</v>
          </cell>
          <cell r="G222">
            <v>720000</v>
          </cell>
          <cell r="H222">
            <v>720000</v>
          </cell>
          <cell r="I222">
            <v>0</v>
          </cell>
          <cell r="J222">
            <v>0</v>
          </cell>
          <cell r="K222">
            <v>0</v>
          </cell>
          <cell r="L222">
            <v>0</v>
          </cell>
          <cell r="M222">
            <v>720000</v>
          </cell>
          <cell r="N222">
            <v>720000</v>
          </cell>
          <cell r="O222">
            <v>0</v>
          </cell>
        </row>
        <row r="223">
          <cell r="A223">
            <v>0</v>
          </cell>
          <cell r="B223">
            <v>288</v>
          </cell>
          <cell r="C223" t="str">
            <v xml:space="preserve"> 맨홀 뚜껑</v>
          </cell>
          <cell r="D223" t="str">
            <v>1120x620 KS</v>
          </cell>
          <cell r="E223" t="str">
            <v>조</v>
          </cell>
          <cell r="F223">
            <v>1</v>
          </cell>
          <cell r="G223">
            <v>255000</v>
          </cell>
          <cell r="H223">
            <v>255000</v>
          </cell>
          <cell r="I223">
            <v>0</v>
          </cell>
          <cell r="J223">
            <v>0</v>
          </cell>
          <cell r="K223">
            <v>0</v>
          </cell>
          <cell r="L223">
            <v>0</v>
          </cell>
          <cell r="M223">
            <v>255000</v>
          </cell>
          <cell r="N223">
            <v>255000</v>
          </cell>
          <cell r="O223">
            <v>0</v>
          </cell>
        </row>
        <row r="224">
          <cell r="A224">
            <v>0</v>
          </cell>
          <cell r="B224">
            <v>318</v>
          </cell>
          <cell r="C224" t="str">
            <v xml:space="preserve"> 관로구방수장치</v>
          </cell>
          <cell r="D224" t="str">
            <v xml:space="preserve"> Φ50이하</v>
          </cell>
          <cell r="E224" t="str">
            <v>조</v>
          </cell>
          <cell r="F224">
            <v>3</v>
          </cell>
          <cell r="G224">
            <v>6760</v>
          </cell>
          <cell r="H224">
            <v>20280</v>
          </cell>
          <cell r="I224">
            <v>0</v>
          </cell>
          <cell r="J224">
            <v>0</v>
          </cell>
          <cell r="K224">
            <v>0</v>
          </cell>
          <cell r="L224">
            <v>0</v>
          </cell>
          <cell r="M224">
            <v>6760</v>
          </cell>
          <cell r="N224">
            <v>20280</v>
          </cell>
          <cell r="O224">
            <v>0</v>
          </cell>
        </row>
        <row r="225">
          <cell r="A225">
            <v>0</v>
          </cell>
          <cell r="B225">
            <v>316</v>
          </cell>
          <cell r="C225" t="str">
            <v xml:space="preserve"> 관로구방수장치</v>
          </cell>
          <cell r="D225" t="str">
            <v xml:space="preserve"> Φ100이하</v>
          </cell>
          <cell r="E225" t="str">
            <v>조</v>
          </cell>
          <cell r="F225">
            <v>8</v>
          </cell>
          <cell r="G225">
            <v>10760</v>
          </cell>
          <cell r="H225">
            <v>86080</v>
          </cell>
          <cell r="I225">
            <v>0</v>
          </cell>
          <cell r="J225">
            <v>0</v>
          </cell>
          <cell r="K225">
            <v>0</v>
          </cell>
          <cell r="L225">
            <v>0</v>
          </cell>
          <cell r="M225">
            <v>10760</v>
          </cell>
          <cell r="N225">
            <v>86080</v>
          </cell>
          <cell r="O225">
            <v>0</v>
          </cell>
        </row>
        <row r="226">
          <cell r="A226">
            <v>0</v>
          </cell>
          <cell r="B226">
            <v>370</v>
          </cell>
          <cell r="C226" t="str">
            <v xml:space="preserve"> 터파기</v>
          </cell>
          <cell r="D226" t="str">
            <v xml:space="preserve"> 인력(0~1m)</v>
          </cell>
          <cell r="E226" t="str">
            <v>㎥</v>
          </cell>
          <cell r="F226">
            <v>13.05</v>
          </cell>
          <cell r="G226">
            <v>0</v>
          </cell>
          <cell r="H226">
            <v>0</v>
          </cell>
          <cell r="I226">
            <v>0</v>
          </cell>
          <cell r="J226">
            <v>0</v>
          </cell>
          <cell r="K226">
            <v>0</v>
          </cell>
          <cell r="L226">
            <v>0</v>
          </cell>
          <cell r="M226">
            <v>0</v>
          </cell>
          <cell r="N226">
            <v>0</v>
          </cell>
          <cell r="O226">
            <v>0</v>
          </cell>
        </row>
        <row r="227">
          <cell r="A227">
            <v>0</v>
          </cell>
          <cell r="B227">
            <v>372</v>
          </cell>
          <cell r="C227" t="str">
            <v xml:space="preserve"> 터파기</v>
          </cell>
          <cell r="D227" t="str">
            <v xml:space="preserve"> 인력(1~2m)</v>
          </cell>
          <cell r="E227" t="str">
            <v>㎥</v>
          </cell>
          <cell r="F227">
            <v>8.9600000000000009</v>
          </cell>
          <cell r="G227">
            <v>0</v>
          </cell>
          <cell r="H227">
            <v>0</v>
          </cell>
          <cell r="I227">
            <v>0</v>
          </cell>
          <cell r="J227">
            <v>0</v>
          </cell>
          <cell r="K227">
            <v>0</v>
          </cell>
          <cell r="L227">
            <v>0</v>
          </cell>
          <cell r="M227">
            <v>0</v>
          </cell>
          <cell r="N227">
            <v>0</v>
          </cell>
          <cell r="O227">
            <v>0</v>
          </cell>
        </row>
        <row r="228">
          <cell r="A228">
            <v>0</v>
          </cell>
          <cell r="B228">
            <v>516</v>
          </cell>
          <cell r="C228" t="str">
            <v xml:space="preserve"> 되메우기</v>
          </cell>
          <cell r="D228" t="str">
            <v xml:space="preserve"> 인력</v>
          </cell>
          <cell r="E228" t="str">
            <v>㎥</v>
          </cell>
          <cell r="F228">
            <v>14.36</v>
          </cell>
          <cell r="G228">
            <v>0</v>
          </cell>
          <cell r="H228">
            <v>0</v>
          </cell>
          <cell r="I228">
            <v>0</v>
          </cell>
          <cell r="J228">
            <v>0</v>
          </cell>
          <cell r="K228">
            <v>0</v>
          </cell>
          <cell r="L228">
            <v>0</v>
          </cell>
          <cell r="M228">
            <v>0</v>
          </cell>
          <cell r="N228">
            <v>0</v>
          </cell>
          <cell r="O228">
            <v>0</v>
          </cell>
        </row>
        <row r="229">
          <cell r="A229">
            <v>0</v>
          </cell>
          <cell r="B229">
            <v>375</v>
          </cell>
          <cell r="C229" t="str">
            <v xml:space="preserve"> 잔토처리</v>
          </cell>
          <cell r="D229" t="str">
            <v xml:space="preserve"> 현장내,인력</v>
          </cell>
          <cell r="E229" t="str">
            <v>㎥</v>
          </cell>
          <cell r="F229">
            <v>7.65</v>
          </cell>
          <cell r="G229">
            <v>0</v>
          </cell>
          <cell r="H229">
            <v>0</v>
          </cell>
          <cell r="I229">
            <v>0</v>
          </cell>
          <cell r="J229">
            <v>0</v>
          </cell>
          <cell r="K229">
            <v>0</v>
          </cell>
          <cell r="L229">
            <v>0</v>
          </cell>
          <cell r="M229">
            <v>0</v>
          </cell>
          <cell r="N229">
            <v>0</v>
          </cell>
          <cell r="O229">
            <v>0</v>
          </cell>
        </row>
        <row r="230">
          <cell r="A230">
            <v>0</v>
          </cell>
          <cell r="B230">
            <v>379</v>
          </cell>
          <cell r="C230" t="str">
            <v xml:space="preserve"> 막돌</v>
          </cell>
          <cell r="D230" t="str">
            <v xml:space="preserve"> 250mm이하</v>
          </cell>
          <cell r="E230" t="str">
            <v>㎥</v>
          </cell>
          <cell r="F230">
            <v>1.19</v>
          </cell>
          <cell r="G230">
            <v>12000</v>
          </cell>
          <cell r="H230">
            <v>14280</v>
          </cell>
          <cell r="I230">
            <v>0</v>
          </cell>
          <cell r="J230">
            <v>0</v>
          </cell>
          <cell r="K230">
            <v>0</v>
          </cell>
          <cell r="L230">
            <v>0</v>
          </cell>
          <cell r="M230">
            <v>12000</v>
          </cell>
          <cell r="N230">
            <v>14280</v>
          </cell>
          <cell r="O230">
            <v>0</v>
          </cell>
        </row>
        <row r="231">
          <cell r="A231">
            <v>0</v>
          </cell>
          <cell r="B231">
            <v>374</v>
          </cell>
          <cell r="C231" t="str">
            <v xml:space="preserve"> 다지기</v>
          </cell>
          <cell r="D231" t="str">
            <v>인력</v>
          </cell>
          <cell r="E231" t="str">
            <v>㎥</v>
          </cell>
          <cell r="F231">
            <v>14.36</v>
          </cell>
          <cell r="G231">
            <v>0</v>
          </cell>
          <cell r="H231">
            <v>0</v>
          </cell>
          <cell r="I231">
            <v>0</v>
          </cell>
          <cell r="J231">
            <v>0</v>
          </cell>
          <cell r="K231">
            <v>0</v>
          </cell>
          <cell r="L231">
            <v>0</v>
          </cell>
          <cell r="M231">
            <v>0</v>
          </cell>
          <cell r="N231">
            <v>0</v>
          </cell>
          <cell r="O231">
            <v>0</v>
          </cell>
        </row>
        <row r="232">
          <cell r="A232">
            <v>0</v>
          </cell>
          <cell r="B232">
            <v>0</v>
          </cell>
          <cell r="C232">
            <v>0</v>
          </cell>
          <cell r="D232">
            <v>0</v>
          </cell>
          <cell r="E232">
            <v>0</v>
          </cell>
          <cell r="F232">
            <v>0</v>
          </cell>
          <cell r="G232">
            <v>0</v>
          </cell>
          <cell r="H232">
            <v>0</v>
          </cell>
          <cell r="I232">
            <v>0</v>
          </cell>
          <cell r="J232">
            <v>0</v>
          </cell>
          <cell r="K232">
            <v>0</v>
          </cell>
          <cell r="L232">
            <v>0</v>
          </cell>
          <cell r="M232">
            <v>0</v>
          </cell>
          <cell r="N232">
            <v>0</v>
          </cell>
          <cell r="O232">
            <v>0</v>
          </cell>
        </row>
        <row r="233">
          <cell r="A233">
            <v>0</v>
          </cell>
          <cell r="B233">
            <v>21</v>
          </cell>
          <cell r="C233" t="str">
            <v>나) 노 무 비</v>
          </cell>
          <cell r="D233" t="str">
            <v>줄  눈  공</v>
          </cell>
          <cell r="E233" t="str">
            <v>인</v>
          </cell>
          <cell r="F233">
            <v>0.04</v>
          </cell>
          <cell r="G233">
            <v>0</v>
          </cell>
          <cell r="H233">
            <v>0</v>
          </cell>
          <cell r="I233">
            <v>77812</v>
          </cell>
          <cell r="J233">
            <v>3112</v>
          </cell>
          <cell r="K233">
            <v>0</v>
          </cell>
          <cell r="L233">
            <v>0</v>
          </cell>
          <cell r="M233">
            <v>77812</v>
          </cell>
          <cell r="N233">
            <v>3112</v>
          </cell>
          <cell r="O233">
            <v>0</v>
          </cell>
        </row>
        <row r="234">
          <cell r="A234">
            <v>0</v>
          </cell>
          <cell r="B234">
            <v>73</v>
          </cell>
          <cell r="C234">
            <v>0</v>
          </cell>
          <cell r="D234" t="str">
            <v>특 별 인 부</v>
          </cell>
          <cell r="E234" t="str">
            <v>인</v>
          </cell>
          <cell r="F234">
            <v>0.1</v>
          </cell>
          <cell r="G234">
            <v>0</v>
          </cell>
          <cell r="H234">
            <v>0</v>
          </cell>
          <cell r="I234">
            <v>66586</v>
          </cell>
          <cell r="J234">
            <v>6658</v>
          </cell>
          <cell r="K234">
            <v>0</v>
          </cell>
          <cell r="L234">
            <v>0</v>
          </cell>
          <cell r="M234">
            <v>66586</v>
          </cell>
          <cell r="N234">
            <v>6658</v>
          </cell>
          <cell r="O234">
            <v>0</v>
          </cell>
        </row>
        <row r="235">
          <cell r="A235">
            <v>0</v>
          </cell>
          <cell r="B235">
            <v>61</v>
          </cell>
          <cell r="C235">
            <v>0</v>
          </cell>
          <cell r="D235" t="str">
            <v>고압케이블전공</v>
          </cell>
          <cell r="E235" t="str">
            <v>인</v>
          </cell>
          <cell r="F235">
            <v>2.21</v>
          </cell>
          <cell r="G235">
            <v>0</v>
          </cell>
          <cell r="H235">
            <v>0</v>
          </cell>
          <cell r="I235">
            <v>115876</v>
          </cell>
          <cell r="J235">
            <v>256085</v>
          </cell>
          <cell r="K235">
            <v>0</v>
          </cell>
          <cell r="L235">
            <v>0</v>
          </cell>
          <cell r="M235">
            <v>115876</v>
          </cell>
          <cell r="N235">
            <v>256085</v>
          </cell>
          <cell r="O235">
            <v>0</v>
          </cell>
        </row>
        <row r="236">
          <cell r="A236">
            <v>0</v>
          </cell>
          <cell r="B236">
            <v>74</v>
          </cell>
          <cell r="C236">
            <v>0</v>
          </cell>
          <cell r="D236" t="str">
            <v>보 통 인 부</v>
          </cell>
          <cell r="E236" t="str">
            <v>인</v>
          </cell>
          <cell r="F236">
            <v>16.329999999999998</v>
          </cell>
          <cell r="G236">
            <v>0</v>
          </cell>
          <cell r="H236">
            <v>0</v>
          </cell>
          <cell r="I236">
            <v>52565</v>
          </cell>
          <cell r="J236">
            <v>858386</v>
          </cell>
          <cell r="K236">
            <v>0</v>
          </cell>
          <cell r="L236">
            <v>0</v>
          </cell>
          <cell r="M236">
            <v>52565</v>
          </cell>
          <cell r="N236">
            <v>858386</v>
          </cell>
          <cell r="O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v>21</v>
          </cell>
          <cell r="C238" t="str">
            <v>다) 공 구 손 료</v>
          </cell>
          <cell r="D238" t="str">
            <v>줄  눈  공</v>
          </cell>
          <cell r="E238" t="str">
            <v>인</v>
          </cell>
          <cell r="F238">
            <v>0</v>
          </cell>
          <cell r="G238">
            <v>0</v>
          </cell>
          <cell r="H238">
            <v>0</v>
          </cell>
          <cell r="J238">
            <v>0</v>
          </cell>
          <cell r="K238">
            <v>77812</v>
          </cell>
          <cell r="L238">
            <v>0</v>
          </cell>
          <cell r="M238">
            <v>0</v>
          </cell>
          <cell r="N238">
            <v>0</v>
          </cell>
          <cell r="O238">
            <v>0</v>
          </cell>
        </row>
        <row r="239">
          <cell r="A239">
            <v>0</v>
          </cell>
          <cell r="B239">
            <v>73</v>
          </cell>
          <cell r="C239">
            <v>0</v>
          </cell>
          <cell r="D239" t="str">
            <v>특 별 인 부</v>
          </cell>
          <cell r="E239" t="str">
            <v>인</v>
          </cell>
          <cell r="F239">
            <v>0</v>
          </cell>
          <cell r="G239">
            <v>0</v>
          </cell>
          <cell r="H239">
            <v>0</v>
          </cell>
          <cell r="J239">
            <v>0</v>
          </cell>
          <cell r="K239">
            <v>66586</v>
          </cell>
          <cell r="L239">
            <v>0</v>
          </cell>
          <cell r="M239">
            <v>0</v>
          </cell>
          <cell r="N239">
            <v>0</v>
          </cell>
          <cell r="O239">
            <v>0</v>
          </cell>
        </row>
        <row r="240">
          <cell r="A240">
            <v>0</v>
          </cell>
          <cell r="B240">
            <v>61</v>
          </cell>
          <cell r="C240">
            <v>0</v>
          </cell>
          <cell r="D240" t="str">
            <v>고압케이블전공</v>
          </cell>
          <cell r="E240" t="str">
            <v>인</v>
          </cell>
          <cell r="F240">
            <v>0.05</v>
          </cell>
          <cell r="G240">
            <v>0</v>
          </cell>
          <cell r="H240">
            <v>0</v>
          </cell>
          <cell r="J240">
            <v>0</v>
          </cell>
          <cell r="K240">
            <v>115876</v>
          </cell>
          <cell r="L240">
            <v>5793</v>
          </cell>
          <cell r="M240">
            <v>115876</v>
          </cell>
          <cell r="N240">
            <v>5793</v>
          </cell>
          <cell r="O240">
            <v>0</v>
          </cell>
        </row>
        <row r="241">
          <cell r="A241">
            <v>0</v>
          </cell>
          <cell r="B241">
            <v>74</v>
          </cell>
          <cell r="C241">
            <v>0</v>
          </cell>
          <cell r="D241" t="str">
            <v>보 통 인 부</v>
          </cell>
          <cell r="E241" t="str">
            <v>인</v>
          </cell>
          <cell r="F241">
            <v>0.09</v>
          </cell>
          <cell r="G241">
            <v>0</v>
          </cell>
          <cell r="H241">
            <v>0</v>
          </cell>
          <cell r="J241">
            <v>0</v>
          </cell>
          <cell r="K241">
            <v>52565</v>
          </cell>
          <cell r="L241">
            <v>4730</v>
          </cell>
          <cell r="M241">
            <v>52565</v>
          </cell>
          <cell r="N241">
            <v>4730</v>
          </cell>
          <cell r="O241">
            <v>0</v>
          </cell>
        </row>
        <row r="242">
          <cell r="A242">
            <v>0</v>
          </cell>
          <cell r="B242">
            <v>0</v>
          </cell>
          <cell r="C242">
            <v>0</v>
          </cell>
          <cell r="D242">
            <v>0</v>
          </cell>
          <cell r="E242">
            <v>0</v>
          </cell>
          <cell r="F242">
            <v>0</v>
          </cell>
          <cell r="G242">
            <v>0</v>
          </cell>
          <cell r="H242">
            <v>0</v>
          </cell>
          <cell r="J242">
            <v>0</v>
          </cell>
          <cell r="K242">
            <v>0</v>
          </cell>
          <cell r="L242">
            <v>0</v>
          </cell>
          <cell r="M242">
            <v>0</v>
          </cell>
          <cell r="N242">
            <v>0</v>
          </cell>
          <cell r="O242">
            <v>0</v>
          </cell>
        </row>
        <row r="243">
          <cell r="A243" t="str">
            <v>9S</v>
          </cell>
          <cell r="C243" t="str">
            <v>합     계</v>
          </cell>
          <cell r="H243">
            <v>1095640</v>
          </cell>
          <cell r="J243">
            <v>1124241</v>
          </cell>
          <cell r="L243">
            <v>10523</v>
          </cell>
          <cell r="N243">
            <v>2230404</v>
          </cell>
        </row>
        <row r="244">
          <cell r="A244">
            <v>10</v>
          </cell>
          <cell r="B244" t="str">
            <v>10.케이블접속함 신설</v>
          </cell>
          <cell r="C244" t="str">
            <v>10.케이블접속함 신설</v>
          </cell>
          <cell r="D244" t="str">
            <v xml:space="preserve"> SUS 1200x1400x600</v>
          </cell>
          <cell r="E244" t="str">
            <v>개</v>
          </cell>
          <cell r="F244">
            <v>1</v>
          </cell>
          <cell r="G244">
            <v>0</v>
          </cell>
          <cell r="H244">
            <v>0</v>
          </cell>
          <cell r="I244">
            <v>0</v>
          </cell>
          <cell r="J244">
            <v>0</v>
          </cell>
          <cell r="K244">
            <v>0</v>
          </cell>
          <cell r="L244">
            <v>0</v>
          </cell>
          <cell r="M244">
            <v>0</v>
          </cell>
          <cell r="N244">
            <v>0</v>
          </cell>
          <cell r="O244">
            <v>81</v>
          </cell>
        </row>
        <row r="245">
          <cell r="A245">
            <v>0</v>
          </cell>
          <cell r="B245" t="e">
            <v>#N/A</v>
          </cell>
          <cell r="C245" t="str">
            <v>가) 재 료 비</v>
          </cell>
          <cell r="D245">
            <v>0</v>
          </cell>
          <cell r="E245">
            <v>0</v>
          </cell>
          <cell r="F245">
            <v>0</v>
          </cell>
          <cell r="G245">
            <v>0</v>
          </cell>
          <cell r="H245">
            <v>0</v>
          </cell>
          <cell r="I245">
            <v>0</v>
          </cell>
          <cell r="J245">
            <v>0</v>
          </cell>
          <cell r="K245">
            <v>0</v>
          </cell>
          <cell r="L245">
            <v>0</v>
          </cell>
          <cell r="M245">
            <v>0</v>
          </cell>
          <cell r="N245">
            <v>0</v>
          </cell>
          <cell r="O245">
            <v>0</v>
          </cell>
        </row>
        <row r="246">
          <cell r="A246">
            <v>0</v>
          </cell>
          <cell r="B246">
            <v>289</v>
          </cell>
          <cell r="C246" t="str">
            <v xml:space="preserve"> 케이블접속함</v>
          </cell>
          <cell r="D246" t="str">
            <v xml:space="preserve"> SUS 1200x1400x600</v>
          </cell>
          <cell r="E246" t="str">
            <v>개</v>
          </cell>
          <cell r="F246">
            <v>1</v>
          </cell>
          <cell r="G246">
            <v>2645575</v>
          </cell>
          <cell r="H246">
            <v>2645575</v>
          </cell>
          <cell r="I246">
            <v>0</v>
          </cell>
          <cell r="J246">
            <v>0</v>
          </cell>
          <cell r="K246">
            <v>0</v>
          </cell>
          <cell r="L246">
            <v>0</v>
          </cell>
          <cell r="M246">
            <v>2645575</v>
          </cell>
          <cell r="N246">
            <v>2645575</v>
          </cell>
          <cell r="O246">
            <v>0</v>
          </cell>
        </row>
        <row r="247">
          <cell r="A247">
            <v>0</v>
          </cell>
          <cell r="B247">
            <v>286</v>
          </cell>
          <cell r="C247" t="str">
            <v xml:space="preserve"> "B"TYPE 맨홀</v>
          </cell>
          <cell r="D247" t="str">
            <v xml:space="preserve"> 1400x1200x1800</v>
          </cell>
          <cell r="E247" t="str">
            <v>개소</v>
          </cell>
          <cell r="F247">
            <v>1</v>
          </cell>
          <cell r="G247">
            <v>450000</v>
          </cell>
          <cell r="H247">
            <v>450000</v>
          </cell>
          <cell r="I247">
            <v>0</v>
          </cell>
          <cell r="J247">
            <v>0</v>
          </cell>
          <cell r="K247">
            <v>0</v>
          </cell>
          <cell r="L247">
            <v>0</v>
          </cell>
          <cell r="M247">
            <v>450000</v>
          </cell>
          <cell r="N247">
            <v>450000</v>
          </cell>
          <cell r="O247">
            <v>0</v>
          </cell>
        </row>
        <row r="248">
          <cell r="A248">
            <v>0</v>
          </cell>
          <cell r="B248">
            <v>288</v>
          </cell>
          <cell r="C248" t="str">
            <v xml:space="preserve"> 맨홀 뚜껑</v>
          </cell>
          <cell r="D248" t="str">
            <v>1120x620 KS</v>
          </cell>
          <cell r="E248" t="str">
            <v>조</v>
          </cell>
          <cell r="F248">
            <v>1</v>
          </cell>
          <cell r="G248">
            <v>255000</v>
          </cell>
          <cell r="H248">
            <v>255000</v>
          </cell>
          <cell r="I248">
            <v>0</v>
          </cell>
          <cell r="J248">
            <v>0</v>
          </cell>
          <cell r="K248">
            <v>0</v>
          </cell>
          <cell r="L248">
            <v>0</v>
          </cell>
          <cell r="M248">
            <v>255000</v>
          </cell>
          <cell r="N248">
            <v>255000</v>
          </cell>
          <cell r="O248">
            <v>0</v>
          </cell>
        </row>
        <row r="249">
          <cell r="A249">
            <v>0</v>
          </cell>
          <cell r="B249">
            <v>318</v>
          </cell>
          <cell r="C249" t="str">
            <v xml:space="preserve"> 관로구방수장치</v>
          </cell>
          <cell r="D249" t="str">
            <v xml:space="preserve"> Φ50이하</v>
          </cell>
          <cell r="E249" t="str">
            <v>조</v>
          </cell>
          <cell r="F249">
            <v>2</v>
          </cell>
          <cell r="G249">
            <v>6760</v>
          </cell>
          <cell r="H249">
            <v>13520</v>
          </cell>
          <cell r="I249">
            <v>0</v>
          </cell>
          <cell r="J249">
            <v>0</v>
          </cell>
          <cell r="K249">
            <v>0</v>
          </cell>
          <cell r="L249">
            <v>0</v>
          </cell>
          <cell r="M249">
            <v>6760</v>
          </cell>
          <cell r="N249">
            <v>13520</v>
          </cell>
          <cell r="O249">
            <v>0</v>
          </cell>
        </row>
        <row r="250">
          <cell r="A250">
            <v>0</v>
          </cell>
          <cell r="B250">
            <v>317</v>
          </cell>
          <cell r="C250" t="str">
            <v xml:space="preserve"> 관로구방수장치</v>
          </cell>
          <cell r="D250" t="str">
            <v xml:space="preserve"> Φ150이하</v>
          </cell>
          <cell r="E250" t="str">
            <v>조</v>
          </cell>
          <cell r="F250">
            <v>4</v>
          </cell>
          <cell r="G250">
            <v>23400</v>
          </cell>
          <cell r="H250">
            <v>93600</v>
          </cell>
          <cell r="I250">
            <v>0</v>
          </cell>
          <cell r="J250">
            <v>0</v>
          </cell>
          <cell r="K250">
            <v>0</v>
          </cell>
          <cell r="L250">
            <v>0</v>
          </cell>
          <cell r="M250">
            <v>23400</v>
          </cell>
          <cell r="N250">
            <v>93600</v>
          </cell>
          <cell r="O250">
            <v>0</v>
          </cell>
        </row>
        <row r="251">
          <cell r="A251">
            <v>0</v>
          </cell>
          <cell r="B251">
            <v>312</v>
          </cell>
          <cell r="C251" t="str">
            <v xml:space="preserve"> 앵커볼트(7/8")</v>
          </cell>
          <cell r="D251" t="str">
            <v xml:space="preserve"> M22 L280</v>
          </cell>
          <cell r="E251" t="str">
            <v>개</v>
          </cell>
          <cell r="F251">
            <v>4</v>
          </cell>
          <cell r="G251">
            <v>3320</v>
          </cell>
          <cell r="H251">
            <v>13280</v>
          </cell>
          <cell r="I251">
            <v>0</v>
          </cell>
          <cell r="J251">
            <v>0</v>
          </cell>
          <cell r="K251">
            <v>0</v>
          </cell>
          <cell r="L251">
            <v>0</v>
          </cell>
          <cell r="M251">
            <v>3320</v>
          </cell>
          <cell r="N251">
            <v>13280</v>
          </cell>
          <cell r="O251">
            <v>0</v>
          </cell>
        </row>
        <row r="252">
          <cell r="A252">
            <v>0</v>
          </cell>
          <cell r="B252">
            <v>438</v>
          </cell>
          <cell r="C252" t="str">
            <v xml:space="preserve"> ㄱ-형강</v>
          </cell>
          <cell r="D252" t="str">
            <v xml:space="preserve"> 50x50x6t</v>
          </cell>
          <cell r="E252" t="str">
            <v>kg</v>
          </cell>
          <cell r="F252">
            <v>19</v>
          </cell>
          <cell r="G252">
            <v>647</v>
          </cell>
          <cell r="H252">
            <v>12293</v>
          </cell>
          <cell r="I252">
            <v>0</v>
          </cell>
          <cell r="J252">
            <v>0</v>
          </cell>
          <cell r="K252">
            <v>0</v>
          </cell>
          <cell r="L252">
            <v>0</v>
          </cell>
          <cell r="M252">
            <v>647</v>
          </cell>
          <cell r="N252">
            <v>12293</v>
          </cell>
          <cell r="O252">
            <v>0</v>
          </cell>
        </row>
        <row r="253">
          <cell r="A253">
            <v>0</v>
          </cell>
          <cell r="B253">
            <v>222</v>
          </cell>
          <cell r="C253" t="str">
            <v xml:space="preserve"> 접지용전선</v>
          </cell>
          <cell r="D253" t="str">
            <v xml:space="preserve"> 0.6/1kV F-GV 95㎟</v>
          </cell>
          <cell r="E253" t="str">
            <v>m</v>
          </cell>
          <cell r="F253">
            <v>3</v>
          </cell>
          <cell r="G253">
            <v>5496</v>
          </cell>
          <cell r="H253">
            <v>16488</v>
          </cell>
          <cell r="I253">
            <v>0</v>
          </cell>
          <cell r="J253">
            <v>0</v>
          </cell>
          <cell r="K253">
            <v>0</v>
          </cell>
          <cell r="L253">
            <v>0</v>
          </cell>
          <cell r="M253">
            <v>5496</v>
          </cell>
          <cell r="N253">
            <v>16488</v>
          </cell>
          <cell r="O253">
            <v>0</v>
          </cell>
        </row>
        <row r="254">
          <cell r="A254">
            <v>0</v>
          </cell>
          <cell r="B254">
            <v>295</v>
          </cell>
          <cell r="C254" t="str">
            <v xml:space="preserve"> "C"TYPE 접지크램프</v>
          </cell>
          <cell r="D254" t="str">
            <v xml:space="preserve"> 100㎟x60(38)㎟</v>
          </cell>
          <cell r="E254" t="str">
            <v>개</v>
          </cell>
          <cell r="F254">
            <v>2</v>
          </cell>
          <cell r="G254">
            <v>1500</v>
          </cell>
          <cell r="H254">
            <v>3000</v>
          </cell>
          <cell r="I254">
            <v>0</v>
          </cell>
          <cell r="J254">
            <v>0</v>
          </cell>
          <cell r="K254">
            <v>0</v>
          </cell>
          <cell r="L254">
            <v>0</v>
          </cell>
          <cell r="M254">
            <v>1500</v>
          </cell>
          <cell r="N254">
            <v>3000</v>
          </cell>
          <cell r="O254">
            <v>0</v>
          </cell>
        </row>
        <row r="255">
          <cell r="A255">
            <v>0</v>
          </cell>
          <cell r="B255">
            <v>370</v>
          </cell>
          <cell r="C255" t="str">
            <v xml:space="preserve"> 터파기</v>
          </cell>
          <cell r="D255" t="str">
            <v xml:space="preserve"> 인력(0~1m)</v>
          </cell>
          <cell r="E255" t="str">
            <v>㎥</v>
          </cell>
          <cell r="F255">
            <v>1.9</v>
          </cell>
          <cell r="G255">
            <v>0</v>
          </cell>
          <cell r="H255">
            <v>0</v>
          </cell>
          <cell r="I255">
            <v>0</v>
          </cell>
          <cell r="J255">
            <v>0</v>
          </cell>
          <cell r="K255">
            <v>0</v>
          </cell>
          <cell r="L255">
            <v>0</v>
          </cell>
          <cell r="M255">
            <v>0</v>
          </cell>
          <cell r="N255">
            <v>0</v>
          </cell>
          <cell r="O255">
            <v>0</v>
          </cell>
        </row>
        <row r="256">
          <cell r="A256">
            <v>0</v>
          </cell>
          <cell r="B256">
            <v>516</v>
          </cell>
          <cell r="C256" t="str">
            <v xml:space="preserve"> 되메우기</v>
          </cell>
          <cell r="D256" t="str">
            <v xml:space="preserve"> 인력</v>
          </cell>
          <cell r="E256" t="str">
            <v>㎥</v>
          </cell>
          <cell r="F256">
            <v>0.92</v>
          </cell>
          <cell r="G256">
            <v>0</v>
          </cell>
          <cell r="H256">
            <v>0</v>
          </cell>
          <cell r="I256">
            <v>0</v>
          </cell>
          <cell r="J256">
            <v>0</v>
          </cell>
          <cell r="K256">
            <v>0</v>
          </cell>
          <cell r="L256">
            <v>0</v>
          </cell>
          <cell r="M256">
            <v>0</v>
          </cell>
          <cell r="N256">
            <v>0</v>
          </cell>
          <cell r="O256">
            <v>0</v>
          </cell>
        </row>
        <row r="257">
          <cell r="A257">
            <v>0</v>
          </cell>
          <cell r="B257">
            <v>375</v>
          </cell>
          <cell r="C257" t="str">
            <v xml:space="preserve"> 잔토처리</v>
          </cell>
          <cell r="D257" t="str">
            <v xml:space="preserve"> 현장내,인력</v>
          </cell>
          <cell r="E257" t="str">
            <v>㎥</v>
          </cell>
          <cell r="F257">
            <v>0.98</v>
          </cell>
          <cell r="G257">
            <v>0</v>
          </cell>
          <cell r="H257">
            <v>0</v>
          </cell>
          <cell r="I257">
            <v>0</v>
          </cell>
          <cell r="J257">
            <v>0</v>
          </cell>
          <cell r="K257">
            <v>0</v>
          </cell>
          <cell r="L257">
            <v>0</v>
          </cell>
          <cell r="M257">
            <v>0</v>
          </cell>
          <cell r="N257">
            <v>0</v>
          </cell>
          <cell r="O257">
            <v>0</v>
          </cell>
        </row>
        <row r="258">
          <cell r="A258">
            <v>0</v>
          </cell>
          <cell r="B258">
            <v>379</v>
          </cell>
          <cell r="C258" t="str">
            <v xml:space="preserve"> 막돌</v>
          </cell>
          <cell r="D258" t="str">
            <v xml:space="preserve"> 250mm이하</v>
          </cell>
          <cell r="E258" t="str">
            <v>㎥</v>
          </cell>
          <cell r="F258">
            <v>0.62</v>
          </cell>
          <cell r="G258">
            <v>12000</v>
          </cell>
          <cell r="H258">
            <v>7440</v>
          </cell>
          <cell r="I258">
            <v>0</v>
          </cell>
          <cell r="J258">
            <v>0</v>
          </cell>
          <cell r="K258">
            <v>0</v>
          </cell>
          <cell r="L258">
            <v>0</v>
          </cell>
          <cell r="M258">
            <v>12000</v>
          </cell>
          <cell r="N258">
            <v>7440</v>
          </cell>
          <cell r="O258">
            <v>0</v>
          </cell>
        </row>
        <row r="259">
          <cell r="A259">
            <v>0</v>
          </cell>
          <cell r="B259">
            <v>374</v>
          </cell>
          <cell r="C259" t="str">
            <v xml:space="preserve"> 다지기</v>
          </cell>
          <cell r="D259" t="str">
            <v>인력</v>
          </cell>
          <cell r="E259" t="str">
            <v>㎥</v>
          </cell>
          <cell r="F259">
            <v>0.92</v>
          </cell>
          <cell r="G259">
            <v>0</v>
          </cell>
          <cell r="H259">
            <v>0</v>
          </cell>
          <cell r="I259">
            <v>0</v>
          </cell>
          <cell r="J259">
            <v>0</v>
          </cell>
          <cell r="K259">
            <v>0</v>
          </cell>
          <cell r="L259">
            <v>0</v>
          </cell>
          <cell r="M259">
            <v>0</v>
          </cell>
          <cell r="N259">
            <v>0</v>
          </cell>
          <cell r="O259">
            <v>0</v>
          </cell>
        </row>
        <row r="260">
          <cell r="A260">
            <v>0</v>
          </cell>
          <cell r="B260">
            <v>366</v>
          </cell>
          <cell r="C260" t="str">
            <v xml:space="preserve"> 콘크리트치기</v>
          </cell>
          <cell r="D260" t="str">
            <v xml:space="preserve"> 1:3:6</v>
          </cell>
          <cell r="E260" t="str">
            <v>㎥</v>
          </cell>
          <cell r="F260">
            <v>0.72</v>
          </cell>
          <cell r="G260">
            <v>0</v>
          </cell>
          <cell r="H260">
            <v>0</v>
          </cell>
          <cell r="I260">
            <v>0</v>
          </cell>
          <cell r="J260">
            <v>0</v>
          </cell>
          <cell r="K260">
            <v>0</v>
          </cell>
          <cell r="L260">
            <v>0</v>
          </cell>
          <cell r="M260">
            <v>0</v>
          </cell>
          <cell r="N260">
            <v>0</v>
          </cell>
          <cell r="O260">
            <v>0</v>
          </cell>
        </row>
        <row r="261">
          <cell r="A261">
            <v>0</v>
          </cell>
          <cell r="B261">
            <v>377</v>
          </cell>
          <cell r="C261" t="str">
            <v xml:space="preserve"> 시멘트</v>
          </cell>
          <cell r="D261" t="str">
            <v xml:space="preserve"> 포틀랜드 40kg</v>
          </cell>
          <cell r="E261" t="str">
            <v>포</v>
          </cell>
          <cell r="F261">
            <v>5.96</v>
          </cell>
          <cell r="G261">
            <v>4000</v>
          </cell>
          <cell r="H261">
            <v>23840</v>
          </cell>
          <cell r="I261">
            <v>0</v>
          </cell>
          <cell r="J261">
            <v>0</v>
          </cell>
          <cell r="K261">
            <v>0</v>
          </cell>
          <cell r="L261">
            <v>0</v>
          </cell>
          <cell r="M261">
            <v>4000</v>
          </cell>
          <cell r="N261">
            <v>23840</v>
          </cell>
          <cell r="O261">
            <v>0</v>
          </cell>
        </row>
        <row r="262">
          <cell r="A262">
            <v>0</v>
          </cell>
          <cell r="B262">
            <v>380</v>
          </cell>
          <cell r="C262" t="str">
            <v xml:space="preserve"> 모래</v>
          </cell>
          <cell r="D262" t="str">
            <v xml:space="preserve"> 세사</v>
          </cell>
          <cell r="E262" t="str">
            <v>㎥</v>
          </cell>
          <cell r="F262">
            <v>0.34</v>
          </cell>
          <cell r="G262">
            <v>19000</v>
          </cell>
          <cell r="H262">
            <v>6460</v>
          </cell>
          <cell r="I262">
            <v>0</v>
          </cell>
          <cell r="J262">
            <v>0</v>
          </cell>
          <cell r="K262">
            <v>0</v>
          </cell>
          <cell r="L262">
            <v>0</v>
          </cell>
          <cell r="M262">
            <v>19000</v>
          </cell>
          <cell r="N262">
            <v>6460</v>
          </cell>
          <cell r="O262">
            <v>0</v>
          </cell>
        </row>
        <row r="263">
          <cell r="A263">
            <v>0</v>
          </cell>
          <cell r="B263">
            <v>376</v>
          </cell>
          <cell r="C263" t="str">
            <v xml:space="preserve"> 자갈</v>
          </cell>
          <cell r="D263" t="str">
            <v xml:space="preserve"> 25mm이하</v>
          </cell>
          <cell r="E263" t="str">
            <v>㎥</v>
          </cell>
          <cell r="F263">
            <v>0.64</v>
          </cell>
          <cell r="G263">
            <v>16000</v>
          </cell>
          <cell r="H263">
            <v>10240</v>
          </cell>
          <cell r="I263">
            <v>0</v>
          </cell>
          <cell r="J263">
            <v>0</v>
          </cell>
          <cell r="K263">
            <v>0</v>
          </cell>
          <cell r="L263">
            <v>0</v>
          </cell>
          <cell r="M263">
            <v>16000</v>
          </cell>
          <cell r="N263">
            <v>10240</v>
          </cell>
          <cell r="O263">
            <v>0</v>
          </cell>
        </row>
        <row r="264">
          <cell r="A264">
            <v>0</v>
          </cell>
          <cell r="B264">
            <v>378</v>
          </cell>
          <cell r="C264" t="str">
            <v xml:space="preserve"> 거푸집</v>
          </cell>
          <cell r="D264" t="str">
            <v xml:space="preserve"> 합판 4회</v>
          </cell>
          <cell r="E264" t="str">
            <v>㎡</v>
          </cell>
          <cell r="F264">
            <v>2.3199999999999998</v>
          </cell>
          <cell r="G264">
            <v>5616</v>
          </cell>
          <cell r="H264">
            <v>13029</v>
          </cell>
          <cell r="I264">
            <v>0</v>
          </cell>
          <cell r="J264">
            <v>0</v>
          </cell>
          <cell r="K264">
            <v>0</v>
          </cell>
          <cell r="L264">
            <v>0</v>
          </cell>
          <cell r="M264">
            <v>5616</v>
          </cell>
          <cell r="N264">
            <v>13029</v>
          </cell>
          <cell r="O264">
            <v>0</v>
          </cell>
        </row>
        <row r="265">
          <cell r="A265">
            <v>0</v>
          </cell>
          <cell r="B265">
            <v>436</v>
          </cell>
          <cell r="C265" t="str">
            <v>WIRE MESH</v>
          </cell>
          <cell r="D265" t="str">
            <v xml:space="preserve"> #8x100x100</v>
          </cell>
          <cell r="E265" t="str">
            <v>㎡</v>
          </cell>
          <cell r="F265">
            <v>1.8</v>
          </cell>
          <cell r="G265">
            <v>1700</v>
          </cell>
          <cell r="H265">
            <v>3060</v>
          </cell>
          <cell r="I265">
            <v>0</v>
          </cell>
          <cell r="J265">
            <v>0</v>
          </cell>
          <cell r="K265">
            <v>0</v>
          </cell>
          <cell r="L265">
            <v>0</v>
          </cell>
          <cell r="M265">
            <v>1700</v>
          </cell>
          <cell r="N265">
            <v>3060</v>
          </cell>
          <cell r="O265">
            <v>0</v>
          </cell>
        </row>
        <row r="266">
          <cell r="A266">
            <v>0</v>
          </cell>
          <cell r="B266" t="str">
            <v>a001</v>
          </cell>
          <cell r="C266" t="str">
            <v>벽돌</v>
          </cell>
          <cell r="D266" t="str">
            <v>190x90x57</v>
          </cell>
          <cell r="E266" t="str">
            <v>매</v>
          </cell>
          <cell r="F266">
            <v>62.81</v>
          </cell>
          <cell r="G266">
            <v>46</v>
          </cell>
          <cell r="H266">
            <v>2889</v>
          </cell>
          <cell r="I266">
            <v>0</v>
          </cell>
          <cell r="J266">
            <v>0</v>
          </cell>
          <cell r="K266">
            <v>0</v>
          </cell>
          <cell r="L266">
            <v>0</v>
          </cell>
          <cell r="M266">
            <v>46</v>
          </cell>
          <cell r="N266">
            <v>2889</v>
          </cell>
          <cell r="O266">
            <v>0</v>
          </cell>
        </row>
        <row r="267">
          <cell r="A267">
            <v>0</v>
          </cell>
          <cell r="B267" t="str">
            <v>a002</v>
          </cell>
          <cell r="C267" t="str">
            <v>모르터</v>
          </cell>
          <cell r="D267">
            <v>0</v>
          </cell>
          <cell r="E267" t="str">
            <v>㎥</v>
          </cell>
          <cell r="F267">
            <v>0.01</v>
          </cell>
          <cell r="G267">
            <v>48180</v>
          </cell>
          <cell r="H267">
            <v>481</v>
          </cell>
          <cell r="I267">
            <v>0</v>
          </cell>
          <cell r="J267">
            <v>0</v>
          </cell>
          <cell r="K267">
            <v>0</v>
          </cell>
          <cell r="L267">
            <v>0</v>
          </cell>
          <cell r="M267">
            <v>48180</v>
          </cell>
          <cell r="N267">
            <v>481</v>
          </cell>
          <cell r="O267">
            <v>0</v>
          </cell>
        </row>
        <row r="268">
          <cell r="A268">
            <v>0</v>
          </cell>
          <cell r="B268">
            <v>61</v>
          </cell>
          <cell r="C268" t="str">
            <v>나) 노 무 비</v>
          </cell>
          <cell r="D268" t="str">
            <v>고압케이블전공</v>
          </cell>
          <cell r="E268" t="str">
            <v>인</v>
          </cell>
          <cell r="F268">
            <v>1.45</v>
          </cell>
          <cell r="G268">
            <v>0</v>
          </cell>
          <cell r="H268">
            <v>0</v>
          </cell>
          <cell r="I268">
            <v>115876</v>
          </cell>
          <cell r="J268">
            <v>168020</v>
          </cell>
          <cell r="K268">
            <v>0</v>
          </cell>
          <cell r="L268">
            <v>0</v>
          </cell>
          <cell r="M268">
            <v>115876</v>
          </cell>
          <cell r="N268">
            <v>168020</v>
          </cell>
          <cell r="O268">
            <v>0</v>
          </cell>
        </row>
        <row r="269">
          <cell r="A269">
            <v>0</v>
          </cell>
          <cell r="B269">
            <v>56</v>
          </cell>
          <cell r="C269">
            <v>0</v>
          </cell>
          <cell r="D269" t="str">
            <v>배 전 전 공</v>
          </cell>
          <cell r="E269" t="str">
            <v>인</v>
          </cell>
          <cell r="F269">
            <v>0.06</v>
          </cell>
          <cell r="G269">
            <v>0</v>
          </cell>
          <cell r="H269">
            <v>0</v>
          </cell>
          <cell r="I269">
            <v>173271</v>
          </cell>
          <cell r="J269">
            <v>10396</v>
          </cell>
          <cell r="K269">
            <v>0</v>
          </cell>
          <cell r="L269">
            <v>0</v>
          </cell>
          <cell r="M269">
            <v>173271</v>
          </cell>
          <cell r="N269">
            <v>10396</v>
          </cell>
          <cell r="O269">
            <v>0</v>
          </cell>
        </row>
        <row r="270">
          <cell r="A270">
            <v>0</v>
          </cell>
          <cell r="B270">
            <v>21</v>
          </cell>
          <cell r="C270">
            <v>0</v>
          </cell>
          <cell r="D270" t="str">
            <v>줄  눈  공</v>
          </cell>
          <cell r="E270" t="str">
            <v>인</v>
          </cell>
          <cell r="F270">
            <v>0.04</v>
          </cell>
          <cell r="G270">
            <v>0</v>
          </cell>
          <cell r="H270">
            <v>0</v>
          </cell>
          <cell r="I270">
            <v>77812</v>
          </cell>
          <cell r="J270">
            <v>3112</v>
          </cell>
          <cell r="K270">
            <v>0</v>
          </cell>
          <cell r="L270">
            <v>0</v>
          </cell>
          <cell r="M270">
            <v>77812</v>
          </cell>
          <cell r="N270">
            <v>3112</v>
          </cell>
          <cell r="O270">
            <v>0</v>
          </cell>
        </row>
        <row r="271">
          <cell r="A271">
            <v>0</v>
          </cell>
          <cell r="B271">
            <v>59</v>
          </cell>
          <cell r="C271">
            <v>0</v>
          </cell>
          <cell r="D271" t="str">
            <v>내 선 전 공</v>
          </cell>
          <cell r="E271" t="str">
            <v>인</v>
          </cell>
          <cell r="F271">
            <v>6.45</v>
          </cell>
          <cell r="G271">
            <v>0</v>
          </cell>
          <cell r="H271">
            <v>0</v>
          </cell>
          <cell r="I271">
            <v>81127</v>
          </cell>
          <cell r="J271">
            <v>523269</v>
          </cell>
          <cell r="K271">
            <v>0</v>
          </cell>
          <cell r="L271">
            <v>0</v>
          </cell>
          <cell r="M271">
            <v>81127</v>
          </cell>
          <cell r="N271">
            <v>523269</v>
          </cell>
          <cell r="O271">
            <v>0</v>
          </cell>
        </row>
        <row r="272">
          <cell r="A272">
            <v>0</v>
          </cell>
          <cell r="B272">
            <v>73</v>
          </cell>
          <cell r="C272">
            <v>0</v>
          </cell>
          <cell r="D272" t="str">
            <v>특 별 인 부</v>
          </cell>
          <cell r="E272" t="str">
            <v>인</v>
          </cell>
          <cell r="F272">
            <v>0.1</v>
          </cell>
          <cell r="G272">
            <v>0</v>
          </cell>
          <cell r="H272">
            <v>0</v>
          </cell>
          <cell r="I272">
            <v>66586</v>
          </cell>
          <cell r="J272">
            <v>6658</v>
          </cell>
          <cell r="K272">
            <v>0</v>
          </cell>
          <cell r="L272">
            <v>0</v>
          </cell>
          <cell r="M272">
            <v>66586</v>
          </cell>
          <cell r="N272">
            <v>6658</v>
          </cell>
          <cell r="O272">
            <v>0</v>
          </cell>
        </row>
        <row r="273">
          <cell r="A273">
            <v>0</v>
          </cell>
          <cell r="B273">
            <v>74</v>
          </cell>
          <cell r="C273">
            <v>0</v>
          </cell>
          <cell r="D273" t="str">
            <v>보 통 인 부</v>
          </cell>
          <cell r="E273" t="str">
            <v>인</v>
          </cell>
          <cell r="F273">
            <v>5.33</v>
          </cell>
          <cell r="G273">
            <v>0</v>
          </cell>
          <cell r="H273">
            <v>0</v>
          </cell>
          <cell r="I273">
            <v>52565</v>
          </cell>
          <cell r="J273">
            <v>280171</v>
          </cell>
          <cell r="K273">
            <v>0</v>
          </cell>
          <cell r="L273">
            <v>0</v>
          </cell>
          <cell r="M273">
            <v>52565</v>
          </cell>
          <cell r="N273">
            <v>280171</v>
          </cell>
          <cell r="O273">
            <v>0</v>
          </cell>
        </row>
        <row r="274">
          <cell r="A274">
            <v>0</v>
          </cell>
          <cell r="B274">
            <v>15</v>
          </cell>
          <cell r="C274">
            <v>0</v>
          </cell>
          <cell r="D274" t="str">
            <v>조  적  공</v>
          </cell>
          <cell r="E274" t="str">
            <v>인</v>
          </cell>
          <cell r="F274">
            <v>0.12</v>
          </cell>
          <cell r="G274">
            <v>0</v>
          </cell>
          <cell r="H274">
            <v>0</v>
          </cell>
          <cell r="I274">
            <v>85568</v>
          </cell>
          <cell r="J274">
            <v>10268</v>
          </cell>
          <cell r="K274">
            <v>0</v>
          </cell>
          <cell r="L274">
            <v>0</v>
          </cell>
          <cell r="M274">
            <v>85568</v>
          </cell>
          <cell r="N274">
            <v>10268</v>
          </cell>
          <cell r="O274">
            <v>0</v>
          </cell>
        </row>
        <row r="275">
          <cell r="A275">
            <v>0</v>
          </cell>
          <cell r="B275" t="e">
            <v>#N/A</v>
          </cell>
          <cell r="C275">
            <v>0</v>
          </cell>
          <cell r="D275">
            <v>0</v>
          </cell>
          <cell r="E275">
            <v>0</v>
          </cell>
          <cell r="F275">
            <v>0</v>
          </cell>
          <cell r="G275">
            <v>0</v>
          </cell>
          <cell r="H275">
            <v>0</v>
          </cell>
          <cell r="I275">
            <v>0</v>
          </cell>
          <cell r="J275">
            <v>0</v>
          </cell>
          <cell r="K275">
            <v>0</v>
          </cell>
          <cell r="L275">
            <v>0</v>
          </cell>
          <cell r="M275">
            <v>0</v>
          </cell>
          <cell r="N275">
            <v>0</v>
          </cell>
          <cell r="O275">
            <v>0</v>
          </cell>
        </row>
        <row r="276">
          <cell r="A276">
            <v>0</v>
          </cell>
          <cell r="B276">
            <v>61</v>
          </cell>
          <cell r="C276" t="str">
            <v>다) 공 구 손 료</v>
          </cell>
          <cell r="D276" t="str">
            <v>고압케이블전공</v>
          </cell>
          <cell r="E276" t="str">
            <v>인</v>
          </cell>
          <cell r="F276">
            <v>0.03</v>
          </cell>
          <cell r="G276">
            <v>0</v>
          </cell>
          <cell r="H276">
            <v>0</v>
          </cell>
          <cell r="J276">
            <v>0</v>
          </cell>
          <cell r="K276">
            <v>115876</v>
          </cell>
          <cell r="L276">
            <v>3476</v>
          </cell>
          <cell r="M276">
            <v>115876</v>
          </cell>
          <cell r="N276">
            <v>3476</v>
          </cell>
          <cell r="O276">
            <v>0</v>
          </cell>
        </row>
        <row r="277">
          <cell r="A277">
            <v>0</v>
          </cell>
          <cell r="B277">
            <v>56</v>
          </cell>
          <cell r="C277">
            <v>0</v>
          </cell>
          <cell r="D277" t="str">
            <v>배 전 전 공</v>
          </cell>
          <cell r="E277" t="str">
            <v>인</v>
          </cell>
          <cell r="F277">
            <v>0</v>
          </cell>
          <cell r="G277">
            <v>0</v>
          </cell>
          <cell r="H277">
            <v>0</v>
          </cell>
          <cell r="J277">
            <v>0</v>
          </cell>
          <cell r="K277">
            <v>173271</v>
          </cell>
          <cell r="L277">
            <v>0</v>
          </cell>
          <cell r="M277">
            <v>0</v>
          </cell>
          <cell r="N277">
            <v>0</v>
          </cell>
          <cell r="O277">
            <v>0</v>
          </cell>
        </row>
        <row r="278">
          <cell r="A278">
            <v>0</v>
          </cell>
          <cell r="B278">
            <v>21</v>
          </cell>
          <cell r="C278">
            <v>0</v>
          </cell>
          <cell r="D278" t="str">
            <v>줄  눈  공</v>
          </cell>
          <cell r="E278" t="str">
            <v>인</v>
          </cell>
          <cell r="F278">
            <v>0</v>
          </cell>
          <cell r="G278">
            <v>0</v>
          </cell>
          <cell r="H278">
            <v>0</v>
          </cell>
          <cell r="J278">
            <v>0</v>
          </cell>
          <cell r="K278">
            <v>77812</v>
          </cell>
          <cell r="L278">
            <v>0</v>
          </cell>
          <cell r="M278">
            <v>0</v>
          </cell>
          <cell r="N278">
            <v>0</v>
          </cell>
          <cell r="O278">
            <v>0</v>
          </cell>
        </row>
        <row r="279">
          <cell r="A279">
            <v>0</v>
          </cell>
          <cell r="B279">
            <v>59</v>
          </cell>
          <cell r="C279">
            <v>0</v>
          </cell>
          <cell r="D279" t="str">
            <v>내 선 전 공</v>
          </cell>
          <cell r="E279" t="str">
            <v>인</v>
          </cell>
          <cell r="F279">
            <v>0.16</v>
          </cell>
          <cell r="G279">
            <v>0</v>
          </cell>
          <cell r="H279">
            <v>0</v>
          </cell>
          <cell r="J279">
            <v>0</v>
          </cell>
          <cell r="K279">
            <v>81127</v>
          </cell>
          <cell r="L279">
            <v>12980</v>
          </cell>
          <cell r="M279">
            <v>81127</v>
          </cell>
          <cell r="N279">
            <v>12980</v>
          </cell>
          <cell r="O279">
            <v>0</v>
          </cell>
        </row>
        <row r="280">
          <cell r="A280">
            <v>0</v>
          </cell>
          <cell r="B280">
            <v>73</v>
          </cell>
          <cell r="C280">
            <v>0</v>
          </cell>
          <cell r="D280" t="str">
            <v>특 별 인 부</v>
          </cell>
          <cell r="E280" t="str">
            <v>인</v>
          </cell>
          <cell r="F280">
            <v>0</v>
          </cell>
          <cell r="G280">
            <v>0</v>
          </cell>
          <cell r="H280">
            <v>0</v>
          </cell>
          <cell r="J280">
            <v>0</v>
          </cell>
          <cell r="K280">
            <v>66586</v>
          </cell>
          <cell r="L280">
            <v>0</v>
          </cell>
          <cell r="M280">
            <v>0</v>
          </cell>
          <cell r="N280">
            <v>0</v>
          </cell>
          <cell r="O280">
            <v>0</v>
          </cell>
        </row>
        <row r="281">
          <cell r="A281">
            <v>0</v>
          </cell>
          <cell r="B281">
            <v>74</v>
          </cell>
          <cell r="C281">
            <v>0</v>
          </cell>
          <cell r="D281" t="str">
            <v>보 통 인 부</v>
          </cell>
          <cell r="E281" t="str">
            <v>인</v>
          </cell>
          <cell r="F281">
            <v>0.14000000000000001</v>
          </cell>
          <cell r="G281">
            <v>0</v>
          </cell>
          <cell r="H281">
            <v>0</v>
          </cell>
          <cell r="J281">
            <v>0</v>
          </cell>
          <cell r="K281">
            <v>52565</v>
          </cell>
          <cell r="L281">
            <v>7359</v>
          </cell>
          <cell r="M281">
            <v>52565</v>
          </cell>
          <cell r="N281">
            <v>7359</v>
          </cell>
          <cell r="O281">
            <v>0</v>
          </cell>
        </row>
        <row r="282">
          <cell r="A282">
            <v>0</v>
          </cell>
          <cell r="B282">
            <v>15</v>
          </cell>
          <cell r="C282">
            <v>0</v>
          </cell>
          <cell r="D282" t="str">
            <v>조  적  공</v>
          </cell>
          <cell r="E282" t="str">
            <v>인</v>
          </cell>
          <cell r="F282">
            <v>0</v>
          </cell>
          <cell r="G282">
            <v>0</v>
          </cell>
          <cell r="H282">
            <v>0</v>
          </cell>
          <cell r="J282">
            <v>0</v>
          </cell>
          <cell r="K282">
            <v>85568</v>
          </cell>
          <cell r="L282">
            <v>0</v>
          </cell>
          <cell r="M282">
            <v>0</v>
          </cell>
          <cell r="N282">
            <v>0</v>
          </cell>
          <cell r="O282">
            <v>0</v>
          </cell>
        </row>
        <row r="291">
          <cell r="A291" t="str">
            <v>10S</v>
          </cell>
          <cell r="C291" t="str">
            <v>합     계</v>
          </cell>
          <cell r="H291">
            <v>3570195</v>
          </cell>
          <cell r="J291">
            <v>1001894</v>
          </cell>
          <cell r="L291">
            <v>23815</v>
          </cell>
          <cell r="N291">
            <v>4595904</v>
          </cell>
        </row>
        <row r="292">
          <cell r="A292">
            <v>11</v>
          </cell>
          <cell r="B292" t="str">
            <v>11. 역간구분개폐기반 신설</v>
          </cell>
          <cell r="C292" t="str">
            <v>11. 역간구분개폐기반 신설</v>
          </cell>
          <cell r="D292" t="str">
            <v xml:space="preserve"> SUS 1300x1600x1300</v>
          </cell>
          <cell r="E292" t="str">
            <v>대</v>
          </cell>
          <cell r="F292">
            <v>1</v>
          </cell>
          <cell r="G292">
            <v>0</v>
          </cell>
          <cell r="H292">
            <v>0</v>
          </cell>
          <cell r="I292">
            <v>0</v>
          </cell>
          <cell r="J292">
            <v>0</v>
          </cell>
          <cell r="K292">
            <v>0</v>
          </cell>
          <cell r="L292">
            <v>0</v>
          </cell>
          <cell r="M292">
            <v>0</v>
          </cell>
          <cell r="N292">
            <v>0</v>
          </cell>
          <cell r="O292">
            <v>5</v>
          </cell>
        </row>
        <row r="293">
          <cell r="A293">
            <v>0</v>
          </cell>
          <cell r="B293" t="e">
            <v>#N/A</v>
          </cell>
          <cell r="C293" t="str">
            <v>가) 재 료 비</v>
          </cell>
          <cell r="D293">
            <v>0</v>
          </cell>
          <cell r="E293">
            <v>0</v>
          </cell>
          <cell r="F293">
            <v>0</v>
          </cell>
          <cell r="G293">
            <v>0</v>
          </cell>
          <cell r="H293">
            <v>0</v>
          </cell>
          <cell r="I293">
            <v>0</v>
          </cell>
          <cell r="J293">
            <v>0</v>
          </cell>
          <cell r="K293">
            <v>0</v>
          </cell>
          <cell r="L293">
            <v>0</v>
          </cell>
          <cell r="M293">
            <v>0</v>
          </cell>
          <cell r="N293">
            <v>0</v>
          </cell>
          <cell r="O293">
            <v>0</v>
          </cell>
        </row>
        <row r="294">
          <cell r="A294">
            <v>0</v>
          </cell>
          <cell r="B294">
            <v>570</v>
          </cell>
          <cell r="C294" t="str">
            <v>역간구분개폐기반</v>
          </cell>
          <cell r="D294" t="str">
            <v xml:space="preserve"> SUS 1300x1600x1300</v>
          </cell>
          <cell r="E294" t="str">
            <v>대</v>
          </cell>
          <cell r="F294">
            <v>1</v>
          </cell>
          <cell r="G294">
            <v>6292495</v>
          </cell>
          <cell r="H294">
            <v>6292495</v>
          </cell>
          <cell r="I294">
            <v>0</v>
          </cell>
          <cell r="J294">
            <v>0</v>
          </cell>
          <cell r="K294">
            <v>0</v>
          </cell>
          <cell r="L294">
            <v>0</v>
          </cell>
          <cell r="M294">
            <v>6292495</v>
          </cell>
          <cell r="N294">
            <v>6292495</v>
          </cell>
          <cell r="O294">
            <v>0</v>
          </cell>
        </row>
        <row r="295">
          <cell r="A295">
            <v>0</v>
          </cell>
          <cell r="B295">
            <v>312</v>
          </cell>
          <cell r="C295" t="str">
            <v xml:space="preserve"> 앵커볼트(7/8")</v>
          </cell>
          <cell r="D295" t="str">
            <v xml:space="preserve"> M22 L280</v>
          </cell>
          <cell r="E295" t="str">
            <v>개</v>
          </cell>
          <cell r="F295">
            <v>4</v>
          </cell>
          <cell r="G295">
            <v>3320</v>
          </cell>
          <cell r="H295">
            <v>13280</v>
          </cell>
          <cell r="I295">
            <v>0</v>
          </cell>
          <cell r="J295">
            <v>0</v>
          </cell>
          <cell r="K295">
            <v>0</v>
          </cell>
          <cell r="L295">
            <v>0</v>
          </cell>
          <cell r="M295">
            <v>3320</v>
          </cell>
          <cell r="N295">
            <v>13280</v>
          </cell>
          <cell r="O295">
            <v>0</v>
          </cell>
        </row>
        <row r="296">
          <cell r="A296">
            <v>0</v>
          </cell>
          <cell r="B296">
            <v>370</v>
          </cell>
          <cell r="C296" t="str">
            <v xml:space="preserve"> 터파기</v>
          </cell>
          <cell r="D296" t="str">
            <v xml:space="preserve"> 인력(0~1m)</v>
          </cell>
          <cell r="E296" t="str">
            <v>㎥</v>
          </cell>
          <cell r="F296">
            <v>3.36</v>
          </cell>
          <cell r="G296">
            <v>0</v>
          </cell>
          <cell r="H296">
            <v>0</v>
          </cell>
          <cell r="I296">
            <v>0</v>
          </cell>
          <cell r="J296">
            <v>0</v>
          </cell>
          <cell r="K296">
            <v>0</v>
          </cell>
          <cell r="L296">
            <v>0</v>
          </cell>
          <cell r="M296">
            <v>0</v>
          </cell>
          <cell r="N296">
            <v>0</v>
          </cell>
          <cell r="O296">
            <v>0</v>
          </cell>
        </row>
        <row r="297">
          <cell r="A297">
            <v>0</v>
          </cell>
          <cell r="B297">
            <v>516</v>
          </cell>
          <cell r="C297" t="str">
            <v xml:space="preserve"> 되메우기</v>
          </cell>
          <cell r="D297" t="str">
            <v xml:space="preserve"> 인력</v>
          </cell>
          <cell r="E297" t="str">
            <v>㎥</v>
          </cell>
          <cell r="F297">
            <v>1.25</v>
          </cell>
          <cell r="G297">
            <v>0</v>
          </cell>
          <cell r="H297">
            <v>0</v>
          </cell>
          <cell r="I297">
            <v>0</v>
          </cell>
          <cell r="J297">
            <v>0</v>
          </cell>
          <cell r="K297">
            <v>0</v>
          </cell>
          <cell r="L297">
            <v>0</v>
          </cell>
          <cell r="M297">
            <v>0</v>
          </cell>
          <cell r="N297">
            <v>0</v>
          </cell>
          <cell r="O297">
            <v>0</v>
          </cell>
        </row>
        <row r="298">
          <cell r="A298">
            <v>0</v>
          </cell>
          <cell r="B298">
            <v>375</v>
          </cell>
          <cell r="C298" t="str">
            <v xml:space="preserve"> 잔토처리</v>
          </cell>
          <cell r="D298" t="str">
            <v xml:space="preserve"> 현장내,인력</v>
          </cell>
          <cell r="E298" t="str">
            <v>㎥</v>
          </cell>
          <cell r="F298">
            <v>2.1</v>
          </cell>
          <cell r="G298">
            <v>0</v>
          </cell>
          <cell r="H298">
            <v>0</v>
          </cell>
          <cell r="I298">
            <v>0</v>
          </cell>
          <cell r="J298">
            <v>0</v>
          </cell>
          <cell r="K298">
            <v>0</v>
          </cell>
          <cell r="L298">
            <v>0</v>
          </cell>
          <cell r="M298">
            <v>0</v>
          </cell>
          <cell r="N298">
            <v>0</v>
          </cell>
          <cell r="O298">
            <v>0</v>
          </cell>
        </row>
        <row r="299">
          <cell r="A299">
            <v>0</v>
          </cell>
          <cell r="B299">
            <v>379</v>
          </cell>
          <cell r="C299" t="str">
            <v xml:space="preserve"> 막돌</v>
          </cell>
          <cell r="D299" t="str">
            <v xml:space="preserve"> 250mm이하</v>
          </cell>
          <cell r="E299" t="str">
            <v>㎥</v>
          </cell>
          <cell r="F299">
            <v>1.24</v>
          </cell>
          <cell r="G299">
            <v>12000</v>
          </cell>
          <cell r="H299">
            <v>14880</v>
          </cell>
          <cell r="I299">
            <v>0</v>
          </cell>
          <cell r="J299">
            <v>0</v>
          </cell>
          <cell r="K299">
            <v>0</v>
          </cell>
          <cell r="L299">
            <v>0</v>
          </cell>
          <cell r="M299">
            <v>12000</v>
          </cell>
          <cell r="N299">
            <v>14880</v>
          </cell>
          <cell r="O299">
            <v>0</v>
          </cell>
        </row>
        <row r="300">
          <cell r="A300">
            <v>0</v>
          </cell>
          <cell r="B300">
            <v>374</v>
          </cell>
          <cell r="C300" t="str">
            <v xml:space="preserve"> 다지기</v>
          </cell>
          <cell r="D300" t="str">
            <v>인력</v>
          </cell>
          <cell r="E300" t="str">
            <v>㎥</v>
          </cell>
          <cell r="F300">
            <v>1.25</v>
          </cell>
          <cell r="G300">
            <v>0</v>
          </cell>
          <cell r="H300">
            <v>0</v>
          </cell>
          <cell r="I300">
            <v>0</v>
          </cell>
          <cell r="J300">
            <v>0</v>
          </cell>
          <cell r="K300">
            <v>0</v>
          </cell>
          <cell r="L300">
            <v>0</v>
          </cell>
          <cell r="M300">
            <v>0</v>
          </cell>
          <cell r="N300">
            <v>0</v>
          </cell>
          <cell r="O300">
            <v>0</v>
          </cell>
        </row>
        <row r="301">
          <cell r="A301">
            <v>0</v>
          </cell>
          <cell r="B301">
            <v>366</v>
          </cell>
          <cell r="C301" t="str">
            <v xml:space="preserve"> 콘크리트치기</v>
          </cell>
          <cell r="D301" t="str">
            <v xml:space="preserve"> 1:3:6</v>
          </cell>
          <cell r="E301" t="str">
            <v>㎥</v>
          </cell>
          <cell r="F301">
            <v>1.72</v>
          </cell>
          <cell r="G301">
            <v>0</v>
          </cell>
          <cell r="H301">
            <v>0</v>
          </cell>
          <cell r="I301">
            <v>0</v>
          </cell>
          <cell r="J301">
            <v>0</v>
          </cell>
          <cell r="K301">
            <v>0</v>
          </cell>
          <cell r="L301">
            <v>0</v>
          </cell>
          <cell r="M301">
            <v>0</v>
          </cell>
          <cell r="N301">
            <v>0</v>
          </cell>
          <cell r="O301">
            <v>0</v>
          </cell>
        </row>
        <row r="302">
          <cell r="A302">
            <v>0</v>
          </cell>
          <cell r="B302">
            <v>377</v>
          </cell>
          <cell r="C302" t="str">
            <v xml:space="preserve"> 시멘트</v>
          </cell>
          <cell r="D302" t="str">
            <v xml:space="preserve"> 포틀랜드 40kg</v>
          </cell>
          <cell r="E302" t="str">
            <v>포</v>
          </cell>
          <cell r="F302">
            <v>13.82</v>
          </cell>
          <cell r="G302">
            <v>4000</v>
          </cell>
          <cell r="H302">
            <v>55280</v>
          </cell>
          <cell r="I302">
            <v>0</v>
          </cell>
          <cell r="J302">
            <v>0</v>
          </cell>
          <cell r="K302">
            <v>0</v>
          </cell>
          <cell r="L302">
            <v>0</v>
          </cell>
          <cell r="M302">
            <v>4000</v>
          </cell>
          <cell r="N302">
            <v>55280</v>
          </cell>
          <cell r="O302">
            <v>0</v>
          </cell>
        </row>
        <row r="303">
          <cell r="A303">
            <v>0</v>
          </cell>
          <cell r="B303">
            <v>380</v>
          </cell>
          <cell r="C303" t="str">
            <v xml:space="preserve"> 모래</v>
          </cell>
          <cell r="D303" t="str">
            <v xml:space="preserve"> 세사</v>
          </cell>
          <cell r="E303" t="str">
            <v>㎥</v>
          </cell>
          <cell r="F303">
            <v>0.77</v>
          </cell>
          <cell r="G303">
            <v>19000</v>
          </cell>
          <cell r="H303">
            <v>14630</v>
          </cell>
          <cell r="I303">
            <v>0</v>
          </cell>
          <cell r="J303">
            <v>0</v>
          </cell>
          <cell r="K303">
            <v>0</v>
          </cell>
          <cell r="L303">
            <v>0</v>
          </cell>
          <cell r="M303">
            <v>19000</v>
          </cell>
          <cell r="N303">
            <v>14630</v>
          </cell>
          <cell r="O303">
            <v>0</v>
          </cell>
        </row>
        <row r="304">
          <cell r="A304">
            <v>0</v>
          </cell>
          <cell r="B304">
            <v>376</v>
          </cell>
          <cell r="C304" t="str">
            <v xml:space="preserve"> 자갈</v>
          </cell>
          <cell r="D304" t="str">
            <v xml:space="preserve"> 25mm이하</v>
          </cell>
          <cell r="E304" t="str">
            <v>㎥</v>
          </cell>
          <cell r="F304">
            <v>1.55</v>
          </cell>
          <cell r="G304">
            <v>16000</v>
          </cell>
          <cell r="H304">
            <v>24800</v>
          </cell>
          <cell r="I304">
            <v>0</v>
          </cell>
          <cell r="J304">
            <v>0</v>
          </cell>
          <cell r="K304">
            <v>0</v>
          </cell>
          <cell r="L304">
            <v>0</v>
          </cell>
          <cell r="M304">
            <v>16000</v>
          </cell>
          <cell r="N304">
            <v>24800</v>
          </cell>
          <cell r="O304">
            <v>0</v>
          </cell>
        </row>
        <row r="305">
          <cell r="A305">
            <v>0</v>
          </cell>
          <cell r="B305">
            <v>378</v>
          </cell>
          <cell r="C305" t="str">
            <v xml:space="preserve"> 거푸집</v>
          </cell>
          <cell r="D305" t="str">
            <v xml:space="preserve"> 합판 4회</v>
          </cell>
          <cell r="E305" t="str">
            <v>㎡</v>
          </cell>
          <cell r="F305">
            <v>3.44</v>
          </cell>
          <cell r="G305">
            <v>5616</v>
          </cell>
          <cell r="H305">
            <v>19319</v>
          </cell>
          <cell r="I305">
            <v>0</v>
          </cell>
          <cell r="J305">
            <v>0</v>
          </cell>
          <cell r="K305">
            <v>0</v>
          </cell>
          <cell r="L305">
            <v>0</v>
          </cell>
          <cell r="M305">
            <v>5616</v>
          </cell>
          <cell r="N305">
            <v>19319</v>
          </cell>
          <cell r="O305">
            <v>0</v>
          </cell>
        </row>
        <row r="306">
          <cell r="A306">
            <v>0</v>
          </cell>
          <cell r="B306">
            <v>436</v>
          </cell>
          <cell r="C306" t="str">
            <v>WIRE MESH</v>
          </cell>
          <cell r="D306" t="str">
            <v xml:space="preserve"> #8x100x100</v>
          </cell>
          <cell r="E306" t="str">
            <v>㎡</v>
          </cell>
          <cell r="F306">
            <v>4.32</v>
          </cell>
          <cell r="G306">
            <v>1700</v>
          </cell>
          <cell r="H306">
            <v>7344</v>
          </cell>
          <cell r="I306">
            <v>0</v>
          </cell>
          <cell r="J306">
            <v>0</v>
          </cell>
          <cell r="K306">
            <v>0</v>
          </cell>
          <cell r="L306">
            <v>0</v>
          </cell>
          <cell r="M306">
            <v>1700</v>
          </cell>
          <cell r="N306">
            <v>7344</v>
          </cell>
          <cell r="O306">
            <v>0</v>
          </cell>
        </row>
        <row r="307">
          <cell r="A307">
            <v>0</v>
          </cell>
          <cell r="B307" t="e">
            <v>#N/A</v>
          </cell>
          <cell r="C307">
            <v>0</v>
          </cell>
          <cell r="D307">
            <v>0</v>
          </cell>
          <cell r="E307">
            <v>0</v>
          </cell>
          <cell r="F307">
            <v>0</v>
          </cell>
          <cell r="G307">
            <v>0</v>
          </cell>
          <cell r="H307">
            <v>0</v>
          </cell>
          <cell r="I307">
            <v>0</v>
          </cell>
          <cell r="J307">
            <v>0</v>
          </cell>
          <cell r="K307">
            <v>0</v>
          </cell>
          <cell r="L307">
            <v>0</v>
          </cell>
          <cell r="M307">
            <v>0</v>
          </cell>
          <cell r="N307">
            <v>0</v>
          </cell>
          <cell r="O307">
            <v>0</v>
          </cell>
        </row>
        <row r="308">
          <cell r="A308">
            <v>0</v>
          </cell>
          <cell r="B308" t="e">
            <v>#N/A</v>
          </cell>
          <cell r="C308">
            <v>0</v>
          </cell>
          <cell r="D308">
            <v>0</v>
          </cell>
          <cell r="E308">
            <v>0</v>
          </cell>
          <cell r="F308">
            <v>0</v>
          </cell>
          <cell r="G308">
            <v>0</v>
          </cell>
          <cell r="H308">
            <v>0</v>
          </cell>
          <cell r="I308">
            <v>0</v>
          </cell>
          <cell r="J308">
            <v>0</v>
          </cell>
          <cell r="K308">
            <v>0</v>
          </cell>
          <cell r="L308">
            <v>0</v>
          </cell>
          <cell r="M308">
            <v>0</v>
          </cell>
          <cell r="N308">
            <v>0</v>
          </cell>
          <cell r="O308">
            <v>0</v>
          </cell>
        </row>
        <row r="309">
          <cell r="A309">
            <v>0</v>
          </cell>
          <cell r="B309" t="e">
            <v>#N/A</v>
          </cell>
          <cell r="C309">
            <v>0</v>
          </cell>
          <cell r="D309">
            <v>0</v>
          </cell>
          <cell r="E309">
            <v>0</v>
          </cell>
          <cell r="F309">
            <v>0</v>
          </cell>
          <cell r="G309">
            <v>0</v>
          </cell>
          <cell r="H309">
            <v>0</v>
          </cell>
          <cell r="I309">
            <v>0</v>
          </cell>
          <cell r="J309">
            <v>0</v>
          </cell>
          <cell r="K309">
            <v>0</v>
          </cell>
          <cell r="L309">
            <v>0</v>
          </cell>
          <cell r="M309">
            <v>0</v>
          </cell>
          <cell r="N309">
            <v>0</v>
          </cell>
          <cell r="O309">
            <v>0</v>
          </cell>
        </row>
        <row r="310">
          <cell r="A310">
            <v>0</v>
          </cell>
          <cell r="B310" t="e">
            <v>#N/A</v>
          </cell>
          <cell r="C310">
            <v>0</v>
          </cell>
          <cell r="D310">
            <v>0</v>
          </cell>
          <cell r="E310">
            <v>0</v>
          </cell>
          <cell r="F310">
            <v>0</v>
          </cell>
          <cell r="G310">
            <v>0</v>
          </cell>
          <cell r="H310">
            <v>0</v>
          </cell>
          <cell r="I310">
            <v>0</v>
          </cell>
          <cell r="J310">
            <v>0</v>
          </cell>
          <cell r="K310">
            <v>0</v>
          </cell>
          <cell r="L310">
            <v>0</v>
          </cell>
          <cell r="M310">
            <v>0</v>
          </cell>
          <cell r="N310">
            <v>0</v>
          </cell>
          <cell r="O310">
            <v>0</v>
          </cell>
        </row>
        <row r="315">
          <cell r="A315">
            <v>0</v>
          </cell>
          <cell r="B315" t="e">
            <v>#N/A</v>
          </cell>
          <cell r="C315">
            <v>0</v>
          </cell>
          <cell r="D315">
            <v>0</v>
          </cell>
          <cell r="E315">
            <v>0</v>
          </cell>
          <cell r="F315">
            <v>0</v>
          </cell>
          <cell r="G315">
            <v>0</v>
          </cell>
          <cell r="H315">
            <v>0</v>
          </cell>
          <cell r="I315">
            <v>0</v>
          </cell>
          <cell r="J315">
            <v>0</v>
          </cell>
          <cell r="K315">
            <v>0</v>
          </cell>
          <cell r="L315">
            <v>0</v>
          </cell>
          <cell r="M315">
            <v>0</v>
          </cell>
          <cell r="N315">
            <v>0</v>
          </cell>
          <cell r="O315">
            <v>0</v>
          </cell>
        </row>
        <row r="316">
          <cell r="A316">
            <v>0</v>
          </cell>
          <cell r="B316">
            <v>59</v>
          </cell>
          <cell r="C316" t="str">
            <v>나) 노 무 비</v>
          </cell>
          <cell r="D316" t="str">
            <v>내 선 전 공</v>
          </cell>
          <cell r="E316" t="str">
            <v>인</v>
          </cell>
          <cell r="F316">
            <v>1.05</v>
          </cell>
          <cell r="G316">
            <v>0</v>
          </cell>
          <cell r="H316">
            <v>0</v>
          </cell>
          <cell r="I316">
            <v>81127</v>
          </cell>
          <cell r="J316">
            <v>85183</v>
          </cell>
          <cell r="K316">
            <v>0</v>
          </cell>
          <cell r="L316">
            <v>0</v>
          </cell>
          <cell r="M316">
            <v>81127</v>
          </cell>
          <cell r="N316">
            <v>85183</v>
          </cell>
          <cell r="O316">
            <v>0</v>
          </cell>
        </row>
        <row r="317">
          <cell r="A317">
            <v>0</v>
          </cell>
          <cell r="B317">
            <v>58</v>
          </cell>
          <cell r="C317">
            <v>0</v>
          </cell>
          <cell r="D317" t="str">
            <v>플랜트전공</v>
          </cell>
          <cell r="E317" t="str">
            <v>인</v>
          </cell>
          <cell r="F317">
            <v>6.67</v>
          </cell>
          <cell r="G317">
            <v>0</v>
          </cell>
          <cell r="H317">
            <v>0</v>
          </cell>
          <cell r="I317">
            <v>82619</v>
          </cell>
          <cell r="J317">
            <v>551068</v>
          </cell>
          <cell r="K317">
            <v>0</v>
          </cell>
          <cell r="L317">
            <v>0</v>
          </cell>
          <cell r="M317">
            <v>82619</v>
          </cell>
          <cell r="N317">
            <v>551068</v>
          </cell>
          <cell r="O317">
            <v>0</v>
          </cell>
        </row>
        <row r="318">
          <cell r="A318">
            <v>0</v>
          </cell>
          <cell r="B318">
            <v>13</v>
          </cell>
          <cell r="C318">
            <v>0</v>
          </cell>
          <cell r="D318" t="str">
            <v>비  계  공</v>
          </cell>
          <cell r="E318" t="str">
            <v>인</v>
          </cell>
          <cell r="F318">
            <v>4.71</v>
          </cell>
          <cell r="G318">
            <v>0</v>
          </cell>
          <cell r="H318">
            <v>0</v>
          </cell>
          <cell r="I318">
            <v>95541</v>
          </cell>
          <cell r="J318">
            <v>449998</v>
          </cell>
          <cell r="K318">
            <v>0</v>
          </cell>
          <cell r="L318">
            <v>0</v>
          </cell>
          <cell r="M318">
            <v>95541</v>
          </cell>
          <cell r="N318">
            <v>449998</v>
          </cell>
          <cell r="O318">
            <v>0</v>
          </cell>
        </row>
        <row r="319">
          <cell r="A319">
            <v>0</v>
          </cell>
          <cell r="B319">
            <v>23</v>
          </cell>
          <cell r="C319">
            <v>0</v>
          </cell>
          <cell r="D319" t="str">
            <v>콘크리트공</v>
          </cell>
          <cell r="E319" t="str">
            <v>인</v>
          </cell>
          <cell r="F319">
            <v>1.67</v>
          </cell>
          <cell r="G319">
            <v>0</v>
          </cell>
          <cell r="H319">
            <v>0</v>
          </cell>
          <cell r="I319">
            <v>90529</v>
          </cell>
          <cell r="J319">
            <v>151183</v>
          </cell>
          <cell r="K319">
            <v>0</v>
          </cell>
          <cell r="L319">
            <v>0</v>
          </cell>
          <cell r="M319">
            <v>90529</v>
          </cell>
          <cell r="N319">
            <v>151183</v>
          </cell>
          <cell r="O319">
            <v>0</v>
          </cell>
        </row>
        <row r="320">
          <cell r="A320">
            <v>0</v>
          </cell>
          <cell r="B320">
            <v>3</v>
          </cell>
          <cell r="C320">
            <v>0</v>
          </cell>
          <cell r="D320" t="str">
            <v>형 틀 목 공</v>
          </cell>
          <cell r="E320" t="str">
            <v>인</v>
          </cell>
          <cell r="F320">
            <v>1.57</v>
          </cell>
          <cell r="G320">
            <v>0</v>
          </cell>
          <cell r="H320">
            <v>0</v>
          </cell>
          <cell r="I320">
            <v>92709</v>
          </cell>
          <cell r="J320">
            <v>145553</v>
          </cell>
          <cell r="K320">
            <v>0</v>
          </cell>
          <cell r="L320">
            <v>0</v>
          </cell>
          <cell r="M320">
            <v>92709</v>
          </cell>
          <cell r="N320">
            <v>145553</v>
          </cell>
          <cell r="O320">
            <v>0</v>
          </cell>
        </row>
        <row r="321">
          <cell r="A321">
            <v>0</v>
          </cell>
          <cell r="B321">
            <v>74</v>
          </cell>
          <cell r="C321">
            <v>0</v>
          </cell>
          <cell r="D321" t="str">
            <v>보 통 인 부</v>
          </cell>
          <cell r="E321" t="str">
            <v>인</v>
          </cell>
          <cell r="F321">
            <v>10.36</v>
          </cell>
          <cell r="G321">
            <v>0</v>
          </cell>
          <cell r="H321">
            <v>0</v>
          </cell>
          <cell r="I321">
            <v>52565</v>
          </cell>
          <cell r="J321">
            <v>544573</v>
          </cell>
          <cell r="K321">
            <v>0</v>
          </cell>
          <cell r="L321">
            <v>0</v>
          </cell>
          <cell r="M321">
            <v>52565</v>
          </cell>
          <cell r="N321">
            <v>544573</v>
          </cell>
          <cell r="O321">
            <v>0</v>
          </cell>
        </row>
        <row r="322">
          <cell r="A322">
            <v>0</v>
          </cell>
          <cell r="B322" t="e">
            <v>#N/A</v>
          </cell>
          <cell r="C322">
            <v>0</v>
          </cell>
          <cell r="D322">
            <v>0</v>
          </cell>
          <cell r="E322">
            <v>0</v>
          </cell>
          <cell r="F322">
            <v>0</v>
          </cell>
          <cell r="G322">
            <v>0</v>
          </cell>
          <cell r="H322">
            <v>0</v>
          </cell>
          <cell r="I322">
            <v>0</v>
          </cell>
          <cell r="J322">
            <v>0</v>
          </cell>
          <cell r="K322">
            <v>0</v>
          </cell>
          <cell r="L322">
            <v>0</v>
          </cell>
          <cell r="M322">
            <v>0</v>
          </cell>
          <cell r="N322">
            <v>0</v>
          </cell>
          <cell r="O322">
            <v>0</v>
          </cell>
        </row>
        <row r="323">
          <cell r="A323">
            <v>0</v>
          </cell>
          <cell r="B323" t="e">
            <v>#N/A</v>
          </cell>
          <cell r="C323">
            <v>0</v>
          </cell>
          <cell r="D323">
            <v>0</v>
          </cell>
          <cell r="E323">
            <v>0</v>
          </cell>
          <cell r="F323">
            <v>0</v>
          </cell>
          <cell r="G323">
            <v>0</v>
          </cell>
          <cell r="H323">
            <v>0</v>
          </cell>
          <cell r="I323">
            <v>0</v>
          </cell>
          <cell r="J323">
            <v>0</v>
          </cell>
          <cell r="K323">
            <v>0</v>
          </cell>
          <cell r="L323">
            <v>0</v>
          </cell>
          <cell r="M323">
            <v>0</v>
          </cell>
          <cell r="N323">
            <v>0</v>
          </cell>
          <cell r="O323">
            <v>0</v>
          </cell>
        </row>
        <row r="324">
          <cell r="A324">
            <v>0</v>
          </cell>
          <cell r="B324">
            <v>59</v>
          </cell>
          <cell r="C324" t="str">
            <v>다) 공 구 손 료</v>
          </cell>
          <cell r="D324" t="str">
            <v>내 선 전 공</v>
          </cell>
          <cell r="E324" t="str">
            <v>인</v>
          </cell>
          <cell r="F324">
            <v>0.02</v>
          </cell>
          <cell r="G324">
            <v>0</v>
          </cell>
          <cell r="H324">
            <v>0</v>
          </cell>
          <cell r="J324">
            <v>0</v>
          </cell>
          <cell r="K324">
            <v>81127</v>
          </cell>
          <cell r="L324">
            <v>1622</v>
          </cell>
          <cell r="M324">
            <v>81127</v>
          </cell>
          <cell r="N324">
            <v>1622</v>
          </cell>
          <cell r="O324">
            <v>0</v>
          </cell>
        </row>
        <row r="325">
          <cell r="A325">
            <v>0</v>
          </cell>
          <cell r="B325">
            <v>58</v>
          </cell>
          <cell r="C325">
            <v>0</v>
          </cell>
          <cell r="D325" t="str">
            <v>플랜트전공</v>
          </cell>
          <cell r="E325" t="str">
            <v>인</v>
          </cell>
          <cell r="F325">
            <v>0.17</v>
          </cell>
          <cell r="G325">
            <v>0</v>
          </cell>
          <cell r="H325">
            <v>0</v>
          </cell>
          <cell r="J325">
            <v>0</v>
          </cell>
          <cell r="K325">
            <v>82619</v>
          </cell>
          <cell r="L325">
            <v>14045</v>
          </cell>
          <cell r="M325">
            <v>82619</v>
          </cell>
          <cell r="N325">
            <v>14045</v>
          </cell>
          <cell r="O325">
            <v>0</v>
          </cell>
        </row>
        <row r="326">
          <cell r="A326">
            <v>0</v>
          </cell>
          <cell r="B326">
            <v>13</v>
          </cell>
          <cell r="C326">
            <v>0</v>
          </cell>
          <cell r="D326" t="str">
            <v>비  계  공</v>
          </cell>
          <cell r="E326" t="str">
            <v>인</v>
          </cell>
          <cell r="F326">
            <v>0.12</v>
          </cell>
          <cell r="G326">
            <v>0</v>
          </cell>
          <cell r="H326">
            <v>0</v>
          </cell>
          <cell r="J326">
            <v>0</v>
          </cell>
          <cell r="K326">
            <v>95541</v>
          </cell>
          <cell r="L326">
            <v>11464</v>
          </cell>
          <cell r="M326">
            <v>95541</v>
          </cell>
          <cell r="N326">
            <v>11464</v>
          </cell>
          <cell r="O326">
            <v>0</v>
          </cell>
        </row>
        <row r="327">
          <cell r="A327">
            <v>0</v>
          </cell>
          <cell r="B327">
            <v>23</v>
          </cell>
          <cell r="C327">
            <v>0</v>
          </cell>
          <cell r="D327" t="str">
            <v>콘크리트공</v>
          </cell>
          <cell r="E327" t="str">
            <v>인</v>
          </cell>
          <cell r="F327">
            <v>0.04</v>
          </cell>
          <cell r="G327">
            <v>0</v>
          </cell>
          <cell r="H327">
            <v>0</v>
          </cell>
          <cell r="J327">
            <v>0</v>
          </cell>
          <cell r="K327">
            <v>90529</v>
          </cell>
          <cell r="L327">
            <v>3621</v>
          </cell>
          <cell r="M327">
            <v>90529</v>
          </cell>
          <cell r="N327">
            <v>3621</v>
          </cell>
          <cell r="O327">
            <v>0</v>
          </cell>
        </row>
        <row r="328">
          <cell r="A328">
            <v>0</v>
          </cell>
          <cell r="B328">
            <v>3</v>
          </cell>
          <cell r="C328">
            <v>0</v>
          </cell>
          <cell r="D328" t="str">
            <v>형 틀 목 공</v>
          </cell>
          <cell r="E328" t="str">
            <v>인</v>
          </cell>
          <cell r="F328">
            <v>0.04</v>
          </cell>
          <cell r="G328">
            <v>0</v>
          </cell>
          <cell r="H328">
            <v>0</v>
          </cell>
          <cell r="J328">
            <v>0</v>
          </cell>
          <cell r="K328">
            <v>92709</v>
          </cell>
          <cell r="L328">
            <v>3708</v>
          </cell>
          <cell r="M328">
            <v>92709</v>
          </cell>
          <cell r="N328">
            <v>3708</v>
          </cell>
          <cell r="O328">
            <v>0</v>
          </cell>
        </row>
        <row r="329">
          <cell r="A329">
            <v>0</v>
          </cell>
          <cell r="B329">
            <v>74</v>
          </cell>
          <cell r="C329">
            <v>0</v>
          </cell>
          <cell r="D329" t="str">
            <v>보 통 인 부</v>
          </cell>
          <cell r="E329" t="str">
            <v>인</v>
          </cell>
          <cell r="F329">
            <v>0.22</v>
          </cell>
          <cell r="G329">
            <v>0</v>
          </cell>
          <cell r="H329">
            <v>0</v>
          </cell>
          <cell r="J329">
            <v>0</v>
          </cell>
          <cell r="K329">
            <v>52565</v>
          </cell>
          <cell r="L329">
            <v>11564</v>
          </cell>
          <cell r="M329">
            <v>52565</v>
          </cell>
          <cell r="N329">
            <v>11564</v>
          </cell>
          <cell r="O329">
            <v>0</v>
          </cell>
        </row>
        <row r="330">
          <cell r="A330">
            <v>0</v>
          </cell>
          <cell r="B330">
            <v>0</v>
          </cell>
          <cell r="C330">
            <v>0</v>
          </cell>
          <cell r="D330">
            <v>0</v>
          </cell>
          <cell r="E330">
            <v>0</v>
          </cell>
          <cell r="F330">
            <v>0</v>
          </cell>
          <cell r="G330">
            <v>0</v>
          </cell>
          <cell r="H330">
            <v>0</v>
          </cell>
          <cell r="I330">
            <v>0</v>
          </cell>
          <cell r="J330">
            <v>0</v>
          </cell>
          <cell r="K330">
            <v>0</v>
          </cell>
          <cell r="L330">
            <v>0</v>
          </cell>
          <cell r="M330">
            <v>0</v>
          </cell>
          <cell r="N330">
            <v>0</v>
          </cell>
          <cell r="O330">
            <v>0</v>
          </cell>
        </row>
        <row r="335">
          <cell r="A335">
            <v>0</v>
          </cell>
          <cell r="B335">
            <v>0</v>
          </cell>
          <cell r="C335">
            <v>0</v>
          </cell>
          <cell r="D335">
            <v>0</v>
          </cell>
          <cell r="E335">
            <v>0</v>
          </cell>
          <cell r="F335">
            <v>0</v>
          </cell>
          <cell r="G335">
            <v>0</v>
          </cell>
          <cell r="H335">
            <v>0</v>
          </cell>
          <cell r="I335">
            <v>0</v>
          </cell>
          <cell r="J335">
            <v>0</v>
          </cell>
          <cell r="K335">
            <v>0</v>
          </cell>
          <cell r="L335">
            <v>0</v>
          </cell>
          <cell r="M335">
            <v>0</v>
          </cell>
          <cell r="N335">
            <v>0</v>
          </cell>
          <cell r="O335">
            <v>0</v>
          </cell>
        </row>
        <row r="336">
          <cell r="A336">
            <v>0</v>
          </cell>
          <cell r="B336">
            <v>0</v>
          </cell>
          <cell r="C336">
            <v>0</v>
          </cell>
          <cell r="D336">
            <v>0</v>
          </cell>
          <cell r="E336">
            <v>0</v>
          </cell>
          <cell r="F336">
            <v>0</v>
          </cell>
          <cell r="G336">
            <v>0</v>
          </cell>
          <cell r="H336">
            <v>0</v>
          </cell>
          <cell r="I336">
            <v>0</v>
          </cell>
          <cell r="J336">
            <v>0</v>
          </cell>
          <cell r="K336">
            <v>0</v>
          </cell>
          <cell r="L336">
            <v>0</v>
          </cell>
          <cell r="M336">
            <v>0</v>
          </cell>
          <cell r="N336">
            <v>0</v>
          </cell>
          <cell r="O336">
            <v>0</v>
          </cell>
        </row>
        <row r="337">
          <cell r="A337">
            <v>0</v>
          </cell>
          <cell r="B337">
            <v>0</v>
          </cell>
          <cell r="C337">
            <v>0</v>
          </cell>
          <cell r="D337">
            <v>0</v>
          </cell>
          <cell r="E337">
            <v>0</v>
          </cell>
          <cell r="F337">
            <v>0</v>
          </cell>
          <cell r="G337">
            <v>0</v>
          </cell>
          <cell r="H337">
            <v>0</v>
          </cell>
          <cell r="I337">
            <v>0</v>
          </cell>
          <cell r="J337">
            <v>0</v>
          </cell>
          <cell r="K337">
            <v>0</v>
          </cell>
          <cell r="L337">
            <v>0</v>
          </cell>
          <cell r="M337">
            <v>0</v>
          </cell>
          <cell r="N337">
            <v>0</v>
          </cell>
          <cell r="O337">
            <v>0</v>
          </cell>
        </row>
        <row r="338">
          <cell r="A338">
            <v>0</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row>
        <row r="339">
          <cell r="A339" t="str">
            <v>11S</v>
          </cell>
          <cell r="C339" t="str">
            <v>합     계</v>
          </cell>
          <cell r="H339">
            <v>6442028</v>
          </cell>
          <cell r="J339">
            <v>1927558</v>
          </cell>
          <cell r="L339">
            <v>46024</v>
          </cell>
          <cell r="N339">
            <v>8415610</v>
          </cell>
        </row>
        <row r="340">
          <cell r="A340">
            <v>12</v>
          </cell>
          <cell r="B340" t="str">
            <v>12. 터널용변압기반 신설</v>
          </cell>
          <cell r="C340" t="str">
            <v>12. 터널용변압기반 신설</v>
          </cell>
          <cell r="D340" t="str">
            <v xml:space="preserve"> 서도~금지간 터널외부설치시
 6.6kV 3상 10kVA x 1</v>
          </cell>
          <cell r="E340" t="str">
            <v>대</v>
          </cell>
          <cell r="F340">
            <v>1</v>
          </cell>
          <cell r="G340">
            <v>0</v>
          </cell>
          <cell r="H340">
            <v>0</v>
          </cell>
          <cell r="I340">
            <v>0</v>
          </cell>
          <cell r="J340">
            <v>0</v>
          </cell>
          <cell r="K340">
            <v>0</v>
          </cell>
          <cell r="L340">
            <v>0</v>
          </cell>
          <cell r="M340">
            <v>0</v>
          </cell>
          <cell r="N340">
            <v>0</v>
          </cell>
          <cell r="O340">
            <v>11</v>
          </cell>
        </row>
        <row r="341">
          <cell r="A341">
            <v>0</v>
          </cell>
          <cell r="B341" t="e">
            <v>#N/A</v>
          </cell>
          <cell r="C341" t="str">
            <v>가) 재 료 비</v>
          </cell>
          <cell r="D341">
            <v>0</v>
          </cell>
          <cell r="E341">
            <v>0</v>
          </cell>
          <cell r="F341">
            <v>0</v>
          </cell>
          <cell r="G341">
            <v>0</v>
          </cell>
          <cell r="H341">
            <v>0</v>
          </cell>
          <cell r="I341">
            <v>0</v>
          </cell>
          <cell r="J341">
            <v>0</v>
          </cell>
          <cell r="K341">
            <v>0</v>
          </cell>
          <cell r="L341">
            <v>0</v>
          </cell>
          <cell r="M341">
            <v>0</v>
          </cell>
          <cell r="N341">
            <v>0</v>
          </cell>
          <cell r="O341">
            <v>0</v>
          </cell>
        </row>
        <row r="342">
          <cell r="A342">
            <v>0</v>
          </cell>
          <cell r="B342" t="str">
            <v>TR10</v>
          </cell>
          <cell r="C342" t="str">
            <v xml:space="preserve"> 고압변압기반</v>
          </cell>
          <cell r="D342" t="str">
            <v xml:space="preserve"> 서도~금지간 터널외부설치시
 6.6kV 3상 10kVA x 1</v>
          </cell>
          <cell r="E342" t="str">
            <v>대</v>
          </cell>
          <cell r="F342">
            <v>1</v>
          </cell>
          <cell r="G342">
            <v>22848000</v>
          </cell>
          <cell r="H342">
            <v>22848000</v>
          </cell>
          <cell r="I342">
            <v>0</v>
          </cell>
          <cell r="J342">
            <v>0</v>
          </cell>
          <cell r="K342">
            <v>0</v>
          </cell>
          <cell r="L342">
            <v>0</v>
          </cell>
          <cell r="M342">
            <v>22848000</v>
          </cell>
          <cell r="N342">
            <v>22848000</v>
          </cell>
          <cell r="O342">
            <v>0</v>
          </cell>
        </row>
        <row r="343">
          <cell r="A343">
            <v>0</v>
          </cell>
          <cell r="B343">
            <v>312</v>
          </cell>
          <cell r="C343" t="str">
            <v xml:space="preserve"> 앵커볼트(7/8")</v>
          </cell>
          <cell r="D343" t="str">
            <v xml:space="preserve"> M22 L280</v>
          </cell>
          <cell r="E343" t="str">
            <v>개</v>
          </cell>
          <cell r="F343">
            <v>4</v>
          </cell>
          <cell r="G343">
            <v>3320</v>
          </cell>
          <cell r="H343">
            <v>13280</v>
          </cell>
          <cell r="I343">
            <v>0</v>
          </cell>
          <cell r="J343">
            <v>0</v>
          </cell>
          <cell r="K343">
            <v>0</v>
          </cell>
          <cell r="L343">
            <v>0</v>
          </cell>
          <cell r="M343">
            <v>3320</v>
          </cell>
          <cell r="N343">
            <v>13280</v>
          </cell>
          <cell r="O343">
            <v>0</v>
          </cell>
        </row>
        <row r="344">
          <cell r="A344">
            <v>0</v>
          </cell>
          <cell r="B344" t="str">
            <v>PVC104</v>
          </cell>
          <cell r="C344" t="str">
            <v>HI-PVC전선관</v>
          </cell>
          <cell r="D344" t="str">
            <v xml:space="preserve"> HI 104C</v>
          </cell>
          <cell r="E344" t="str">
            <v>개</v>
          </cell>
          <cell r="F344">
            <v>8</v>
          </cell>
          <cell r="G344">
            <v>4045</v>
          </cell>
          <cell r="H344">
            <v>32360</v>
          </cell>
          <cell r="I344">
            <v>0</v>
          </cell>
          <cell r="J344">
            <v>0</v>
          </cell>
          <cell r="K344">
            <v>0</v>
          </cell>
          <cell r="L344">
            <v>0</v>
          </cell>
          <cell r="M344">
            <v>4045</v>
          </cell>
          <cell r="N344">
            <v>32360</v>
          </cell>
          <cell r="O344">
            <v>0</v>
          </cell>
        </row>
        <row r="345">
          <cell r="A345">
            <v>0</v>
          </cell>
          <cell r="B345">
            <v>434</v>
          </cell>
          <cell r="C345" t="str">
            <v xml:space="preserve"> 전선관콘넥타</v>
          </cell>
          <cell r="D345" t="str">
            <v xml:space="preserve"> HI-PVC 104C</v>
          </cell>
          <cell r="E345" t="str">
            <v>개</v>
          </cell>
          <cell r="F345">
            <v>4</v>
          </cell>
          <cell r="G345">
            <v>2170</v>
          </cell>
          <cell r="H345">
            <v>8680</v>
          </cell>
          <cell r="I345">
            <v>0</v>
          </cell>
          <cell r="J345">
            <v>0</v>
          </cell>
          <cell r="K345">
            <v>0</v>
          </cell>
          <cell r="L345">
            <v>0</v>
          </cell>
          <cell r="M345">
            <v>2170</v>
          </cell>
          <cell r="N345">
            <v>8680</v>
          </cell>
          <cell r="O345">
            <v>0</v>
          </cell>
        </row>
        <row r="346">
          <cell r="A346">
            <v>0</v>
          </cell>
          <cell r="B346">
            <v>222</v>
          </cell>
          <cell r="C346" t="str">
            <v xml:space="preserve"> 접지용전선</v>
          </cell>
          <cell r="D346" t="str">
            <v xml:space="preserve"> 0.6/1kV F-GV 95㎟</v>
          </cell>
          <cell r="E346" t="str">
            <v>m</v>
          </cell>
          <cell r="F346">
            <v>3</v>
          </cell>
          <cell r="G346">
            <v>5496</v>
          </cell>
          <cell r="H346">
            <v>16488</v>
          </cell>
          <cell r="I346">
            <v>0</v>
          </cell>
          <cell r="J346">
            <v>0</v>
          </cell>
          <cell r="K346">
            <v>0</v>
          </cell>
          <cell r="L346">
            <v>0</v>
          </cell>
          <cell r="M346">
            <v>5496</v>
          </cell>
          <cell r="N346">
            <v>16488</v>
          </cell>
          <cell r="O346">
            <v>0</v>
          </cell>
        </row>
        <row r="347">
          <cell r="A347">
            <v>0</v>
          </cell>
          <cell r="B347">
            <v>295</v>
          </cell>
          <cell r="C347" t="str">
            <v xml:space="preserve"> "C"TYPE 접지크램프</v>
          </cell>
          <cell r="D347" t="str">
            <v xml:space="preserve"> 100㎟x60(38)㎟</v>
          </cell>
          <cell r="E347" t="str">
            <v>개</v>
          </cell>
          <cell r="F347">
            <v>2</v>
          </cell>
          <cell r="G347">
            <v>1500</v>
          </cell>
          <cell r="H347">
            <v>3000</v>
          </cell>
          <cell r="I347">
            <v>0</v>
          </cell>
          <cell r="J347">
            <v>0</v>
          </cell>
          <cell r="K347">
            <v>0</v>
          </cell>
          <cell r="L347">
            <v>0</v>
          </cell>
          <cell r="M347">
            <v>1500</v>
          </cell>
          <cell r="N347">
            <v>3000</v>
          </cell>
          <cell r="O347">
            <v>0</v>
          </cell>
        </row>
        <row r="348">
          <cell r="A348">
            <v>0</v>
          </cell>
          <cell r="B348">
            <v>370</v>
          </cell>
          <cell r="C348" t="str">
            <v xml:space="preserve"> 터파기</v>
          </cell>
          <cell r="D348" t="str">
            <v xml:space="preserve"> 인력(0~1m)</v>
          </cell>
          <cell r="E348" t="str">
            <v>㎥</v>
          </cell>
          <cell r="F348">
            <v>5.08</v>
          </cell>
          <cell r="G348">
            <v>0</v>
          </cell>
          <cell r="H348">
            <v>0</v>
          </cell>
          <cell r="I348">
            <v>0</v>
          </cell>
          <cell r="J348">
            <v>0</v>
          </cell>
          <cell r="K348">
            <v>0</v>
          </cell>
          <cell r="L348">
            <v>0</v>
          </cell>
          <cell r="M348">
            <v>0</v>
          </cell>
          <cell r="N348">
            <v>0</v>
          </cell>
          <cell r="O348">
            <v>0</v>
          </cell>
        </row>
        <row r="349">
          <cell r="A349">
            <v>0</v>
          </cell>
          <cell r="B349">
            <v>516</v>
          </cell>
          <cell r="C349" t="str">
            <v xml:space="preserve"> 되메우기</v>
          </cell>
          <cell r="D349" t="str">
            <v xml:space="preserve"> 인력</v>
          </cell>
          <cell r="E349" t="str">
            <v>㎥</v>
          </cell>
          <cell r="F349">
            <v>1.56</v>
          </cell>
          <cell r="G349">
            <v>0</v>
          </cell>
          <cell r="H349">
            <v>0</v>
          </cell>
          <cell r="I349">
            <v>0</v>
          </cell>
          <cell r="J349">
            <v>0</v>
          </cell>
          <cell r="K349">
            <v>0</v>
          </cell>
          <cell r="L349">
            <v>0</v>
          </cell>
          <cell r="M349">
            <v>0</v>
          </cell>
          <cell r="N349">
            <v>0</v>
          </cell>
          <cell r="O349">
            <v>0</v>
          </cell>
        </row>
        <row r="350">
          <cell r="A350">
            <v>0</v>
          </cell>
          <cell r="B350">
            <v>375</v>
          </cell>
          <cell r="C350" t="str">
            <v xml:space="preserve"> 잔토처리</v>
          </cell>
          <cell r="D350" t="str">
            <v xml:space="preserve"> 현장내,인력</v>
          </cell>
          <cell r="E350" t="str">
            <v>㎥</v>
          </cell>
          <cell r="F350">
            <v>3.51</v>
          </cell>
          <cell r="G350">
            <v>0</v>
          </cell>
          <cell r="H350">
            <v>0</v>
          </cell>
          <cell r="I350">
            <v>0</v>
          </cell>
          <cell r="J350">
            <v>0</v>
          </cell>
          <cell r="K350">
            <v>0</v>
          </cell>
          <cell r="L350">
            <v>0</v>
          </cell>
          <cell r="M350">
            <v>0</v>
          </cell>
          <cell r="N350">
            <v>0</v>
          </cell>
          <cell r="O350">
            <v>0</v>
          </cell>
        </row>
        <row r="351">
          <cell r="A351">
            <v>0</v>
          </cell>
          <cell r="B351">
            <v>379</v>
          </cell>
          <cell r="C351" t="str">
            <v xml:space="preserve"> 막돌</v>
          </cell>
          <cell r="D351" t="str">
            <v xml:space="preserve"> 250mm이하</v>
          </cell>
          <cell r="E351" t="str">
            <v>㎥</v>
          </cell>
          <cell r="F351">
            <v>1.99</v>
          </cell>
          <cell r="G351">
            <v>12000</v>
          </cell>
          <cell r="H351">
            <v>23880</v>
          </cell>
          <cell r="I351">
            <v>0</v>
          </cell>
          <cell r="J351">
            <v>0</v>
          </cell>
          <cell r="K351">
            <v>0</v>
          </cell>
          <cell r="L351">
            <v>0</v>
          </cell>
          <cell r="M351">
            <v>12000</v>
          </cell>
          <cell r="N351">
            <v>23880</v>
          </cell>
          <cell r="O351">
            <v>0</v>
          </cell>
        </row>
        <row r="352">
          <cell r="A352">
            <v>0</v>
          </cell>
          <cell r="B352">
            <v>374</v>
          </cell>
          <cell r="C352" t="str">
            <v xml:space="preserve"> 다지기</v>
          </cell>
          <cell r="D352" t="str">
            <v>인력</v>
          </cell>
          <cell r="E352" t="str">
            <v>㎥</v>
          </cell>
          <cell r="F352">
            <v>1.56</v>
          </cell>
          <cell r="G352">
            <v>0</v>
          </cell>
          <cell r="H352">
            <v>0</v>
          </cell>
          <cell r="I352">
            <v>0</v>
          </cell>
          <cell r="J352">
            <v>0</v>
          </cell>
          <cell r="K352">
            <v>0</v>
          </cell>
          <cell r="L352">
            <v>0</v>
          </cell>
          <cell r="M352">
            <v>0</v>
          </cell>
          <cell r="N352">
            <v>0</v>
          </cell>
          <cell r="O352">
            <v>0</v>
          </cell>
        </row>
        <row r="353">
          <cell r="A353">
            <v>0</v>
          </cell>
          <cell r="B353">
            <v>366</v>
          </cell>
          <cell r="C353" t="str">
            <v xml:space="preserve"> 콘크리트치기</v>
          </cell>
          <cell r="D353" t="str">
            <v xml:space="preserve"> 1:3:6</v>
          </cell>
          <cell r="E353" t="str">
            <v>㎥</v>
          </cell>
          <cell r="F353">
            <v>3.03</v>
          </cell>
          <cell r="G353">
            <v>0</v>
          </cell>
          <cell r="H353">
            <v>0</v>
          </cell>
          <cell r="I353">
            <v>0</v>
          </cell>
          <cell r="J353">
            <v>0</v>
          </cell>
          <cell r="K353">
            <v>0</v>
          </cell>
          <cell r="L353">
            <v>0</v>
          </cell>
          <cell r="M353">
            <v>0</v>
          </cell>
          <cell r="N353">
            <v>0</v>
          </cell>
          <cell r="O353">
            <v>0</v>
          </cell>
        </row>
        <row r="354">
          <cell r="A354">
            <v>0</v>
          </cell>
          <cell r="B354">
            <v>377</v>
          </cell>
          <cell r="C354" t="str">
            <v xml:space="preserve"> 시멘트</v>
          </cell>
          <cell r="D354" t="str">
            <v xml:space="preserve"> 포틀랜드 40kg</v>
          </cell>
          <cell r="E354" t="str">
            <v>포</v>
          </cell>
          <cell r="F354">
            <v>24.28</v>
          </cell>
          <cell r="G354">
            <v>4000</v>
          </cell>
          <cell r="H354">
            <v>97120</v>
          </cell>
          <cell r="I354">
            <v>0</v>
          </cell>
          <cell r="J354">
            <v>0</v>
          </cell>
          <cell r="K354">
            <v>0</v>
          </cell>
          <cell r="L354">
            <v>0</v>
          </cell>
          <cell r="M354">
            <v>4000</v>
          </cell>
          <cell r="N354">
            <v>97120</v>
          </cell>
          <cell r="O354">
            <v>0</v>
          </cell>
        </row>
        <row r="355">
          <cell r="A355">
            <v>0</v>
          </cell>
          <cell r="B355">
            <v>380</v>
          </cell>
          <cell r="C355" t="str">
            <v xml:space="preserve"> 모래</v>
          </cell>
          <cell r="D355" t="str">
            <v xml:space="preserve"> 세사</v>
          </cell>
          <cell r="E355" t="str">
            <v>㎥</v>
          </cell>
          <cell r="F355">
            <v>1.36</v>
          </cell>
          <cell r="G355">
            <v>19000</v>
          </cell>
          <cell r="H355">
            <v>25840</v>
          </cell>
          <cell r="I355">
            <v>0</v>
          </cell>
          <cell r="J355">
            <v>0</v>
          </cell>
          <cell r="K355">
            <v>0</v>
          </cell>
          <cell r="L355">
            <v>0</v>
          </cell>
          <cell r="M355">
            <v>19000</v>
          </cell>
          <cell r="N355">
            <v>25840</v>
          </cell>
          <cell r="O355">
            <v>0</v>
          </cell>
        </row>
        <row r="356">
          <cell r="A356">
            <v>0</v>
          </cell>
          <cell r="B356">
            <v>376</v>
          </cell>
          <cell r="C356" t="str">
            <v xml:space="preserve"> 자갈</v>
          </cell>
          <cell r="D356" t="str">
            <v xml:space="preserve"> 25mm이하</v>
          </cell>
          <cell r="E356" t="str">
            <v>㎥</v>
          </cell>
          <cell r="F356">
            <v>2.73</v>
          </cell>
          <cell r="G356">
            <v>16000</v>
          </cell>
          <cell r="H356">
            <v>43680</v>
          </cell>
          <cell r="I356">
            <v>0</v>
          </cell>
          <cell r="J356">
            <v>0</v>
          </cell>
          <cell r="K356">
            <v>0</v>
          </cell>
          <cell r="L356">
            <v>0</v>
          </cell>
          <cell r="M356">
            <v>16000</v>
          </cell>
          <cell r="N356">
            <v>43680</v>
          </cell>
          <cell r="O356">
            <v>0</v>
          </cell>
        </row>
        <row r="357">
          <cell r="A357">
            <v>0</v>
          </cell>
          <cell r="B357">
            <v>378</v>
          </cell>
          <cell r="C357" t="str">
            <v xml:space="preserve"> 거푸집</v>
          </cell>
          <cell r="D357" t="str">
            <v xml:space="preserve"> 합판 4회</v>
          </cell>
          <cell r="E357" t="str">
            <v>㎡</v>
          </cell>
          <cell r="F357">
            <v>4.4800000000000004</v>
          </cell>
          <cell r="G357">
            <v>5616</v>
          </cell>
          <cell r="H357">
            <v>25159</v>
          </cell>
          <cell r="I357">
            <v>0</v>
          </cell>
          <cell r="J357">
            <v>0</v>
          </cell>
          <cell r="K357">
            <v>0</v>
          </cell>
          <cell r="L357">
            <v>0</v>
          </cell>
          <cell r="M357">
            <v>5616</v>
          </cell>
          <cell r="N357">
            <v>25159</v>
          </cell>
          <cell r="O357">
            <v>0</v>
          </cell>
        </row>
        <row r="358">
          <cell r="A358">
            <v>0</v>
          </cell>
          <cell r="B358">
            <v>436</v>
          </cell>
          <cell r="C358" t="str">
            <v>WIRE MESH</v>
          </cell>
          <cell r="D358" t="str">
            <v xml:space="preserve"> #8x100x100</v>
          </cell>
          <cell r="E358" t="str">
            <v>㎡</v>
          </cell>
          <cell r="F358">
            <v>7.59</v>
          </cell>
          <cell r="G358">
            <v>1700</v>
          </cell>
          <cell r="H358">
            <v>12903</v>
          </cell>
          <cell r="I358">
            <v>0</v>
          </cell>
          <cell r="J358">
            <v>0</v>
          </cell>
          <cell r="K358">
            <v>0</v>
          </cell>
          <cell r="L358">
            <v>0</v>
          </cell>
          <cell r="M358">
            <v>1700</v>
          </cell>
          <cell r="N358">
            <v>12903</v>
          </cell>
          <cell r="O358">
            <v>0</v>
          </cell>
        </row>
        <row r="359">
          <cell r="A359">
            <v>0</v>
          </cell>
          <cell r="B359" t="e">
            <v>#N/A</v>
          </cell>
          <cell r="C359">
            <v>0</v>
          </cell>
          <cell r="D359">
            <v>0</v>
          </cell>
          <cell r="E359">
            <v>0</v>
          </cell>
          <cell r="F359">
            <v>0</v>
          </cell>
          <cell r="G359">
            <v>0</v>
          </cell>
          <cell r="H359">
            <v>0</v>
          </cell>
          <cell r="I359">
            <v>0</v>
          </cell>
          <cell r="J359">
            <v>0</v>
          </cell>
          <cell r="K359">
            <v>0</v>
          </cell>
          <cell r="L359">
            <v>0</v>
          </cell>
          <cell r="M359">
            <v>0</v>
          </cell>
          <cell r="N359">
            <v>0</v>
          </cell>
          <cell r="O359">
            <v>0</v>
          </cell>
        </row>
        <row r="360">
          <cell r="A360">
            <v>0</v>
          </cell>
          <cell r="B360" t="e">
            <v>#N/A</v>
          </cell>
          <cell r="C360">
            <v>0</v>
          </cell>
          <cell r="D360">
            <v>0</v>
          </cell>
          <cell r="E360">
            <v>0</v>
          </cell>
          <cell r="F360">
            <v>0</v>
          </cell>
          <cell r="G360">
            <v>0</v>
          </cell>
          <cell r="H360">
            <v>0</v>
          </cell>
          <cell r="I360">
            <v>0</v>
          </cell>
          <cell r="J360">
            <v>0</v>
          </cell>
          <cell r="K360">
            <v>0</v>
          </cell>
          <cell r="L360">
            <v>0</v>
          </cell>
          <cell r="M360">
            <v>0</v>
          </cell>
          <cell r="N360">
            <v>0</v>
          </cell>
          <cell r="O360">
            <v>0</v>
          </cell>
        </row>
        <row r="361">
          <cell r="A361">
            <v>0</v>
          </cell>
          <cell r="B361" t="e">
            <v>#N/A</v>
          </cell>
          <cell r="C361">
            <v>0</v>
          </cell>
          <cell r="D361">
            <v>0</v>
          </cell>
          <cell r="E361">
            <v>0</v>
          </cell>
          <cell r="F361">
            <v>0</v>
          </cell>
          <cell r="G361">
            <v>0</v>
          </cell>
          <cell r="H361">
            <v>0</v>
          </cell>
          <cell r="I361">
            <v>0</v>
          </cell>
          <cell r="J361">
            <v>0</v>
          </cell>
          <cell r="K361">
            <v>0</v>
          </cell>
          <cell r="L361">
            <v>0</v>
          </cell>
          <cell r="M361">
            <v>0</v>
          </cell>
          <cell r="N361">
            <v>0</v>
          </cell>
          <cell r="O361">
            <v>0</v>
          </cell>
        </row>
        <row r="362">
          <cell r="A362">
            <v>0</v>
          </cell>
          <cell r="B362" t="e">
            <v>#N/A</v>
          </cell>
          <cell r="C362">
            <v>0</v>
          </cell>
          <cell r="D362">
            <v>0</v>
          </cell>
          <cell r="E362">
            <v>0</v>
          </cell>
          <cell r="F362">
            <v>0</v>
          </cell>
          <cell r="G362">
            <v>0</v>
          </cell>
          <cell r="H362">
            <v>0</v>
          </cell>
          <cell r="I362">
            <v>0</v>
          </cell>
          <cell r="J362">
            <v>0</v>
          </cell>
          <cell r="K362">
            <v>0</v>
          </cell>
          <cell r="L362">
            <v>0</v>
          </cell>
          <cell r="M362">
            <v>0</v>
          </cell>
          <cell r="N362">
            <v>0</v>
          </cell>
          <cell r="O362">
            <v>0</v>
          </cell>
        </row>
        <row r="363">
          <cell r="A363">
            <v>0</v>
          </cell>
          <cell r="B363" t="e">
            <v>#N/A</v>
          </cell>
          <cell r="C363">
            <v>0</v>
          </cell>
          <cell r="D363">
            <v>0</v>
          </cell>
          <cell r="E363">
            <v>0</v>
          </cell>
          <cell r="F363">
            <v>0</v>
          </cell>
          <cell r="G363">
            <v>0</v>
          </cell>
          <cell r="H363">
            <v>0</v>
          </cell>
          <cell r="I363">
            <v>0</v>
          </cell>
          <cell r="J363">
            <v>0</v>
          </cell>
          <cell r="K363">
            <v>0</v>
          </cell>
          <cell r="L363">
            <v>0</v>
          </cell>
          <cell r="M363">
            <v>0</v>
          </cell>
          <cell r="N363">
            <v>0</v>
          </cell>
          <cell r="O363">
            <v>0</v>
          </cell>
        </row>
        <row r="364">
          <cell r="A364">
            <v>0</v>
          </cell>
          <cell r="B364">
            <v>59</v>
          </cell>
          <cell r="C364" t="str">
            <v>나) 노 무 비</v>
          </cell>
          <cell r="D364" t="str">
            <v>내 선 전 공</v>
          </cell>
          <cell r="E364" t="str">
            <v>인</v>
          </cell>
          <cell r="F364">
            <v>1.05</v>
          </cell>
          <cell r="G364">
            <v>0</v>
          </cell>
          <cell r="H364">
            <v>0</v>
          </cell>
          <cell r="I364">
            <v>81127</v>
          </cell>
          <cell r="J364">
            <v>85183</v>
          </cell>
          <cell r="K364">
            <v>0</v>
          </cell>
          <cell r="L364">
            <v>0</v>
          </cell>
          <cell r="M364">
            <v>81127</v>
          </cell>
          <cell r="N364">
            <v>85183</v>
          </cell>
          <cell r="O364">
            <v>0</v>
          </cell>
        </row>
        <row r="365">
          <cell r="A365">
            <v>0</v>
          </cell>
          <cell r="B365">
            <v>56</v>
          </cell>
          <cell r="C365">
            <v>0</v>
          </cell>
          <cell r="D365" t="str">
            <v>배 전 전 공</v>
          </cell>
          <cell r="E365" t="str">
            <v>인</v>
          </cell>
          <cell r="F365">
            <v>0.88</v>
          </cell>
          <cell r="G365">
            <v>0</v>
          </cell>
          <cell r="H365">
            <v>0</v>
          </cell>
          <cell r="I365">
            <v>173271</v>
          </cell>
          <cell r="J365">
            <v>152478</v>
          </cell>
          <cell r="K365">
            <v>0</v>
          </cell>
          <cell r="L365">
            <v>0</v>
          </cell>
          <cell r="M365">
            <v>173271</v>
          </cell>
          <cell r="N365">
            <v>152478</v>
          </cell>
          <cell r="O365">
            <v>0</v>
          </cell>
        </row>
        <row r="366">
          <cell r="A366">
            <v>0</v>
          </cell>
          <cell r="B366">
            <v>58</v>
          </cell>
          <cell r="C366">
            <v>0</v>
          </cell>
          <cell r="D366" t="str">
            <v>플랜트전공</v>
          </cell>
          <cell r="E366" t="str">
            <v>인</v>
          </cell>
          <cell r="F366">
            <v>7.13</v>
          </cell>
          <cell r="G366">
            <v>0</v>
          </cell>
          <cell r="H366">
            <v>0</v>
          </cell>
          <cell r="I366">
            <v>82619</v>
          </cell>
          <cell r="J366">
            <v>589073</v>
          </cell>
          <cell r="K366">
            <v>0</v>
          </cell>
          <cell r="L366">
            <v>0</v>
          </cell>
          <cell r="M366">
            <v>82619</v>
          </cell>
          <cell r="N366">
            <v>589073</v>
          </cell>
          <cell r="O366">
            <v>0</v>
          </cell>
        </row>
        <row r="367">
          <cell r="A367">
            <v>0</v>
          </cell>
          <cell r="B367">
            <v>13</v>
          </cell>
          <cell r="C367">
            <v>0</v>
          </cell>
          <cell r="D367" t="str">
            <v>비  계  공</v>
          </cell>
          <cell r="E367" t="str">
            <v>인</v>
          </cell>
          <cell r="F367">
            <v>5.0599999999999996</v>
          </cell>
          <cell r="G367">
            <v>0</v>
          </cell>
          <cell r="H367">
            <v>0</v>
          </cell>
          <cell r="I367">
            <v>95541</v>
          </cell>
          <cell r="J367">
            <v>483437</v>
          </cell>
          <cell r="K367">
            <v>0</v>
          </cell>
          <cell r="L367">
            <v>0</v>
          </cell>
          <cell r="M367">
            <v>95541</v>
          </cell>
          <cell r="N367">
            <v>483437</v>
          </cell>
          <cell r="O367">
            <v>0</v>
          </cell>
        </row>
        <row r="368">
          <cell r="A368">
            <v>0</v>
          </cell>
          <cell r="B368">
            <v>23</v>
          </cell>
          <cell r="C368">
            <v>0</v>
          </cell>
          <cell r="D368" t="str">
            <v>콘크리트공</v>
          </cell>
          <cell r="E368" t="str">
            <v>인</v>
          </cell>
          <cell r="F368">
            <v>2.96</v>
          </cell>
          <cell r="G368">
            <v>0</v>
          </cell>
          <cell r="H368">
            <v>0</v>
          </cell>
          <cell r="I368">
            <v>90529</v>
          </cell>
          <cell r="J368">
            <v>267965</v>
          </cell>
          <cell r="K368">
            <v>0</v>
          </cell>
          <cell r="L368">
            <v>0</v>
          </cell>
          <cell r="M368">
            <v>90529</v>
          </cell>
          <cell r="N368">
            <v>267965</v>
          </cell>
          <cell r="O368">
            <v>0</v>
          </cell>
        </row>
        <row r="369">
          <cell r="A369">
            <v>0</v>
          </cell>
          <cell r="B369">
            <v>3</v>
          </cell>
          <cell r="C369">
            <v>0</v>
          </cell>
          <cell r="D369" t="str">
            <v>형 틀 목 공</v>
          </cell>
          <cell r="E369" t="str">
            <v>인</v>
          </cell>
          <cell r="F369">
            <v>0.6</v>
          </cell>
          <cell r="G369">
            <v>0</v>
          </cell>
          <cell r="H369">
            <v>0</v>
          </cell>
          <cell r="I369">
            <v>92709</v>
          </cell>
          <cell r="J369">
            <v>55625</v>
          </cell>
          <cell r="K369">
            <v>0</v>
          </cell>
          <cell r="L369">
            <v>0</v>
          </cell>
          <cell r="M369">
            <v>92709</v>
          </cell>
          <cell r="N369">
            <v>55625</v>
          </cell>
          <cell r="O369">
            <v>0</v>
          </cell>
        </row>
        <row r="370">
          <cell r="A370">
            <v>0</v>
          </cell>
          <cell r="B370">
            <v>74</v>
          </cell>
          <cell r="C370">
            <v>0</v>
          </cell>
          <cell r="D370" t="str">
            <v>보 통 인 부</v>
          </cell>
          <cell r="E370" t="str">
            <v>인</v>
          </cell>
          <cell r="F370">
            <v>12.26</v>
          </cell>
          <cell r="G370">
            <v>0</v>
          </cell>
          <cell r="H370">
            <v>0</v>
          </cell>
          <cell r="I370">
            <v>52565</v>
          </cell>
          <cell r="J370">
            <v>644446</v>
          </cell>
          <cell r="K370">
            <v>0</v>
          </cell>
          <cell r="L370">
            <v>0</v>
          </cell>
          <cell r="M370">
            <v>52565</v>
          </cell>
          <cell r="N370">
            <v>644446</v>
          </cell>
          <cell r="O370">
            <v>0</v>
          </cell>
        </row>
        <row r="371">
          <cell r="A371">
            <v>0</v>
          </cell>
          <cell r="B371" t="e">
            <v>#N/A</v>
          </cell>
          <cell r="C371">
            <v>0</v>
          </cell>
          <cell r="D371">
            <v>0</v>
          </cell>
          <cell r="E371">
            <v>0</v>
          </cell>
          <cell r="F371">
            <v>0</v>
          </cell>
          <cell r="G371">
            <v>0</v>
          </cell>
          <cell r="H371">
            <v>0</v>
          </cell>
          <cell r="I371">
            <v>0</v>
          </cell>
          <cell r="J371">
            <v>0</v>
          </cell>
          <cell r="K371">
            <v>0</v>
          </cell>
          <cell r="L371">
            <v>0</v>
          </cell>
          <cell r="M371">
            <v>0</v>
          </cell>
          <cell r="N371">
            <v>0</v>
          </cell>
          <cell r="O371">
            <v>0</v>
          </cell>
        </row>
        <row r="372">
          <cell r="A372">
            <v>0</v>
          </cell>
          <cell r="B372" t="e">
            <v>#N/A</v>
          </cell>
          <cell r="C372">
            <v>0</v>
          </cell>
          <cell r="D372">
            <v>0</v>
          </cell>
          <cell r="E372">
            <v>0</v>
          </cell>
          <cell r="F372">
            <v>0</v>
          </cell>
          <cell r="G372">
            <v>0</v>
          </cell>
          <cell r="H372">
            <v>0</v>
          </cell>
          <cell r="I372">
            <v>0</v>
          </cell>
          <cell r="J372">
            <v>0</v>
          </cell>
          <cell r="K372">
            <v>0</v>
          </cell>
          <cell r="L372">
            <v>0</v>
          </cell>
          <cell r="M372">
            <v>0</v>
          </cell>
          <cell r="N372">
            <v>0</v>
          </cell>
          <cell r="O372">
            <v>0</v>
          </cell>
        </row>
        <row r="373">
          <cell r="A373">
            <v>0</v>
          </cell>
          <cell r="B373">
            <v>59</v>
          </cell>
          <cell r="C373" t="str">
            <v>다) 공 구 손 료</v>
          </cell>
          <cell r="D373" t="str">
            <v>내 선 전 공</v>
          </cell>
          <cell r="E373" t="str">
            <v>인</v>
          </cell>
          <cell r="F373">
            <v>0.02</v>
          </cell>
          <cell r="G373">
            <v>0</v>
          </cell>
          <cell r="H373">
            <v>0</v>
          </cell>
          <cell r="J373">
            <v>0</v>
          </cell>
          <cell r="K373">
            <v>81127</v>
          </cell>
          <cell r="L373">
            <v>1622</v>
          </cell>
          <cell r="M373">
            <v>81127</v>
          </cell>
          <cell r="N373">
            <v>1622</v>
          </cell>
          <cell r="O373">
            <v>0</v>
          </cell>
        </row>
        <row r="374">
          <cell r="A374">
            <v>0</v>
          </cell>
          <cell r="B374">
            <v>56</v>
          </cell>
          <cell r="C374">
            <v>0</v>
          </cell>
          <cell r="D374" t="str">
            <v>배 전 전 공</v>
          </cell>
          <cell r="E374" t="str">
            <v>인</v>
          </cell>
          <cell r="F374">
            <v>0.02</v>
          </cell>
          <cell r="G374">
            <v>0</v>
          </cell>
          <cell r="H374">
            <v>0</v>
          </cell>
          <cell r="J374">
            <v>0</v>
          </cell>
          <cell r="K374">
            <v>173271</v>
          </cell>
          <cell r="L374">
            <v>3465</v>
          </cell>
          <cell r="M374">
            <v>173271</v>
          </cell>
          <cell r="N374">
            <v>3465</v>
          </cell>
          <cell r="O374">
            <v>0</v>
          </cell>
        </row>
        <row r="375">
          <cell r="A375">
            <v>0</v>
          </cell>
          <cell r="B375">
            <v>58</v>
          </cell>
          <cell r="C375">
            <v>0</v>
          </cell>
          <cell r="D375" t="str">
            <v>플랜트전공</v>
          </cell>
          <cell r="E375" t="str">
            <v>인</v>
          </cell>
          <cell r="F375">
            <v>0.18</v>
          </cell>
          <cell r="G375">
            <v>0</v>
          </cell>
          <cell r="H375">
            <v>0</v>
          </cell>
          <cell r="J375">
            <v>0</v>
          </cell>
          <cell r="K375">
            <v>82619</v>
          </cell>
          <cell r="L375">
            <v>14871</v>
          </cell>
          <cell r="M375">
            <v>82619</v>
          </cell>
          <cell r="N375">
            <v>14871</v>
          </cell>
          <cell r="O375">
            <v>0</v>
          </cell>
        </row>
        <row r="376">
          <cell r="A376">
            <v>0</v>
          </cell>
          <cell r="B376">
            <v>13</v>
          </cell>
          <cell r="C376">
            <v>0</v>
          </cell>
          <cell r="D376" t="str">
            <v>비  계  공</v>
          </cell>
          <cell r="E376" t="str">
            <v>인</v>
          </cell>
          <cell r="F376">
            <v>0.13</v>
          </cell>
          <cell r="G376">
            <v>0</v>
          </cell>
          <cell r="H376">
            <v>0</v>
          </cell>
          <cell r="J376">
            <v>0</v>
          </cell>
          <cell r="K376">
            <v>95541</v>
          </cell>
          <cell r="L376">
            <v>12420</v>
          </cell>
          <cell r="M376">
            <v>95541</v>
          </cell>
          <cell r="N376">
            <v>12420</v>
          </cell>
          <cell r="O376">
            <v>0</v>
          </cell>
        </row>
        <row r="377">
          <cell r="A377">
            <v>0</v>
          </cell>
          <cell r="B377">
            <v>23</v>
          </cell>
          <cell r="C377">
            <v>0</v>
          </cell>
          <cell r="D377" t="str">
            <v>콘크리트공</v>
          </cell>
          <cell r="E377" t="str">
            <v>인</v>
          </cell>
          <cell r="F377">
            <v>7.0000000000000007E-2</v>
          </cell>
          <cell r="G377">
            <v>0</v>
          </cell>
          <cell r="H377">
            <v>0</v>
          </cell>
          <cell r="J377">
            <v>0</v>
          </cell>
          <cell r="K377">
            <v>90529</v>
          </cell>
          <cell r="L377">
            <v>6337</v>
          </cell>
          <cell r="M377">
            <v>90529</v>
          </cell>
          <cell r="N377">
            <v>6337</v>
          </cell>
          <cell r="O377">
            <v>0</v>
          </cell>
        </row>
        <row r="378">
          <cell r="A378">
            <v>0</v>
          </cell>
          <cell r="B378">
            <v>3</v>
          </cell>
          <cell r="C378">
            <v>0</v>
          </cell>
          <cell r="D378" t="str">
            <v>형 틀 목 공</v>
          </cell>
          <cell r="E378" t="str">
            <v>인</v>
          </cell>
          <cell r="F378">
            <v>0.01</v>
          </cell>
          <cell r="G378">
            <v>0</v>
          </cell>
          <cell r="H378">
            <v>0</v>
          </cell>
          <cell r="J378">
            <v>0</v>
          </cell>
          <cell r="K378">
            <v>92709</v>
          </cell>
          <cell r="L378">
            <v>927</v>
          </cell>
          <cell r="M378">
            <v>92709</v>
          </cell>
          <cell r="N378">
            <v>927</v>
          </cell>
          <cell r="O378">
            <v>0</v>
          </cell>
        </row>
        <row r="379">
          <cell r="A379">
            <v>0</v>
          </cell>
          <cell r="B379">
            <v>74</v>
          </cell>
          <cell r="C379">
            <v>0</v>
          </cell>
          <cell r="D379" t="str">
            <v>보 통 인 부</v>
          </cell>
          <cell r="E379" t="str">
            <v>인</v>
          </cell>
          <cell r="F379">
            <v>0.24</v>
          </cell>
          <cell r="G379">
            <v>0</v>
          </cell>
          <cell r="H379">
            <v>0</v>
          </cell>
          <cell r="J379">
            <v>0</v>
          </cell>
          <cell r="K379">
            <v>52565</v>
          </cell>
          <cell r="L379">
            <v>12615</v>
          </cell>
          <cell r="M379">
            <v>52565</v>
          </cell>
          <cell r="N379">
            <v>12615</v>
          </cell>
          <cell r="O379">
            <v>0</v>
          </cell>
        </row>
        <row r="387">
          <cell r="A387" t="str">
            <v>12S</v>
          </cell>
          <cell r="C387" t="str">
            <v>합     계</v>
          </cell>
          <cell r="H387">
            <v>23150390</v>
          </cell>
          <cell r="J387">
            <v>2278207</v>
          </cell>
          <cell r="L387">
            <v>52257</v>
          </cell>
          <cell r="N387">
            <v>25480854</v>
          </cell>
        </row>
        <row r="388">
          <cell r="A388">
            <v>13</v>
          </cell>
          <cell r="B388" t="str">
            <v>13. 터널용변압기반 신설</v>
          </cell>
          <cell r="C388" t="str">
            <v>13. 터널용변압기반 신설</v>
          </cell>
          <cell r="D388" t="str">
            <v xml:space="preserve"> 서도~금지간 터널내설치시
 6.6kV 3상 20kVA x 2</v>
          </cell>
          <cell r="E388" t="str">
            <v>대</v>
          </cell>
          <cell r="F388">
            <v>1</v>
          </cell>
          <cell r="G388">
            <v>0</v>
          </cell>
          <cell r="H388">
            <v>0</v>
          </cell>
          <cell r="J388">
            <v>0</v>
          </cell>
          <cell r="K388">
            <v>0</v>
          </cell>
          <cell r="L388">
            <v>0</v>
          </cell>
          <cell r="M388">
            <v>0</v>
          </cell>
          <cell r="N388">
            <v>0</v>
          </cell>
          <cell r="O388">
            <v>3</v>
          </cell>
        </row>
        <row r="389">
          <cell r="A389">
            <v>0</v>
          </cell>
          <cell r="B389" t="e">
            <v>#N/A</v>
          </cell>
          <cell r="C389" t="str">
            <v>가) 재 료 비</v>
          </cell>
          <cell r="D389">
            <v>0</v>
          </cell>
          <cell r="E389">
            <v>0</v>
          </cell>
          <cell r="F389">
            <v>0</v>
          </cell>
          <cell r="G389">
            <v>0</v>
          </cell>
          <cell r="H389">
            <v>0</v>
          </cell>
          <cell r="J389">
            <v>0</v>
          </cell>
          <cell r="K389">
            <v>0</v>
          </cell>
          <cell r="L389">
            <v>0</v>
          </cell>
          <cell r="M389">
            <v>0</v>
          </cell>
          <cell r="N389">
            <v>0</v>
          </cell>
          <cell r="O389">
            <v>0</v>
          </cell>
        </row>
        <row r="390">
          <cell r="A390">
            <v>0</v>
          </cell>
          <cell r="B390" t="str">
            <v>TR11</v>
          </cell>
          <cell r="C390" t="str">
            <v xml:space="preserve"> 고압변압기반</v>
          </cell>
          <cell r="D390" t="str">
            <v xml:space="preserve"> 서도~금지간 터널내설치시
 6.6kV 3상 20kVA x 2</v>
          </cell>
          <cell r="E390" t="str">
            <v>대</v>
          </cell>
          <cell r="F390">
            <v>1</v>
          </cell>
          <cell r="G390">
            <v>31079000</v>
          </cell>
          <cell r="H390">
            <v>31079000</v>
          </cell>
          <cell r="J390">
            <v>0</v>
          </cell>
          <cell r="K390">
            <v>0</v>
          </cell>
          <cell r="L390">
            <v>0</v>
          </cell>
          <cell r="M390">
            <v>31079000</v>
          </cell>
          <cell r="N390">
            <v>31079000</v>
          </cell>
          <cell r="O390">
            <v>0</v>
          </cell>
        </row>
        <row r="391">
          <cell r="A391">
            <v>0</v>
          </cell>
          <cell r="B391">
            <v>312</v>
          </cell>
          <cell r="C391" t="str">
            <v xml:space="preserve"> 앵커볼트(7/8")</v>
          </cell>
          <cell r="D391" t="str">
            <v xml:space="preserve"> M22 L280</v>
          </cell>
          <cell r="E391" t="str">
            <v>개</v>
          </cell>
          <cell r="F391">
            <v>4</v>
          </cell>
          <cell r="G391">
            <v>3320</v>
          </cell>
          <cell r="H391">
            <v>13280</v>
          </cell>
          <cell r="J391">
            <v>0</v>
          </cell>
          <cell r="K391">
            <v>0</v>
          </cell>
          <cell r="L391">
            <v>0</v>
          </cell>
          <cell r="M391">
            <v>3320</v>
          </cell>
          <cell r="N391">
            <v>13280</v>
          </cell>
          <cell r="O391">
            <v>0</v>
          </cell>
        </row>
        <row r="392">
          <cell r="A392">
            <v>0</v>
          </cell>
          <cell r="B392" t="str">
            <v>PVC104</v>
          </cell>
          <cell r="C392" t="str">
            <v>HI-PVC전선관</v>
          </cell>
          <cell r="D392" t="str">
            <v xml:space="preserve"> HI 104C</v>
          </cell>
          <cell r="E392" t="str">
            <v>개</v>
          </cell>
          <cell r="F392">
            <v>8</v>
          </cell>
          <cell r="G392">
            <v>4045</v>
          </cell>
          <cell r="H392">
            <v>32360</v>
          </cell>
          <cell r="J392">
            <v>0</v>
          </cell>
          <cell r="K392">
            <v>0</v>
          </cell>
          <cell r="L392">
            <v>0</v>
          </cell>
          <cell r="M392">
            <v>4045</v>
          </cell>
          <cell r="N392">
            <v>32360</v>
          </cell>
          <cell r="O392">
            <v>0</v>
          </cell>
        </row>
        <row r="393">
          <cell r="A393">
            <v>0</v>
          </cell>
          <cell r="B393">
            <v>434</v>
          </cell>
          <cell r="C393" t="str">
            <v xml:space="preserve"> 전선관콘넥타</v>
          </cell>
          <cell r="D393" t="str">
            <v xml:space="preserve"> HI-PVC 104C</v>
          </cell>
          <cell r="E393" t="str">
            <v>개</v>
          </cell>
          <cell r="F393">
            <v>4</v>
          </cell>
          <cell r="G393">
            <v>2170</v>
          </cell>
          <cell r="H393">
            <v>8680</v>
          </cell>
          <cell r="J393">
            <v>0</v>
          </cell>
          <cell r="K393">
            <v>0</v>
          </cell>
          <cell r="L393">
            <v>0</v>
          </cell>
          <cell r="M393">
            <v>2170</v>
          </cell>
          <cell r="N393">
            <v>8680</v>
          </cell>
          <cell r="O393">
            <v>0</v>
          </cell>
        </row>
        <row r="394">
          <cell r="A394">
            <v>0</v>
          </cell>
          <cell r="B394">
            <v>222</v>
          </cell>
          <cell r="C394" t="str">
            <v xml:space="preserve"> 접지용전선</v>
          </cell>
          <cell r="D394" t="str">
            <v xml:space="preserve"> 0.6/1kV F-GV 95㎟</v>
          </cell>
          <cell r="E394" t="str">
            <v>m</v>
          </cell>
          <cell r="F394">
            <v>3</v>
          </cell>
          <cell r="G394">
            <v>5496</v>
          </cell>
          <cell r="H394">
            <v>16488</v>
          </cell>
          <cell r="J394">
            <v>0</v>
          </cell>
          <cell r="K394">
            <v>0</v>
          </cell>
          <cell r="L394">
            <v>0</v>
          </cell>
          <cell r="M394">
            <v>5496</v>
          </cell>
          <cell r="N394">
            <v>16488</v>
          </cell>
          <cell r="O394">
            <v>0</v>
          </cell>
        </row>
        <row r="395">
          <cell r="A395">
            <v>0</v>
          </cell>
          <cell r="B395">
            <v>295</v>
          </cell>
          <cell r="C395" t="str">
            <v xml:space="preserve"> "C"TYPE 접지크램프</v>
          </cell>
          <cell r="D395" t="str">
            <v xml:space="preserve"> 100㎟x60(38)㎟</v>
          </cell>
          <cell r="E395" t="str">
            <v>개</v>
          </cell>
          <cell r="F395">
            <v>2</v>
          </cell>
          <cell r="G395">
            <v>1500</v>
          </cell>
          <cell r="H395">
            <v>3000</v>
          </cell>
          <cell r="J395">
            <v>0</v>
          </cell>
          <cell r="K395">
            <v>0</v>
          </cell>
          <cell r="L395">
            <v>0</v>
          </cell>
          <cell r="M395">
            <v>1500</v>
          </cell>
          <cell r="N395">
            <v>3000</v>
          </cell>
          <cell r="O395">
            <v>0</v>
          </cell>
        </row>
        <row r="396">
          <cell r="A396">
            <v>0</v>
          </cell>
          <cell r="B396" t="e">
            <v>#N/A</v>
          </cell>
          <cell r="C396">
            <v>0</v>
          </cell>
          <cell r="D396">
            <v>0</v>
          </cell>
          <cell r="E396">
            <v>0</v>
          </cell>
          <cell r="F396">
            <v>0</v>
          </cell>
          <cell r="G396">
            <v>0</v>
          </cell>
          <cell r="H396">
            <v>0</v>
          </cell>
          <cell r="J396">
            <v>0</v>
          </cell>
          <cell r="K396">
            <v>0</v>
          </cell>
          <cell r="L396">
            <v>0</v>
          </cell>
          <cell r="M396">
            <v>0</v>
          </cell>
          <cell r="N396">
            <v>0</v>
          </cell>
          <cell r="O396">
            <v>0</v>
          </cell>
        </row>
        <row r="397">
          <cell r="A397">
            <v>0</v>
          </cell>
          <cell r="B397" t="e">
            <v>#N/A</v>
          </cell>
          <cell r="C397">
            <v>0</v>
          </cell>
          <cell r="D397">
            <v>0</v>
          </cell>
          <cell r="E397">
            <v>0</v>
          </cell>
          <cell r="F397">
            <v>0</v>
          </cell>
          <cell r="G397">
            <v>0</v>
          </cell>
          <cell r="H397">
            <v>0</v>
          </cell>
          <cell r="J397">
            <v>0</v>
          </cell>
          <cell r="K397">
            <v>0</v>
          </cell>
          <cell r="L397">
            <v>0</v>
          </cell>
          <cell r="M397">
            <v>0</v>
          </cell>
          <cell r="N397">
            <v>0</v>
          </cell>
          <cell r="O397">
            <v>0</v>
          </cell>
        </row>
        <row r="398">
          <cell r="A398">
            <v>0</v>
          </cell>
          <cell r="B398" t="e">
            <v>#N/A</v>
          </cell>
          <cell r="C398">
            <v>0</v>
          </cell>
          <cell r="D398">
            <v>0</v>
          </cell>
          <cell r="E398">
            <v>0</v>
          </cell>
          <cell r="F398">
            <v>0</v>
          </cell>
          <cell r="G398">
            <v>0</v>
          </cell>
          <cell r="H398">
            <v>0</v>
          </cell>
          <cell r="J398">
            <v>0</v>
          </cell>
          <cell r="K398">
            <v>0</v>
          </cell>
          <cell r="L398">
            <v>0</v>
          </cell>
          <cell r="M398">
            <v>0</v>
          </cell>
          <cell r="N398">
            <v>0</v>
          </cell>
          <cell r="O398">
            <v>0</v>
          </cell>
        </row>
        <row r="399">
          <cell r="A399">
            <v>0</v>
          </cell>
          <cell r="B399">
            <v>59</v>
          </cell>
          <cell r="C399" t="str">
            <v>나) 노 무 비</v>
          </cell>
          <cell r="D399" t="str">
            <v>내 선 전 공</v>
          </cell>
          <cell r="E399" t="str">
            <v>인</v>
          </cell>
          <cell r="F399">
            <v>1.19</v>
          </cell>
          <cell r="G399">
            <v>0</v>
          </cell>
          <cell r="H399">
            <v>0</v>
          </cell>
          <cell r="I399">
            <v>81127</v>
          </cell>
          <cell r="J399">
            <v>96541</v>
          </cell>
          <cell r="K399">
            <v>0</v>
          </cell>
          <cell r="L399">
            <v>0</v>
          </cell>
          <cell r="M399">
            <v>81127</v>
          </cell>
          <cell r="N399">
            <v>96541</v>
          </cell>
          <cell r="O399">
            <v>0</v>
          </cell>
        </row>
        <row r="400">
          <cell r="A400">
            <v>0</v>
          </cell>
          <cell r="B400">
            <v>56</v>
          </cell>
          <cell r="C400">
            <v>0</v>
          </cell>
          <cell r="D400" t="str">
            <v>배 전 전 공</v>
          </cell>
          <cell r="E400" t="str">
            <v>인</v>
          </cell>
          <cell r="F400">
            <v>1</v>
          </cell>
          <cell r="G400">
            <v>0</v>
          </cell>
          <cell r="H400">
            <v>0</v>
          </cell>
          <cell r="I400">
            <v>173271</v>
          </cell>
          <cell r="J400">
            <v>173271</v>
          </cell>
          <cell r="K400">
            <v>0</v>
          </cell>
          <cell r="L400">
            <v>0</v>
          </cell>
          <cell r="M400">
            <v>173271</v>
          </cell>
          <cell r="N400">
            <v>173271</v>
          </cell>
          <cell r="O400">
            <v>0</v>
          </cell>
        </row>
        <row r="401">
          <cell r="A401">
            <v>0</v>
          </cell>
          <cell r="B401">
            <v>58</v>
          </cell>
          <cell r="C401">
            <v>0</v>
          </cell>
          <cell r="D401" t="str">
            <v>플랜트전공</v>
          </cell>
          <cell r="E401" t="str">
            <v>인</v>
          </cell>
          <cell r="F401">
            <v>8.06</v>
          </cell>
          <cell r="G401">
            <v>0</v>
          </cell>
          <cell r="H401">
            <v>0</v>
          </cell>
          <cell r="I401">
            <v>82619</v>
          </cell>
          <cell r="J401">
            <v>665909</v>
          </cell>
          <cell r="K401">
            <v>0</v>
          </cell>
          <cell r="L401">
            <v>0</v>
          </cell>
          <cell r="M401">
            <v>82619</v>
          </cell>
          <cell r="N401">
            <v>665909</v>
          </cell>
          <cell r="O401">
            <v>0</v>
          </cell>
        </row>
        <row r="402">
          <cell r="A402">
            <v>0</v>
          </cell>
          <cell r="B402">
            <v>13</v>
          </cell>
          <cell r="C402">
            <v>0</v>
          </cell>
          <cell r="D402" t="str">
            <v>비  계  공</v>
          </cell>
          <cell r="E402" t="str">
            <v>인</v>
          </cell>
          <cell r="F402">
            <v>5.72</v>
          </cell>
          <cell r="G402">
            <v>0</v>
          </cell>
          <cell r="H402">
            <v>0</v>
          </cell>
          <cell r="I402">
            <v>95541</v>
          </cell>
          <cell r="J402">
            <v>546494</v>
          </cell>
          <cell r="K402">
            <v>0</v>
          </cell>
          <cell r="L402">
            <v>0</v>
          </cell>
          <cell r="M402">
            <v>95541</v>
          </cell>
          <cell r="N402">
            <v>546494</v>
          </cell>
          <cell r="O402">
            <v>0</v>
          </cell>
        </row>
        <row r="403">
          <cell r="A403">
            <v>0</v>
          </cell>
          <cell r="B403">
            <v>74</v>
          </cell>
          <cell r="C403">
            <v>0</v>
          </cell>
          <cell r="D403" t="str">
            <v>보 통 인 부</v>
          </cell>
          <cell r="E403" t="str">
            <v>인</v>
          </cell>
          <cell r="F403">
            <v>5.72</v>
          </cell>
          <cell r="G403">
            <v>0</v>
          </cell>
          <cell r="H403">
            <v>0</v>
          </cell>
          <cell r="I403">
            <v>52565</v>
          </cell>
          <cell r="J403">
            <v>300671</v>
          </cell>
          <cell r="K403">
            <v>0</v>
          </cell>
          <cell r="L403">
            <v>0</v>
          </cell>
          <cell r="M403">
            <v>52565</v>
          </cell>
          <cell r="N403">
            <v>300671</v>
          </cell>
          <cell r="O403">
            <v>0</v>
          </cell>
        </row>
        <row r="404">
          <cell r="A404">
            <v>0</v>
          </cell>
          <cell r="B404" t="e">
            <v>#N/A</v>
          </cell>
          <cell r="C404">
            <v>0</v>
          </cell>
          <cell r="D404">
            <v>0</v>
          </cell>
          <cell r="E404">
            <v>0</v>
          </cell>
          <cell r="F404">
            <v>0</v>
          </cell>
          <cell r="G404">
            <v>0</v>
          </cell>
          <cell r="H404">
            <v>0</v>
          </cell>
          <cell r="I404">
            <v>0</v>
          </cell>
          <cell r="J404">
            <v>0</v>
          </cell>
          <cell r="K404">
            <v>0</v>
          </cell>
          <cell r="L404">
            <v>0</v>
          </cell>
          <cell r="M404">
            <v>0</v>
          </cell>
          <cell r="N404">
            <v>0</v>
          </cell>
          <cell r="O404">
            <v>0</v>
          </cell>
        </row>
        <row r="405">
          <cell r="A405">
            <v>0</v>
          </cell>
          <cell r="B405">
            <v>59</v>
          </cell>
          <cell r="C405" t="str">
            <v>다) 공 구 손 료</v>
          </cell>
          <cell r="D405" t="str">
            <v>내 선 전 공</v>
          </cell>
          <cell r="E405" t="str">
            <v>인</v>
          </cell>
          <cell r="F405">
            <v>0.02</v>
          </cell>
          <cell r="G405">
            <v>0</v>
          </cell>
          <cell r="H405">
            <v>0</v>
          </cell>
          <cell r="J405">
            <v>0</v>
          </cell>
          <cell r="K405">
            <v>81127</v>
          </cell>
          <cell r="L405">
            <v>1622</v>
          </cell>
          <cell r="M405">
            <v>81127</v>
          </cell>
          <cell r="N405">
            <v>1622</v>
          </cell>
          <cell r="O405">
            <v>0</v>
          </cell>
        </row>
        <row r="406">
          <cell r="A406">
            <v>0</v>
          </cell>
          <cell r="B406">
            <v>56</v>
          </cell>
          <cell r="C406">
            <v>0</v>
          </cell>
          <cell r="D406" t="str">
            <v>배 전 전 공</v>
          </cell>
          <cell r="E406" t="str">
            <v>인</v>
          </cell>
          <cell r="F406">
            <v>0.02</v>
          </cell>
          <cell r="G406">
            <v>0</v>
          </cell>
          <cell r="H406">
            <v>0</v>
          </cell>
          <cell r="J406">
            <v>0</v>
          </cell>
          <cell r="K406">
            <v>173271</v>
          </cell>
          <cell r="L406">
            <v>3465</v>
          </cell>
          <cell r="M406">
            <v>173271</v>
          </cell>
          <cell r="N406">
            <v>3465</v>
          </cell>
          <cell r="O406">
            <v>0</v>
          </cell>
        </row>
        <row r="407">
          <cell r="A407">
            <v>0</v>
          </cell>
          <cell r="B407">
            <v>58</v>
          </cell>
          <cell r="C407">
            <v>0</v>
          </cell>
          <cell r="D407" t="str">
            <v>플랜트전공</v>
          </cell>
          <cell r="E407" t="str">
            <v>인</v>
          </cell>
          <cell r="F407">
            <v>0.18</v>
          </cell>
          <cell r="G407">
            <v>0</v>
          </cell>
          <cell r="H407">
            <v>0</v>
          </cell>
          <cell r="J407">
            <v>0</v>
          </cell>
          <cell r="K407">
            <v>82619</v>
          </cell>
          <cell r="L407">
            <v>14871</v>
          </cell>
          <cell r="M407">
            <v>82619</v>
          </cell>
          <cell r="N407">
            <v>14871</v>
          </cell>
          <cell r="O407">
            <v>0</v>
          </cell>
        </row>
        <row r="408">
          <cell r="A408">
            <v>0</v>
          </cell>
          <cell r="B408">
            <v>13</v>
          </cell>
          <cell r="C408">
            <v>0</v>
          </cell>
          <cell r="D408" t="str">
            <v>비  계  공</v>
          </cell>
          <cell r="E408" t="str">
            <v>인</v>
          </cell>
          <cell r="F408">
            <v>0.13</v>
          </cell>
          <cell r="G408">
            <v>0</v>
          </cell>
          <cell r="H408">
            <v>0</v>
          </cell>
          <cell r="J408">
            <v>0</v>
          </cell>
          <cell r="K408">
            <v>95541</v>
          </cell>
          <cell r="L408">
            <v>12420</v>
          </cell>
          <cell r="M408">
            <v>95541</v>
          </cell>
          <cell r="N408">
            <v>12420</v>
          </cell>
          <cell r="O408">
            <v>0</v>
          </cell>
        </row>
        <row r="409">
          <cell r="A409">
            <v>0</v>
          </cell>
          <cell r="B409">
            <v>74</v>
          </cell>
          <cell r="C409">
            <v>0</v>
          </cell>
          <cell r="D409" t="str">
            <v>보 통 인 부</v>
          </cell>
          <cell r="E409" t="str">
            <v>인</v>
          </cell>
          <cell r="F409">
            <v>0.13</v>
          </cell>
          <cell r="G409">
            <v>0</v>
          </cell>
          <cell r="H409">
            <v>0</v>
          </cell>
          <cell r="J409">
            <v>0</v>
          </cell>
          <cell r="K409">
            <v>52565</v>
          </cell>
          <cell r="L409">
            <v>6833</v>
          </cell>
          <cell r="M409">
            <v>52565</v>
          </cell>
          <cell r="N409">
            <v>6833</v>
          </cell>
          <cell r="O409">
            <v>0</v>
          </cell>
        </row>
        <row r="411">
          <cell r="A411" t="str">
            <v>13S</v>
          </cell>
          <cell r="C411" t="str">
            <v>합     계</v>
          </cell>
          <cell r="H411">
            <v>31152808</v>
          </cell>
          <cell r="J411">
            <v>1782886</v>
          </cell>
          <cell r="L411">
            <v>39211</v>
          </cell>
          <cell r="N411">
            <v>32974905</v>
          </cell>
        </row>
        <row r="412">
          <cell r="A412">
            <v>14</v>
          </cell>
          <cell r="B412" t="str">
            <v>14. 터널용변압기반 신설</v>
          </cell>
          <cell r="C412" t="str">
            <v>14. 터널용변압기반 신설</v>
          </cell>
          <cell r="D412" t="str">
            <v xml:space="preserve"> 금지~순천간 터널외부설치시
 6.6kV 3상 20kVA x 2</v>
          </cell>
          <cell r="E412" t="str">
            <v>대</v>
          </cell>
          <cell r="F412">
            <v>1</v>
          </cell>
          <cell r="G412">
            <v>0</v>
          </cell>
          <cell r="H412">
            <v>0</v>
          </cell>
          <cell r="I412">
            <v>0</v>
          </cell>
          <cell r="J412">
            <v>0</v>
          </cell>
          <cell r="K412">
            <v>0</v>
          </cell>
          <cell r="L412">
            <v>0</v>
          </cell>
          <cell r="M412">
            <v>0</v>
          </cell>
          <cell r="N412">
            <v>0</v>
          </cell>
          <cell r="O412">
            <v>28</v>
          </cell>
        </row>
        <row r="413">
          <cell r="A413">
            <v>0</v>
          </cell>
          <cell r="B413" t="e">
            <v>#N/A</v>
          </cell>
          <cell r="C413" t="str">
            <v>가) 재 료 비</v>
          </cell>
          <cell r="D413">
            <v>0</v>
          </cell>
          <cell r="E413">
            <v>0</v>
          </cell>
          <cell r="F413">
            <v>0</v>
          </cell>
          <cell r="G413">
            <v>0</v>
          </cell>
          <cell r="H413">
            <v>0</v>
          </cell>
          <cell r="I413">
            <v>0</v>
          </cell>
          <cell r="J413">
            <v>0</v>
          </cell>
          <cell r="K413">
            <v>0</v>
          </cell>
          <cell r="L413">
            <v>0</v>
          </cell>
          <cell r="M413">
            <v>0</v>
          </cell>
          <cell r="N413">
            <v>0</v>
          </cell>
          <cell r="O413">
            <v>0</v>
          </cell>
        </row>
        <row r="414">
          <cell r="A414">
            <v>0</v>
          </cell>
          <cell r="B414" t="str">
            <v>TR20</v>
          </cell>
          <cell r="C414" t="str">
            <v xml:space="preserve"> 고압변압기반</v>
          </cell>
          <cell r="D414" t="str">
            <v xml:space="preserve"> 금지~순천간 터널외부설치시
 6.6kV 3상 20kVA x 2</v>
          </cell>
          <cell r="E414" t="str">
            <v>대</v>
          </cell>
          <cell r="F414">
            <v>1</v>
          </cell>
          <cell r="G414">
            <v>33323000</v>
          </cell>
          <cell r="H414">
            <v>33323000</v>
          </cell>
          <cell r="I414">
            <v>0</v>
          </cell>
          <cell r="J414">
            <v>0</v>
          </cell>
          <cell r="K414">
            <v>0</v>
          </cell>
          <cell r="L414">
            <v>0</v>
          </cell>
          <cell r="M414">
            <v>33323000</v>
          </cell>
          <cell r="N414">
            <v>33323000</v>
          </cell>
          <cell r="O414">
            <v>0</v>
          </cell>
        </row>
        <row r="415">
          <cell r="A415">
            <v>0</v>
          </cell>
          <cell r="B415">
            <v>312</v>
          </cell>
          <cell r="C415" t="str">
            <v xml:space="preserve"> 앵커볼트(7/8")</v>
          </cell>
          <cell r="D415" t="str">
            <v xml:space="preserve"> M22 L280</v>
          </cell>
          <cell r="E415" t="str">
            <v>개</v>
          </cell>
          <cell r="F415">
            <v>4</v>
          </cell>
          <cell r="G415">
            <v>3320</v>
          </cell>
          <cell r="H415">
            <v>13280</v>
          </cell>
          <cell r="I415">
            <v>0</v>
          </cell>
          <cell r="J415">
            <v>0</v>
          </cell>
          <cell r="K415">
            <v>0</v>
          </cell>
          <cell r="L415">
            <v>0</v>
          </cell>
          <cell r="M415">
            <v>3320</v>
          </cell>
          <cell r="N415">
            <v>13280</v>
          </cell>
          <cell r="O415">
            <v>0</v>
          </cell>
        </row>
        <row r="416">
          <cell r="A416">
            <v>0</v>
          </cell>
          <cell r="B416" t="str">
            <v>PVC104</v>
          </cell>
          <cell r="C416" t="str">
            <v>HI-PVC전선관</v>
          </cell>
          <cell r="D416" t="str">
            <v xml:space="preserve"> HI 104C</v>
          </cell>
          <cell r="E416" t="str">
            <v>개</v>
          </cell>
          <cell r="F416">
            <v>8</v>
          </cell>
          <cell r="G416">
            <v>4045</v>
          </cell>
          <cell r="H416">
            <v>32360</v>
          </cell>
          <cell r="I416">
            <v>0</v>
          </cell>
          <cell r="J416">
            <v>0</v>
          </cell>
          <cell r="K416">
            <v>0</v>
          </cell>
          <cell r="L416">
            <v>0</v>
          </cell>
          <cell r="M416">
            <v>4045</v>
          </cell>
          <cell r="N416">
            <v>32360</v>
          </cell>
          <cell r="O416">
            <v>0</v>
          </cell>
        </row>
        <row r="417">
          <cell r="A417">
            <v>0</v>
          </cell>
          <cell r="B417">
            <v>434</v>
          </cell>
          <cell r="C417" t="str">
            <v xml:space="preserve"> 전선관콘넥타</v>
          </cell>
          <cell r="D417" t="str">
            <v xml:space="preserve"> HI-PVC 104C</v>
          </cell>
          <cell r="E417" t="str">
            <v>개</v>
          </cell>
          <cell r="F417">
            <v>4</v>
          </cell>
          <cell r="G417">
            <v>2170</v>
          </cell>
          <cell r="H417">
            <v>8680</v>
          </cell>
          <cell r="I417">
            <v>0</v>
          </cell>
          <cell r="J417">
            <v>0</v>
          </cell>
          <cell r="K417">
            <v>0</v>
          </cell>
          <cell r="L417">
            <v>0</v>
          </cell>
          <cell r="M417">
            <v>2170</v>
          </cell>
          <cell r="N417">
            <v>8680</v>
          </cell>
          <cell r="O417">
            <v>0</v>
          </cell>
        </row>
        <row r="418">
          <cell r="A418">
            <v>0</v>
          </cell>
          <cell r="B418">
            <v>222</v>
          </cell>
          <cell r="C418" t="str">
            <v xml:space="preserve"> 접지용전선</v>
          </cell>
          <cell r="D418" t="str">
            <v xml:space="preserve"> 0.6/1kV F-GV 95㎟</v>
          </cell>
          <cell r="E418" t="str">
            <v>m</v>
          </cell>
          <cell r="F418">
            <v>3</v>
          </cell>
          <cell r="G418">
            <v>5496</v>
          </cell>
          <cell r="H418">
            <v>16488</v>
          </cell>
          <cell r="I418">
            <v>0</v>
          </cell>
          <cell r="J418">
            <v>0</v>
          </cell>
          <cell r="K418">
            <v>0</v>
          </cell>
          <cell r="L418">
            <v>0</v>
          </cell>
          <cell r="M418">
            <v>5496</v>
          </cell>
          <cell r="N418">
            <v>16488</v>
          </cell>
          <cell r="O418">
            <v>0</v>
          </cell>
        </row>
        <row r="419">
          <cell r="A419">
            <v>0</v>
          </cell>
          <cell r="B419">
            <v>295</v>
          </cell>
          <cell r="C419" t="str">
            <v xml:space="preserve"> "C"TYPE 접지크램프</v>
          </cell>
          <cell r="D419" t="str">
            <v xml:space="preserve"> 100㎟x60(38)㎟</v>
          </cell>
          <cell r="E419" t="str">
            <v>개</v>
          </cell>
          <cell r="F419">
            <v>2</v>
          </cell>
          <cell r="G419">
            <v>1500</v>
          </cell>
          <cell r="H419">
            <v>3000</v>
          </cell>
          <cell r="I419">
            <v>0</v>
          </cell>
          <cell r="J419">
            <v>0</v>
          </cell>
          <cell r="K419">
            <v>0</v>
          </cell>
          <cell r="L419">
            <v>0</v>
          </cell>
          <cell r="M419">
            <v>1500</v>
          </cell>
          <cell r="N419">
            <v>3000</v>
          </cell>
          <cell r="O419">
            <v>0</v>
          </cell>
        </row>
        <row r="420">
          <cell r="A420">
            <v>0</v>
          </cell>
          <cell r="B420">
            <v>370</v>
          </cell>
          <cell r="C420" t="str">
            <v xml:space="preserve"> 터파기</v>
          </cell>
          <cell r="D420" t="str">
            <v xml:space="preserve"> 인력(0~1m)</v>
          </cell>
          <cell r="E420" t="str">
            <v>㎥</v>
          </cell>
          <cell r="F420">
            <v>5.08</v>
          </cell>
          <cell r="G420">
            <v>0</v>
          </cell>
          <cell r="H420">
            <v>0</v>
          </cell>
          <cell r="I420">
            <v>0</v>
          </cell>
          <cell r="J420">
            <v>0</v>
          </cell>
          <cell r="K420">
            <v>0</v>
          </cell>
          <cell r="L420">
            <v>0</v>
          </cell>
          <cell r="M420">
            <v>0</v>
          </cell>
          <cell r="N420">
            <v>0</v>
          </cell>
          <cell r="O420">
            <v>0</v>
          </cell>
        </row>
        <row r="421">
          <cell r="A421">
            <v>0</v>
          </cell>
          <cell r="B421">
            <v>516</v>
          </cell>
          <cell r="C421" t="str">
            <v xml:space="preserve"> 되메우기</v>
          </cell>
          <cell r="D421" t="str">
            <v xml:space="preserve"> 인력</v>
          </cell>
          <cell r="E421" t="str">
            <v>㎥</v>
          </cell>
          <cell r="F421">
            <v>1.56</v>
          </cell>
          <cell r="G421">
            <v>0</v>
          </cell>
          <cell r="H421">
            <v>0</v>
          </cell>
          <cell r="I421">
            <v>0</v>
          </cell>
          <cell r="J421">
            <v>0</v>
          </cell>
          <cell r="K421">
            <v>0</v>
          </cell>
          <cell r="L421">
            <v>0</v>
          </cell>
          <cell r="M421">
            <v>0</v>
          </cell>
          <cell r="N421">
            <v>0</v>
          </cell>
          <cell r="O421">
            <v>0</v>
          </cell>
        </row>
        <row r="422">
          <cell r="A422">
            <v>0</v>
          </cell>
          <cell r="B422">
            <v>375</v>
          </cell>
          <cell r="C422" t="str">
            <v xml:space="preserve"> 잔토처리</v>
          </cell>
          <cell r="D422" t="str">
            <v xml:space="preserve"> 현장내,인력</v>
          </cell>
          <cell r="E422" t="str">
            <v>㎥</v>
          </cell>
          <cell r="F422">
            <v>3.51</v>
          </cell>
          <cell r="G422">
            <v>0</v>
          </cell>
          <cell r="H422">
            <v>0</v>
          </cell>
          <cell r="I422">
            <v>0</v>
          </cell>
          <cell r="J422">
            <v>0</v>
          </cell>
          <cell r="K422">
            <v>0</v>
          </cell>
          <cell r="L422">
            <v>0</v>
          </cell>
          <cell r="M422">
            <v>0</v>
          </cell>
          <cell r="N422">
            <v>0</v>
          </cell>
          <cell r="O422">
            <v>0</v>
          </cell>
        </row>
        <row r="423">
          <cell r="A423">
            <v>0</v>
          </cell>
          <cell r="B423">
            <v>379</v>
          </cell>
          <cell r="C423" t="str">
            <v xml:space="preserve"> 막돌</v>
          </cell>
          <cell r="D423" t="str">
            <v xml:space="preserve"> 250mm이하</v>
          </cell>
          <cell r="E423" t="str">
            <v>㎥</v>
          </cell>
          <cell r="F423">
            <v>1.99</v>
          </cell>
          <cell r="G423">
            <v>12000</v>
          </cell>
          <cell r="H423">
            <v>23880</v>
          </cell>
          <cell r="I423">
            <v>0</v>
          </cell>
          <cell r="J423">
            <v>0</v>
          </cell>
          <cell r="K423">
            <v>0</v>
          </cell>
          <cell r="L423">
            <v>0</v>
          </cell>
          <cell r="M423">
            <v>12000</v>
          </cell>
          <cell r="N423">
            <v>23880</v>
          </cell>
          <cell r="O423">
            <v>0</v>
          </cell>
        </row>
        <row r="424">
          <cell r="A424">
            <v>0</v>
          </cell>
          <cell r="B424">
            <v>374</v>
          </cell>
          <cell r="C424" t="str">
            <v xml:space="preserve"> 다지기</v>
          </cell>
          <cell r="D424" t="str">
            <v>인력</v>
          </cell>
          <cell r="E424" t="str">
            <v>㎥</v>
          </cell>
          <cell r="F424">
            <v>1.56</v>
          </cell>
          <cell r="G424">
            <v>0</v>
          </cell>
          <cell r="H424">
            <v>0</v>
          </cell>
          <cell r="I424">
            <v>0</v>
          </cell>
          <cell r="J424">
            <v>0</v>
          </cell>
          <cell r="K424">
            <v>0</v>
          </cell>
          <cell r="L424">
            <v>0</v>
          </cell>
          <cell r="M424">
            <v>0</v>
          </cell>
          <cell r="N424">
            <v>0</v>
          </cell>
          <cell r="O424">
            <v>0</v>
          </cell>
        </row>
        <row r="425">
          <cell r="A425">
            <v>0</v>
          </cell>
          <cell r="B425">
            <v>366</v>
          </cell>
          <cell r="C425" t="str">
            <v xml:space="preserve"> 콘크리트치기</v>
          </cell>
          <cell r="D425" t="str">
            <v xml:space="preserve"> 1:3:6</v>
          </cell>
          <cell r="E425" t="str">
            <v>㎥</v>
          </cell>
          <cell r="F425">
            <v>3.03</v>
          </cell>
          <cell r="G425">
            <v>0</v>
          </cell>
          <cell r="H425">
            <v>0</v>
          </cell>
          <cell r="I425">
            <v>0</v>
          </cell>
          <cell r="J425">
            <v>0</v>
          </cell>
          <cell r="K425">
            <v>0</v>
          </cell>
          <cell r="L425">
            <v>0</v>
          </cell>
          <cell r="M425">
            <v>0</v>
          </cell>
          <cell r="N425">
            <v>0</v>
          </cell>
          <cell r="O425">
            <v>0</v>
          </cell>
        </row>
        <row r="426">
          <cell r="A426">
            <v>0</v>
          </cell>
          <cell r="B426">
            <v>377</v>
          </cell>
          <cell r="C426" t="str">
            <v xml:space="preserve"> 시멘트</v>
          </cell>
          <cell r="D426" t="str">
            <v xml:space="preserve"> 포틀랜드 40kg</v>
          </cell>
          <cell r="E426" t="str">
            <v>포</v>
          </cell>
          <cell r="F426">
            <v>24.28</v>
          </cell>
          <cell r="G426">
            <v>4000</v>
          </cell>
          <cell r="H426">
            <v>97120</v>
          </cell>
          <cell r="I426">
            <v>0</v>
          </cell>
          <cell r="J426">
            <v>0</v>
          </cell>
          <cell r="K426">
            <v>0</v>
          </cell>
          <cell r="L426">
            <v>0</v>
          </cell>
          <cell r="M426">
            <v>4000</v>
          </cell>
          <cell r="N426">
            <v>97120</v>
          </cell>
          <cell r="O426">
            <v>0</v>
          </cell>
        </row>
        <row r="427">
          <cell r="A427">
            <v>0</v>
          </cell>
          <cell r="B427">
            <v>380</v>
          </cell>
          <cell r="C427" t="str">
            <v xml:space="preserve"> 모래</v>
          </cell>
          <cell r="D427" t="str">
            <v xml:space="preserve"> 세사</v>
          </cell>
          <cell r="E427" t="str">
            <v>㎥</v>
          </cell>
          <cell r="F427">
            <v>1.36</v>
          </cell>
          <cell r="G427">
            <v>19000</v>
          </cell>
          <cell r="H427">
            <v>25840</v>
          </cell>
          <cell r="I427">
            <v>0</v>
          </cell>
          <cell r="J427">
            <v>0</v>
          </cell>
          <cell r="K427">
            <v>0</v>
          </cell>
          <cell r="L427">
            <v>0</v>
          </cell>
          <cell r="M427">
            <v>19000</v>
          </cell>
          <cell r="N427">
            <v>25840</v>
          </cell>
          <cell r="O427">
            <v>0</v>
          </cell>
        </row>
        <row r="428">
          <cell r="A428">
            <v>0</v>
          </cell>
          <cell r="B428">
            <v>376</v>
          </cell>
          <cell r="C428" t="str">
            <v xml:space="preserve"> 자갈</v>
          </cell>
          <cell r="D428" t="str">
            <v xml:space="preserve"> 25mm이하</v>
          </cell>
          <cell r="E428" t="str">
            <v>㎥</v>
          </cell>
          <cell r="F428">
            <v>2.73</v>
          </cell>
          <cell r="G428">
            <v>16000</v>
          </cell>
          <cell r="H428">
            <v>43680</v>
          </cell>
          <cell r="I428">
            <v>0</v>
          </cell>
          <cell r="J428">
            <v>0</v>
          </cell>
          <cell r="K428">
            <v>0</v>
          </cell>
          <cell r="L428">
            <v>0</v>
          </cell>
          <cell r="M428">
            <v>16000</v>
          </cell>
          <cell r="N428">
            <v>43680</v>
          </cell>
          <cell r="O428">
            <v>0</v>
          </cell>
        </row>
        <row r="429">
          <cell r="A429">
            <v>0</v>
          </cell>
          <cell r="B429">
            <v>378</v>
          </cell>
          <cell r="C429" t="str">
            <v xml:space="preserve"> 거푸집</v>
          </cell>
          <cell r="D429" t="str">
            <v xml:space="preserve"> 합판 4회</v>
          </cell>
          <cell r="E429" t="str">
            <v>㎡</v>
          </cell>
          <cell r="F429">
            <v>4.4800000000000004</v>
          </cell>
          <cell r="G429">
            <v>5616</v>
          </cell>
          <cell r="H429">
            <v>25159</v>
          </cell>
          <cell r="I429">
            <v>0</v>
          </cell>
          <cell r="J429">
            <v>0</v>
          </cell>
          <cell r="K429">
            <v>0</v>
          </cell>
          <cell r="L429">
            <v>0</v>
          </cell>
          <cell r="M429">
            <v>5616</v>
          </cell>
          <cell r="N429">
            <v>25159</v>
          </cell>
          <cell r="O429">
            <v>0</v>
          </cell>
        </row>
        <row r="430">
          <cell r="A430">
            <v>0</v>
          </cell>
          <cell r="B430">
            <v>436</v>
          </cell>
          <cell r="C430" t="str">
            <v>WIRE MESH</v>
          </cell>
          <cell r="D430" t="str">
            <v xml:space="preserve"> #8x100x100</v>
          </cell>
          <cell r="E430" t="str">
            <v>㎡</v>
          </cell>
          <cell r="F430">
            <v>7.59</v>
          </cell>
          <cell r="G430">
            <v>1700</v>
          </cell>
          <cell r="H430">
            <v>12903</v>
          </cell>
          <cell r="I430">
            <v>0</v>
          </cell>
          <cell r="J430">
            <v>0</v>
          </cell>
          <cell r="K430">
            <v>0</v>
          </cell>
          <cell r="L430">
            <v>0</v>
          </cell>
          <cell r="M430">
            <v>1700</v>
          </cell>
          <cell r="N430">
            <v>12903</v>
          </cell>
          <cell r="O430">
            <v>0</v>
          </cell>
        </row>
        <row r="431">
          <cell r="A431">
            <v>0</v>
          </cell>
          <cell r="B431" t="e">
            <v>#N/A</v>
          </cell>
          <cell r="C431">
            <v>0</v>
          </cell>
          <cell r="D431">
            <v>0</v>
          </cell>
          <cell r="E431">
            <v>0</v>
          </cell>
          <cell r="F431">
            <v>0</v>
          </cell>
          <cell r="G431">
            <v>0</v>
          </cell>
          <cell r="H431">
            <v>0</v>
          </cell>
          <cell r="I431">
            <v>0</v>
          </cell>
          <cell r="J431">
            <v>0</v>
          </cell>
          <cell r="K431">
            <v>0</v>
          </cell>
          <cell r="L431">
            <v>0</v>
          </cell>
          <cell r="M431">
            <v>0</v>
          </cell>
          <cell r="N431">
            <v>0</v>
          </cell>
          <cell r="O431">
            <v>0</v>
          </cell>
        </row>
        <row r="432">
          <cell r="A432">
            <v>0</v>
          </cell>
          <cell r="B432" t="e">
            <v>#N/A</v>
          </cell>
          <cell r="C432">
            <v>0</v>
          </cell>
          <cell r="D432">
            <v>0</v>
          </cell>
          <cell r="E432">
            <v>0</v>
          </cell>
          <cell r="F432">
            <v>0</v>
          </cell>
          <cell r="G432">
            <v>0</v>
          </cell>
          <cell r="H432">
            <v>0</v>
          </cell>
          <cell r="I432">
            <v>0</v>
          </cell>
          <cell r="J432">
            <v>0</v>
          </cell>
          <cell r="K432">
            <v>0</v>
          </cell>
          <cell r="L432">
            <v>0</v>
          </cell>
          <cell r="M432">
            <v>0</v>
          </cell>
          <cell r="N432">
            <v>0</v>
          </cell>
          <cell r="O432">
            <v>0</v>
          </cell>
        </row>
        <row r="433">
          <cell r="A433">
            <v>0</v>
          </cell>
          <cell r="B433" t="e">
            <v>#N/A</v>
          </cell>
          <cell r="C433">
            <v>0</v>
          </cell>
          <cell r="D433">
            <v>0</v>
          </cell>
          <cell r="E433">
            <v>0</v>
          </cell>
          <cell r="F433">
            <v>0</v>
          </cell>
          <cell r="G433">
            <v>0</v>
          </cell>
          <cell r="H433">
            <v>0</v>
          </cell>
          <cell r="I433">
            <v>0</v>
          </cell>
          <cell r="J433">
            <v>0</v>
          </cell>
          <cell r="K433">
            <v>0</v>
          </cell>
          <cell r="L433">
            <v>0</v>
          </cell>
          <cell r="M433">
            <v>0</v>
          </cell>
          <cell r="N433">
            <v>0</v>
          </cell>
          <cell r="O433">
            <v>0</v>
          </cell>
        </row>
        <row r="434">
          <cell r="A434">
            <v>0</v>
          </cell>
          <cell r="B434" t="e">
            <v>#N/A</v>
          </cell>
          <cell r="C434">
            <v>0</v>
          </cell>
          <cell r="D434">
            <v>0</v>
          </cell>
          <cell r="E434">
            <v>0</v>
          </cell>
          <cell r="F434">
            <v>0</v>
          </cell>
          <cell r="G434">
            <v>0</v>
          </cell>
          <cell r="H434">
            <v>0</v>
          </cell>
          <cell r="I434">
            <v>0</v>
          </cell>
          <cell r="J434">
            <v>0</v>
          </cell>
          <cell r="K434">
            <v>0</v>
          </cell>
          <cell r="L434">
            <v>0</v>
          </cell>
          <cell r="M434">
            <v>0</v>
          </cell>
          <cell r="N434">
            <v>0</v>
          </cell>
          <cell r="O434">
            <v>0</v>
          </cell>
        </row>
        <row r="435">
          <cell r="A435">
            <v>0</v>
          </cell>
          <cell r="B435" t="e">
            <v>#N/A</v>
          </cell>
          <cell r="C435">
            <v>0</v>
          </cell>
          <cell r="D435">
            <v>0</v>
          </cell>
          <cell r="E435">
            <v>0</v>
          </cell>
          <cell r="F435">
            <v>0</v>
          </cell>
          <cell r="G435">
            <v>0</v>
          </cell>
          <cell r="H435">
            <v>0</v>
          </cell>
          <cell r="I435">
            <v>0</v>
          </cell>
          <cell r="J435">
            <v>0</v>
          </cell>
          <cell r="K435">
            <v>0</v>
          </cell>
          <cell r="L435">
            <v>0</v>
          </cell>
          <cell r="M435">
            <v>0</v>
          </cell>
          <cell r="N435">
            <v>0</v>
          </cell>
          <cell r="O435">
            <v>0</v>
          </cell>
        </row>
        <row r="436">
          <cell r="A436">
            <v>0</v>
          </cell>
          <cell r="B436">
            <v>59</v>
          </cell>
          <cell r="C436" t="str">
            <v>나) 노 무 비</v>
          </cell>
          <cell r="D436" t="str">
            <v>내 선 전 공</v>
          </cell>
          <cell r="E436" t="str">
            <v>인</v>
          </cell>
          <cell r="F436">
            <v>1.05</v>
          </cell>
          <cell r="G436">
            <v>0</v>
          </cell>
          <cell r="H436">
            <v>0</v>
          </cell>
          <cell r="I436">
            <v>81127</v>
          </cell>
          <cell r="J436">
            <v>85183</v>
          </cell>
          <cell r="K436">
            <v>0</v>
          </cell>
          <cell r="L436">
            <v>0</v>
          </cell>
          <cell r="M436">
            <v>81127</v>
          </cell>
          <cell r="N436">
            <v>85183</v>
          </cell>
          <cell r="O436">
            <v>0</v>
          </cell>
        </row>
        <row r="437">
          <cell r="A437">
            <v>0</v>
          </cell>
          <cell r="B437">
            <v>56</v>
          </cell>
          <cell r="C437">
            <v>0</v>
          </cell>
          <cell r="D437" t="str">
            <v>배 전 전 공</v>
          </cell>
          <cell r="E437" t="str">
            <v>인</v>
          </cell>
          <cell r="F437">
            <v>0.88</v>
          </cell>
          <cell r="G437">
            <v>0</v>
          </cell>
          <cell r="H437">
            <v>0</v>
          </cell>
          <cell r="I437">
            <v>173271</v>
          </cell>
          <cell r="J437">
            <v>152478</v>
          </cell>
          <cell r="K437">
            <v>0</v>
          </cell>
          <cell r="L437">
            <v>0</v>
          </cell>
          <cell r="M437">
            <v>173271</v>
          </cell>
          <cell r="N437">
            <v>152478</v>
          </cell>
          <cell r="O437">
            <v>0</v>
          </cell>
        </row>
        <row r="438">
          <cell r="A438">
            <v>0</v>
          </cell>
          <cell r="B438">
            <v>58</v>
          </cell>
          <cell r="C438">
            <v>0</v>
          </cell>
          <cell r="D438" t="str">
            <v>플랜트전공</v>
          </cell>
          <cell r="E438" t="str">
            <v>인</v>
          </cell>
          <cell r="F438">
            <v>7.13</v>
          </cell>
          <cell r="G438">
            <v>0</v>
          </cell>
          <cell r="H438">
            <v>0</v>
          </cell>
          <cell r="I438">
            <v>82619</v>
          </cell>
          <cell r="J438">
            <v>589073</v>
          </cell>
          <cell r="K438">
            <v>0</v>
          </cell>
          <cell r="L438">
            <v>0</v>
          </cell>
          <cell r="M438">
            <v>82619</v>
          </cell>
          <cell r="N438">
            <v>589073</v>
          </cell>
          <cell r="O438">
            <v>0</v>
          </cell>
        </row>
        <row r="439">
          <cell r="A439">
            <v>0</v>
          </cell>
          <cell r="B439">
            <v>13</v>
          </cell>
          <cell r="C439">
            <v>0</v>
          </cell>
          <cell r="D439" t="str">
            <v>비  계  공</v>
          </cell>
          <cell r="E439" t="str">
            <v>인</v>
          </cell>
          <cell r="F439">
            <v>5.0599999999999996</v>
          </cell>
          <cell r="G439">
            <v>0</v>
          </cell>
          <cell r="H439">
            <v>0</v>
          </cell>
          <cell r="I439">
            <v>95541</v>
          </cell>
          <cell r="J439">
            <v>483437</v>
          </cell>
          <cell r="K439">
            <v>0</v>
          </cell>
          <cell r="L439">
            <v>0</v>
          </cell>
          <cell r="M439">
            <v>95541</v>
          </cell>
          <cell r="N439">
            <v>483437</v>
          </cell>
          <cell r="O439">
            <v>0</v>
          </cell>
        </row>
        <row r="440">
          <cell r="A440">
            <v>0</v>
          </cell>
          <cell r="B440">
            <v>23</v>
          </cell>
          <cell r="C440">
            <v>0</v>
          </cell>
          <cell r="D440" t="str">
            <v>콘크리트공</v>
          </cell>
          <cell r="E440" t="str">
            <v>인</v>
          </cell>
          <cell r="F440">
            <v>2.96</v>
          </cell>
          <cell r="G440">
            <v>0</v>
          </cell>
          <cell r="H440">
            <v>0</v>
          </cell>
          <cell r="I440">
            <v>90529</v>
          </cell>
          <cell r="J440">
            <v>267965</v>
          </cell>
          <cell r="K440">
            <v>0</v>
          </cell>
          <cell r="L440">
            <v>0</v>
          </cell>
          <cell r="M440">
            <v>90529</v>
          </cell>
          <cell r="N440">
            <v>267965</v>
          </cell>
          <cell r="O440">
            <v>0</v>
          </cell>
        </row>
        <row r="441">
          <cell r="A441">
            <v>0</v>
          </cell>
          <cell r="B441">
            <v>3</v>
          </cell>
          <cell r="C441">
            <v>0</v>
          </cell>
          <cell r="D441" t="str">
            <v>형 틀 목 공</v>
          </cell>
          <cell r="E441" t="str">
            <v>인</v>
          </cell>
          <cell r="F441">
            <v>0.6</v>
          </cell>
          <cell r="G441">
            <v>0</v>
          </cell>
          <cell r="H441">
            <v>0</v>
          </cell>
          <cell r="I441">
            <v>92709</v>
          </cell>
          <cell r="J441">
            <v>55625</v>
          </cell>
          <cell r="K441">
            <v>0</v>
          </cell>
          <cell r="L441">
            <v>0</v>
          </cell>
          <cell r="M441">
            <v>92709</v>
          </cell>
          <cell r="N441">
            <v>55625</v>
          </cell>
          <cell r="O441">
            <v>0</v>
          </cell>
        </row>
        <row r="442">
          <cell r="A442">
            <v>0</v>
          </cell>
          <cell r="B442">
            <v>74</v>
          </cell>
          <cell r="C442">
            <v>0</v>
          </cell>
          <cell r="D442" t="str">
            <v>보 통 인 부</v>
          </cell>
          <cell r="E442" t="str">
            <v>인</v>
          </cell>
          <cell r="F442">
            <v>12.26</v>
          </cell>
          <cell r="G442">
            <v>0</v>
          </cell>
          <cell r="H442">
            <v>0</v>
          </cell>
          <cell r="I442">
            <v>52565</v>
          </cell>
          <cell r="J442">
            <v>644446</v>
          </cell>
          <cell r="K442">
            <v>0</v>
          </cell>
          <cell r="L442">
            <v>0</v>
          </cell>
          <cell r="M442">
            <v>52565</v>
          </cell>
          <cell r="N442">
            <v>644446</v>
          </cell>
          <cell r="O442">
            <v>0</v>
          </cell>
        </row>
        <row r="443">
          <cell r="A443">
            <v>0</v>
          </cell>
          <cell r="B443" t="e">
            <v>#N/A</v>
          </cell>
          <cell r="C443">
            <v>0</v>
          </cell>
          <cell r="D443">
            <v>0</v>
          </cell>
          <cell r="E443">
            <v>0</v>
          </cell>
          <cell r="F443">
            <v>0</v>
          </cell>
          <cell r="G443">
            <v>0</v>
          </cell>
          <cell r="H443">
            <v>0</v>
          </cell>
          <cell r="I443">
            <v>0</v>
          </cell>
          <cell r="J443">
            <v>0</v>
          </cell>
          <cell r="K443">
            <v>0</v>
          </cell>
          <cell r="L443">
            <v>0</v>
          </cell>
          <cell r="M443">
            <v>0</v>
          </cell>
          <cell r="N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v>59</v>
          </cell>
          <cell r="C445" t="str">
            <v>다) 공 구 손 료</v>
          </cell>
          <cell r="D445" t="str">
            <v>내 선 전 공</v>
          </cell>
          <cell r="E445" t="str">
            <v>인</v>
          </cell>
          <cell r="F445">
            <v>0.02</v>
          </cell>
          <cell r="G445">
            <v>0</v>
          </cell>
          <cell r="H445">
            <v>0</v>
          </cell>
          <cell r="J445">
            <v>0</v>
          </cell>
          <cell r="K445">
            <v>81127</v>
          </cell>
          <cell r="L445">
            <v>1622</v>
          </cell>
          <cell r="M445">
            <v>81127</v>
          </cell>
          <cell r="N445">
            <v>1622</v>
          </cell>
          <cell r="O445">
            <v>0</v>
          </cell>
        </row>
        <row r="446">
          <cell r="A446">
            <v>0</v>
          </cell>
          <cell r="B446">
            <v>56</v>
          </cell>
          <cell r="C446">
            <v>0</v>
          </cell>
          <cell r="D446" t="str">
            <v>배 전 전 공</v>
          </cell>
          <cell r="E446" t="str">
            <v>인</v>
          </cell>
          <cell r="F446">
            <v>0.02</v>
          </cell>
          <cell r="G446">
            <v>0</v>
          </cell>
          <cell r="H446">
            <v>0</v>
          </cell>
          <cell r="J446">
            <v>0</v>
          </cell>
          <cell r="K446">
            <v>173271</v>
          </cell>
          <cell r="L446">
            <v>3465</v>
          </cell>
          <cell r="M446">
            <v>173271</v>
          </cell>
          <cell r="N446">
            <v>3465</v>
          </cell>
          <cell r="O446">
            <v>0</v>
          </cell>
        </row>
        <row r="447">
          <cell r="A447">
            <v>0</v>
          </cell>
          <cell r="B447">
            <v>58</v>
          </cell>
          <cell r="C447">
            <v>0</v>
          </cell>
          <cell r="D447" t="str">
            <v>플랜트전공</v>
          </cell>
          <cell r="E447" t="str">
            <v>인</v>
          </cell>
          <cell r="F447">
            <v>0.18</v>
          </cell>
          <cell r="G447">
            <v>0</v>
          </cell>
          <cell r="H447">
            <v>0</v>
          </cell>
          <cell r="J447">
            <v>0</v>
          </cell>
          <cell r="K447">
            <v>82619</v>
          </cell>
          <cell r="L447">
            <v>14871</v>
          </cell>
          <cell r="M447">
            <v>82619</v>
          </cell>
          <cell r="N447">
            <v>14871</v>
          </cell>
          <cell r="O447">
            <v>0</v>
          </cell>
        </row>
        <row r="448">
          <cell r="A448">
            <v>0</v>
          </cell>
          <cell r="B448">
            <v>13</v>
          </cell>
          <cell r="C448">
            <v>0</v>
          </cell>
          <cell r="D448" t="str">
            <v>비  계  공</v>
          </cell>
          <cell r="E448" t="str">
            <v>인</v>
          </cell>
          <cell r="F448">
            <v>0.13</v>
          </cell>
          <cell r="G448">
            <v>0</v>
          </cell>
          <cell r="H448">
            <v>0</v>
          </cell>
          <cell r="J448">
            <v>0</v>
          </cell>
          <cell r="K448">
            <v>95541</v>
          </cell>
          <cell r="L448">
            <v>12420</v>
          </cell>
          <cell r="M448">
            <v>95541</v>
          </cell>
          <cell r="N448">
            <v>12420</v>
          </cell>
          <cell r="O448">
            <v>0</v>
          </cell>
        </row>
        <row r="449">
          <cell r="A449">
            <v>0</v>
          </cell>
          <cell r="B449">
            <v>23</v>
          </cell>
          <cell r="C449">
            <v>0</v>
          </cell>
          <cell r="D449" t="str">
            <v>콘크리트공</v>
          </cell>
          <cell r="E449" t="str">
            <v>인</v>
          </cell>
          <cell r="F449">
            <v>7.0000000000000007E-2</v>
          </cell>
          <cell r="G449">
            <v>0</v>
          </cell>
          <cell r="H449">
            <v>0</v>
          </cell>
          <cell r="J449">
            <v>0</v>
          </cell>
          <cell r="K449">
            <v>90529</v>
          </cell>
          <cell r="L449">
            <v>6337</v>
          </cell>
          <cell r="M449">
            <v>90529</v>
          </cell>
          <cell r="N449">
            <v>6337</v>
          </cell>
          <cell r="O449">
            <v>0</v>
          </cell>
        </row>
        <row r="450">
          <cell r="A450">
            <v>0</v>
          </cell>
          <cell r="B450">
            <v>3</v>
          </cell>
          <cell r="C450">
            <v>0</v>
          </cell>
          <cell r="D450" t="str">
            <v>형 틀 목 공</v>
          </cell>
          <cell r="E450" t="str">
            <v>인</v>
          </cell>
          <cell r="F450">
            <v>0.01</v>
          </cell>
          <cell r="G450">
            <v>0</v>
          </cell>
          <cell r="H450">
            <v>0</v>
          </cell>
          <cell r="J450">
            <v>0</v>
          </cell>
          <cell r="K450">
            <v>92709</v>
          </cell>
          <cell r="L450">
            <v>927</v>
          </cell>
          <cell r="M450">
            <v>92709</v>
          </cell>
          <cell r="N450">
            <v>927</v>
          </cell>
          <cell r="O450">
            <v>0</v>
          </cell>
        </row>
        <row r="451">
          <cell r="A451">
            <v>0</v>
          </cell>
          <cell r="B451">
            <v>74</v>
          </cell>
          <cell r="C451">
            <v>0</v>
          </cell>
          <cell r="D451" t="str">
            <v>보 통 인 부</v>
          </cell>
          <cell r="E451" t="str">
            <v>인</v>
          </cell>
          <cell r="F451">
            <v>0.24</v>
          </cell>
          <cell r="G451">
            <v>0</v>
          </cell>
          <cell r="H451">
            <v>0</v>
          </cell>
          <cell r="J451">
            <v>0</v>
          </cell>
          <cell r="K451">
            <v>52565</v>
          </cell>
          <cell r="L451">
            <v>12615</v>
          </cell>
          <cell r="M451">
            <v>52565</v>
          </cell>
          <cell r="N451">
            <v>12615</v>
          </cell>
          <cell r="O451">
            <v>0</v>
          </cell>
        </row>
        <row r="452">
          <cell r="A452">
            <v>0</v>
          </cell>
          <cell r="B452" t="e">
            <v>#N/A</v>
          </cell>
          <cell r="C452">
            <v>0</v>
          </cell>
          <cell r="D452">
            <v>0</v>
          </cell>
          <cell r="E452">
            <v>0</v>
          </cell>
          <cell r="F452">
            <v>0</v>
          </cell>
          <cell r="G452">
            <v>0</v>
          </cell>
          <cell r="H452">
            <v>0</v>
          </cell>
          <cell r="I452">
            <v>0</v>
          </cell>
          <cell r="J452">
            <v>0</v>
          </cell>
          <cell r="K452">
            <v>0</v>
          </cell>
          <cell r="L452">
            <v>0</v>
          </cell>
          <cell r="M452">
            <v>0</v>
          </cell>
          <cell r="N452">
            <v>0</v>
          </cell>
          <cell r="O452">
            <v>0</v>
          </cell>
        </row>
        <row r="453">
          <cell r="A453">
            <v>0</v>
          </cell>
          <cell r="B453" t="e">
            <v>#N/A</v>
          </cell>
          <cell r="C453">
            <v>0</v>
          </cell>
          <cell r="D453">
            <v>0</v>
          </cell>
          <cell r="E453">
            <v>0</v>
          </cell>
          <cell r="F453">
            <v>0</v>
          </cell>
          <cell r="G453">
            <v>0</v>
          </cell>
          <cell r="H453">
            <v>0</v>
          </cell>
          <cell r="I453">
            <v>0</v>
          </cell>
          <cell r="J453">
            <v>0</v>
          </cell>
          <cell r="K453">
            <v>0</v>
          </cell>
          <cell r="L453">
            <v>0</v>
          </cell>
          <cell r="M453">
            <v>0</v>
          </cell>
          <cell r="N453">
            <v>0</v>
          </cell>
          <cell r="O453">
            <v>0</v>
          </cell>
        </row>
        <row r="454">
          <cell r="A454">
            <v>0</v>
          </cell>
          <cell r="B454" t="e">
            <v>#N/A</v>
          </cell>
          <cell r="C454">
            <v>0</v>
          </cell>
          <cell r="D454">
            <v>0</v>
          </cell>
          <cell r="E454">
            <v>0</v>
          </cell>
          <cell r="F454">
            <v>0</v>
          </cell>
          <cell r="G454">
            <v>0</v>
          </cell>
          <cell r="H454">
            <v>0</v>
          </cell>
          <cell r="I454">
            <v>0</v>
          </cell>
          <cell r="J454">
            <v>0</v>
          </cell>
          <cell r="K454">
            <v>0</v>
          </cell>
          <cell r="L454">
            <v>0</v>
          </cell>
          <cell r="M454">
            <v>0</v>
          </cell>
          <cell r="N454">
            <v>0</v>
          </cell>
          <cell r="O454">
            <v>0</v>
          </cell>
        </row>
        <row r="455">
          <cell r="A455">
            <v>0</v>
          </cell>
          <cell r="B455" t="e">
            <v>#N/A</v>
          </cell>
          <cell r="C455">
            <v>0</v>
          </cell>
          <cell r="D455">
            <v>0</v>
          </cell>
          <cell r="E455">
            <v>0</v>
          </cell>
          <cell r="F455">
            <v>0</v>
          </cell>
          <cell r="G455">
            <v>0</v>
          </cell>
          <cell r="H455">
            <v>0</v>
          </cell>
          <cell r="I455">
            <v>0</v>
          </cell>
          <cell r="J455">
            <v>0</v>
          </cell>
          <cell r="K455">
            <v>0</v>
          </cell>
          <cell r="L455">
            <v>0</v>
          </cell>
          <cell r="M455">
            <v>0</v>
          </cell>
          <cell r="N455">
            <v>0</v>
          </cell>
          <cell r="O455">
            <v>0</v>
          </cell>
        </row>
        <row r="459">
          <cell r="A459" t="str">
            <v>14S</v>
          </cell>
          <cell r="C459" t="str">
            <v>합     계</v>
          </cell>
          <cell r="H459">
            <v>33625390</v>
          </cell>
          <cell r="J459">
            <v>2278207</v>
          </cell>
          <cell r="L459">
            <v>52257</v>
          </cell>
          <cell r="N459">
            <v>35955854</v>
          </cell>
        </row>
        <row r="460">
          <cell r="A460">
            <v>15</v>
          </cell>
          <cell r="B460" t="str">
            <v>15. 터널용변압기반 신설</v>
          </cell>
          <cell r="C460" t="str">
            <v>15. 터널용변압기반 신설</v>
          </cell>
          <cell r="D460" t="str">
            <v xml:space="preserve"> 금지~순천간 터널내설치시
 6.6kV 3상 20kVA x 2</v>
          </cell>
          <cell r="E460" t="str">
            <v>대</v>
          </cell>
          <cell r="F460">
            <v>1</v>
          </cell>
          <cell r="G460">
            <v>0</v>
          </cell>
          <cell r="H460">
            <v>0</v>
          </cell>
          <cell r="I460">
            <v>0</v>
          </cell>
          <cell r="J460">
            <v>0</v>
          </cell>
          <cell r="K460">
            <v>0</v>
          </cell>
          <cell r="L460">
            <v>0</v>
          </cell>
          <cell r="M460">
            <v>0</v>
          </cell>
          <cell r="N460">
            <v>0</v>
          </cell>
          <cell r="O460">
            <v>4</v>
          </cell>
        </row>
        <row r="461">
          <cell r="A461">
            <v>0</v>
          </cell>
          <cell r="B461" t="e">
            <v>#N/A</v>
          </cell>
          <cell r="C461" t="str">
            <v>가) 재 료 비</v>
          </cell>
          <cell r="D461">
            <v>0</v>
          </cell>
          <cell r="E461">
            <v>0</v>
          </cell>
          <cell r="F461">
            <v>0</v>
          </cell>
          <cell r="G461">
            <v>0</v>
          </cell>
          <cell r="H461">
            <v>0</v>
          </cell>
          <cell r="I461">
            <v>0</v>
          </cell>
          <cell r="J461">
            <v>0</v>
          </cell>
          <cell r="K461">
            <v>0</v>
          </cell>
          <cell r="L461">
            <v>0</v>
          </cell>
          <cell r="M461">
            <v>0</v>
          </cell>
          <cell r="N461">
            <v>0</v>
          </cell>
          <cell r="O461">
            <v>0</v>
          </cell>
        </row>
        <row r="462">
          <cell r="A462">
            <v>0</v>
          </cell>
          <cell r="B462" t="str">
            <v>TR21</v>
          </cell>
          <cell r="C462" t="str">
            <v xml:space="preserve"> 고압변압기반</v>
          </cell>
          <cell r="D462" t="str">
            <v xml:space="preserve"> 금지~순천간 터널내설치시
 6.6kV 3상 20kVA x 2</v>
          </cell>
          <cell r="E462" t="str">
            <v>대</v>
          </cell>
          <cell r="F462">
            <v>1</v>
          </cell>
          <cell r="G462">
            <v>31079000</v>
          </cell>
          <cell r="H462">
            <v>31079000</v>
          </cell>
          <cell r="I462">
            <v>0</v>
          </cell>
          <cell r="J462">
            <v>0</v>
          </cell>
          <cell r="K462">
            <v>0</v>
          </cell>
          <cell r="L462">
            <v>0</v>
          </cell>
          <cell r="M462">
            <v>31079000</v>
          </cell>
          <cell r="N462">
            <v>31079000</v>
          </cell>
          <cell r="O462">
            <v>0</v>
          </cell>
        </row>
        <row r="463">
          <cell r="A463">
            <v>0</v>
          </cell>
          <cell r="B463">
            <v>312</v>
          </cell>
          <cell r="C463" t="str">
            <v xml:space="preserve"> 앵커볼트(7/8")</v>
          </cell>
          <cell r="D463" t="str">
            <v xml:space="preserve"> M22 L280</v>
          </cell>
          <cell r="E463" t="str">
            <v>개</v>
          </cell>
          <cell r="F463">
            <v>4</v>
          </cell>
          <cell r="G463">
            <v>3320</v>
          </cell>
          <cell r="H463">
            <v>13280</v>
          </cell>
          <cell r="I463">
            <v>0</v>
          </cell>
          <cell r="J463">
            <v>0</v>
          </cell>
          <cell r="K463">
            <v>0</v>
          </cell>
          <cell r="L463">
            <v>0</v>
          </cell>
          <cell r="M463">
            <v>3320</v>
          </cell>
          <cell r="N463">
            <v>13280</v>
          </cell>
          <cell r="O463">
            <v>0</v>
          </cell>
        </row>
        <row r="464">
          <cell r="A464">
            <v>0</v>
          </cell>
          <cell r="B464" t="str">
            <v>PVC104</v>
          </cell>
          <cell r="C464" t="str">
            <v>HI-PVC전선관</v>
          </cell>
          <cell r="D464" t="str">
            <v xml:space="preserve"> HI 104C</v>
          </cell>
          <cell r="E464" t="str">
            <v>개</v>
          </cell>
          <cell r="F464">
            <v>8</v>
          </cell>
          <cell r="G464">
            <v>4045</v>
          </cell>
          <cell r="H464">
            <v>32360</v>
          </cell>
          <cell r="I464">
            <v>0</v>
          </cell>
          <cell r="J464">
            <v>0</v>
          </cell>
          <cell r="K464">
            <v>0</v>
          </cell>
          <cell r="L464">
            <v>0</v>
          </cell>
          <cell r="M464">
            <v>4045</v>
          </cell>
          <cell r="N464">
            <v>32360</v>
          </cell>
          <cell r="O464">
            <v>0</v>
          </cell>
        </row>
        <row r="465">
          <cell r="A465">
            <v>0</v>
          </cell>
          <cell r="B465">
            <v>434</v>
          </cell>
          <cell r="C465" t="str">
            <v xml:space="preserve"> 전선관콘넥타</v>
          </cell>
          <cell r="D465" t="str">
            <v xml:space="preserve"> HI-PVC 104C</v>
          </cell>
          <cell r="E465" t="str">
            <v>개</v>
          </cell>
          <cell r="F465">
            <v>4</v>
          </cell>
          <cell r="G465">
            <v>2170</v>
          </cell>
          <cell r="H465">
            <v>8680</v>
          </cell>
          <cell r="I465">
            <v>0</v>
          </cell>
          <cell r="J465">
            <v>0</v>
          </cell>
          <cell r="K465">
            <v>0</v>
          </cell>
          <cell r="L465">
            <v>0</v>
          </cell>
          <cell r="M465">
            <v>2170</v>
          </cell>
          <cell r="N465">
            <v>8680</v>
          </cell>
          <cell r="O465">
            <v>0</v>
          </cell>
        </row>
        <row r="466">
          <cell r="A466">
            <v>0</v>
          </cell>
          <cell r="B466">
            <v>222</v>
          </cell>
          <cell r="C466" t="str">
            <v xml:space="preserve"> 접지용전선</v>
          </cell>
          <cell r="D466" t="str">
            <v xml:space="preserve"> 0.6/1kV F-GV 95㎟</v>
          </cell>
          <cell r="E466" t="str">
            <v>m</v>
          </cell>
          <cell r="F466">
            <v>3</v>
          </cell>
          <cell r="G466">
            <v>5496</v>
          </cell>
          <cell r="H466">
            <v>16488</v>
          </cell>
          <cell r="I466">
            <v>0</v>
          </cell>
          <cell r="J466">
            <v>0</v>
          </cell>
          <cell r="K466">
            <v>0</v>
          </cell>
          <cell r="L466">
            <v>0</v>
          </cell>
          <cell r="M466">
            <v>5496</v>
          </cell>
          <cell r="N466">
            <v>16488</v>
          </cell>
          <cell r="O466">
            <v>0</v>
          </cell>
        </row>
        <row r="467">
          <cell r="A467">
            <v>0</v>
          </cell>
          <cell r="B467">
            <v>295</v>
          </cell>
          <cell r="C467" t="str">
            <v xml:space="preserve"> "C"TYPE 접지크램프</v>
          </cell>
          <cell r="D467" t="str">
            <v xml:space="preserve"> 100㎟x60(38)㎟</v>
          </cell>
          <cell r="E467" t="str">
            <v>개</v>
          </cell>
          <cell r="F467">
            <v>2</v>
          </cell>
          <cell r="G467">
            <v>1500</v>
          </cell>
          <cell r="H467">
            <v>3000</v>
          </cell>
          <cell r="I467">
            <v>0</v>
          </cell>
          <cell r="J467">
            <v>0</v>
          </cell>
          <cell r="K467">
            <v>0</v>
          </cell>
          <cell r="L467">
            <v>0</v>
          </cell>
          <cell r="M467">
            <v>1500</v>
          </cell>
          <cell r="N467">
            <v>3000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59</v>
          </cell>
          <cell r="C469" t="str">
            <v>나) 노 무 비</v>
          </cell>
          <cell r="D469" t="str">
            <v>내 선 전 공</v>
          </cell>
          <cell r="E469" t="str">
            <v>인</v>
          </cell>
          <cell r="F469">
            <v>1.19</v>
          </cell>
          <cell r="G469">
            <v>0</v>
          </cell>
          <cell r="H469">
            <v>0</v>
          </cell>
          <cell r="I469">
            <v>81127</v>
          </cell>
          <cell r="J469">
            <v>96541</v>
          </cell>
          <cell r="K469">
            <v>0</v>
          </cell>
          <cell r="L469">
            <v>0</v>
          </cell>
          <cell r="M469">
            <v>81127</v>
          </cell>
          <cell r="N469">
            <v>96541</v>
          </cell>
          <cell r="O469">
            <v>0</v>
          </cell>
        </row>
        <row r="470">
          <cell r="A470">
            <v>0</v>
          </cell>
          <cell r="B470">
            <v>56</v>
          </cell>
          <cell r="C470">
            <v>0</v>
          </cell>
          <cell r="D470" t="str">
            <v>배 전 전 공</v>
          </cell>
          <cell r="E470" t="str">
            <v>인</v>
          </cell>
          <cell r="F470">
            <v>1</v>
          </cell>
          <cell r="G470">
            <v>0</v>
          </cell>
          <cell r="H470">
            <v>0</v>
          </cell>
          <cell r="I470">
            <v>173271</v>
          </cell>
          <cell r="J470">
            <v>173271</v>
          </cell>
          <cell r="K470">
            <v>0</v>
          </cell>
          <cell r="L470">
            <v>0</v>
          </cell>
          <cell r="M470">
            <v>173271</v>
          </cell>
          <cell r="N470">
            <v>173271</v>
          </cell>
          <cell r="O470">
            <v>0</v>
          </cell>
        </row>
        <row r="471">
          <cell r="A471">
            <v>0</v>
          </cell>
          <cell r="B471">
            <v>58</v>
          </cell>
          <cell r="C471">
            <v>0</v>
          </cell>
          <cell r="D471" t="str">
            <v>플랜트전공</v>
          </cell>
          <cell r="E471" t="str">
            <v>인</v>
          </cell>
          <cell r="F471">
            <v>8.06</v>
          </cell>
          <cell r="G471">
            <v>0</v>
          </cell>
          <cell r="H471">
            <v>0</v>
          </cell>
          <cell r="I471">
            <v>82619</v>
          </cell>
          <cell r="J471">
            <v>665909</v>
          </cell>
          <cell r="K471">
            <v>0</v>
          </cell>
          <cell r="L471">
            <v>0</v>
          </cell>
          <cell r="M471">
            <v>82619</v>
          </cell>
          <cell r="N471">
            <v>665909</v>
          </cell>
          <cell r="O471">
            <v>0</v>
          </cell>
        </row>
        <row r="472">
          <cell r="A472">
            <v>0</v>
          </cell>
          <cell r="B472">
            <v>13</v>
          </cell>
          <cell r="C472">
            <v>0</v>
          </cell>
          <cell r="D472" t="str">
            <v>비  계  공</v>
          </cell>
          <cell r="E472" t="str">
            <v>인</v>
          </cell>
          <cell r="F472">
            <v>5.72</v>
          </cell>
          <cell r="G472">
            <v>0</v>
          </cell>
          <cell r="H472">
            <v>0</v>
          </cell>
          <cell r="I472">
            <v>95541</v>
          </cell>
          <cell r="J472">
            <v>546494</v>
          </cell>
          <cell r="K472">
            <v>0</v>
          </cell>
          <cell r="L472">
            <v>0</v>
          </cell>
          <cell r="M472">
            <v>95541</v>
          </cell>
          <cell r="N472">
            <v>546494</v>
          </cell>
          <cell r="O472">
            <v>0</v>
          </cell>
        </row>
        <row r="473">
          <cell r="A473">
            <v>0</v>
          </cell>
          <cell r="B473">
            <v>74</v>
          </cell>
          <cell r="C473">
            <v>0</v>
          </cell>
          <cell r="D473" t="str">
            <v>보 통 인 부</v>
          </cell>
          <cell r="E473" t="str">
            <v>인</v>
          </cell>
          <cell r="F473">
            <v>5.72</v>
          </cell>
          <cell r="G473">
            <v>0</v>
          </cell>
          <cell r="H473">
            <v>0</v>
          </cell>
          <cell r="I473">
            <v>52565</v>
          </cell>
          <cell r="J473">
            <v>300671</v>
          </cell>
          <cell r="K473">
            <v>0</v>
          </cell>
          <cell r="L473">
            <v>0</v>
          </cell>
          <cell r="M473">
            <v>52565</v>
          </cell>
          <cell r="N473">
            <v>300671</v>
          </cell>
          <cell r="O473">
            <v>0</v>
          </cell>
        </row>
        <row r="474">
          <cell r="A474">
            <v>0</v>
          </cell>
          <cell r="B474" t="e">
            <v>#N/A</v>
          </cell>
          <cell r="C474">
            <v>0</v>
          </cell>
          <cell r="D474">
            <v>0</v>
          </cell>
          <cell r="E474">
            <v>0</v>
          </cell>
          <cell r="F474">
            <v>0</v>
          </cell>
          <cell r="G474">
            <v>0</v>
          </cell>
          <cell r="H474">
            <v>0</v>
          </cell>
          <cell r="I474">
            <v>0</v>
          </cell>
          <cell r="J474">
            <v>0</v>
          </cell>
          <cell r="K474">
            <v>0</v>
          </cell>
          <cell r="L474">
            <v>0</v>
          </cell>
          <cell r="M474">
            <v>0</v>
          </cell>
          <cell r="N474">
            <v>0</v>
          </cell>
          <cell r="O474">
            <v>0</v>
          </cell>
        </row>
        <row r="475">
          <cell r="A475">
            <v>0</v>
          </cell>
          <cell r="B475">
            <v>59</v>
          </cell>
          <cell r="C475" t="str">
            <v>다) 공 구 손 료</v>
          </cell>
          <cell r="D475" t="str">
            <v>내 선 전 공</v>
          </cell>
          <cell r="E475" t="str">
            <v>인</v>
          </cell>
          <cell r="F475">
            <v>0.02</v>
          </cell>
          <cell r="G475">
            <v>0</v>
          </cell>
          <cell r="H475">
            <v>0</v>
          </cell>
          <cell r="J475">
            <v>0</v>
          </cell>
          <cell r="K475">
            <v>81127</v>
          </cell>
          <cell r="L475">
            <v>1622</v>
          </cell>
          <cell r="M475">
            <v>81127</v>
          </cell>
          <cell r="N475">
            <v>1622</v>
          </cell>
          <cell r="O475">
            <v>0</v>
          </cell>
        </row>
        <row r="476">
          <cell r="A476">
            <v>0</v>
          </cell>
          <cell r="B476">
            <v>56</v>
          </cell>
          <cell r="C476">
            <v>0</v>
          </cell>
          <cell r="D476" t="str">
            <v>배 전 전 공</v>
          </cell>
          <cell r="E476" t="str">
            <v>인</v>
          </cell>
          <cell r="F476">
            <v>0.02</v>
          </cell>
          <cell r="G476">
            <v>0</v>
          </cell>
          <cell r="H476">
            <v>0</v>
          </cell>
          <cell r="J476">
            <v>0</v>
          </cell>
          <cell r="K476">
            <v>173271</v>
          </cell>
          <cell r="L476">
            <v>3465</v>
          </cell>
          <cell r="M476">
            <v>173271</v>
          </cell>
          <cell r="N476">
            <v>3465</v>
          </cell>
          <cell r="O476">
            <v>0</v>
          </cell>
        </row>
        <row r="477">
          <cell r="A477">
            <v>0</v>
          </cell>
          <cell r="B477">
            <v>58</v>
          </cell>
          <cell r="C477">
            <v>0</v>
          </cell>
          <cell r="D477" t="str">
            <v>플랜트전공</v>
          </cell>
          <cell r="E477" t="str">
            <v>인</v>
          </cell>
          <cell r="F477">
            <v>0.18</v>
          </cell>
          <cell r="G477">
            <v>0</v>
          </cell>
          <cell r="H477">
            <v>0</v>
          </cell>
          <cell r="J477">
            <v>0</v>
          </cell>
          <cell r="K477">
            <v>82619</v>
          </cell>
          <cell r="L477">
            <v>14871</v>
          </cell>
          <cell r="M477">
            <v>82619</v>
          </cell>
          <cell r="N477">
            <v>14871</v>
          </cell>
          <cell r="O477">
            <v>0</v>
          </cell>
        </row>
        <row r="478">
          <cell r="A478">
            <v>0</v>
          </cell>
          <cell r="B478">
            <v>13</v>
          </cell>
          <cell r="C478">
            <v>0</v>
          </cell>
          <cell r="D478" t="str">
            <v>비  계  공</v>
          </cell>
          <cell r="E478" t="str">
            <v>인</v>
          </cell>
          <cell r="F478">
            <v>0.13</v>
          </cell>
          <cell r="G478">
            <v>0</v>
          </cell>
          <cell r="H478">
            <v>0</v>
          </cell>
          <cell r="J478">
            <v>0</v>
          </cell>
          <cell r="K478">
            <v>95541</v>
          </cell>
          <cell r="L478">
            <v>12420</v>
          </cell>
          <cell r="M478">
            <v>95541</v>
          </cell>
          <cell r="N478">
            <v>12420</v>
          </cell>
          <cell r="O478">
            <v>0</v>
          </cell>
        </row>
        <row r="479">
          <cell r="A479">
            <v>0</v>
          </cell>
          <cell r="B479">
            <v>74</v>
          </cell>
          <cell r="C479">
            <v>0</v>
          </cell>
          <cell r="D479" t="str">
            <v>보 통 인 부</v>
          </cell>
          <cell r="E479" t="str">
            <v>인</v>
          </cell>
          <cell r="F479">
            <v>0.13</v>
          </cell>
          <cell r="G479">
            <v>0</v>
          </cell>
          <cell r="H479">
            <v>0</v>
          </cell>
          <cell r="J479">
            <v>0</v>
          </cell>
          <cell r="K479">
            <v>52565</v>
          </cell>
          <cell r="L479">
            <v>6833</v>
          </cell>
          <cell r="M479">
            <v>52565</v>
          </cell>
          <cell r="N479">
            <v>6833</v>
          </cell>
          <cell r="O479">
            <v>0</v>
          </cell>
        </row>
        <row r="483">
          <cell r="A483" t="str">
            <v>15S</v>
          </cell>
          <cell r="C483" t="str">
            <v>합     계</v>
          </cell>
          <cell r="H483">
            <v>31152808</v>
          </cell>
          <cell r="J483">
            <v>1782886</v>
          </cell>
          <cell r="L483">
            <v>39211</v>
          </cell>
          <cell r="N483">
            <v>32974905</v>
          </cell>
        </row>
        <row r="484">
          <cell r="A484">
            <v>16</v>
          </cell>
          <cell r="B484" t="str">
            <v>16. 매설접지선 신설</v>
          </cell>
          <cell r="C484" t="str">
            <v>16. 매설접지선 신설</v>
          </cell>
          <cell r="D484" t="str">
            <v>각 종 (일반구간)</v>
          </cell>
          <cell r="E484" t="str">
            <v>식</v>
          </cell>
          <cell r="F484">
            <v>1</v>
          </cell>
          <cell r="G484">
            <v>0</v>
          </cell>
          <cell r="H484">
            <v>0</v>
          </cell>
          <cell r="I484">
            <v>0</v>
          </cell>
          <cell r="J484">
            <v>0</v>
          </cell>
          <cell r="K484">
            <v>0</v>
          </cell>
          <cell r="L484">
            <v>0</v>
          </cell>
          <cell r="M484">
            <v>0</v>
          </cell>
          <cell r="N484">
            <v>0</v>
          </cell>
          <cell r="O484">
            <v>1</v>
          </cell>
        </row>
        <row r="485">
          <cell r="A485">
            <v>0</v>
          </cell>
          <cell r="B485" t="e">
            <v>#N/A</v>
          </cell>
          <cell r="C485" t="str">
            <v>가) 재 료 비</v>
          </cell>
          <cell r="D485">
            <v>0</v>
          </cell>
          <cell r="E485">
            <v>0</v>
          </cell>
          <cell r="F485">
            <v>0</v>
          </cell>
          <cell r="G485">
            <v>0</v>
          </cell>
          <cell r="H485">
            <v>0</v>
          </cell>
          <cell r="I485">
            <v>0</v>
          </cell>
          <cell r="J485">
            <v>0</v>
          </cell>
          <cell r="K485">
            <v>0</v>
          </cell>
          <cell r="L485">
            <v>0</v>
          </cell>
          <cell r="M485">
            <v>0</v>
          </cell>
          <cell r="N485">
            <v>0</v>
          </cell>
          <cell r="O485">
            <v>0</v>
          </cell>
        </row>
        <row r="486">
          <cell r="A486">
            <v>0</v>
          </cell>
          <cell r="B486">
            <v>215</v>
          </cell>
          <cell r="C486" t="str">
            <v>연동연선</v>
          </cell>
          <cell r="D486" t="str">
            <v xml:space="preserve"> CU 50㎟</v>
          </cell>
          <cell r="E486" t="str">
            <v>m</v>
          </cell>
          <cell r="F486">
            <v>38226</v>
          </cell>
          <cell r="G486">
            <v>2373</v>
          </cell>
          <cell r="H486">
            <v>90710298</v>
          </cell>
          <cell r="I486">
            <v>0</v>
          </cell>
          <cell r="J486">
            <v>0</v>
          </cell>
          <cell r="K486">
            <v>0</v>
          </cell>
          <cell r="L486">
            <v>0</v>
          </cell>
          <cell r="M486">
            <v>2373</v>
          </cell>
          <cell r="N486">
            <v>90710298</v>
          </cell>
          <cell r="O486">
            <v>0</v>
          </cell>
        </row>
        <row r="487">
          <cell r="A487">
            <v>0</v>
          </cell>
          <cell r="B487">
            <v>222</v>
          </cell>
          <cell r="C487" t="str">
            <v xml:space="preserve"> 접지용전선</v>
          </cell>
          <cell r="D487" t="str">
            <v xml:space="preserve"> 0.6/1kV F-GV 95㎟</v>
          </cell>
          <cell r="E487" t="str">
            <v>m</v>
          </cell>
          <cell r="F487">
            <v>9286</v>
          </cell>
          <cell r="G487">
            <v>5496</v>
          </cell>
          <cell r="H487">
            <v>51035856</v>
          </cell>
          <cell r="I487">
            <v>0</v>
          </cell>
          <cell r="J487">
            <v>0</v>
          </cell>
          <cell r="K487">
            <v>0</v>
          </cell>
          <cell r="L487">
            <v>0</v>
          </cell>
          <cell r="M487">
            <v>5496</v>
          </cell>
          <cell r="N487">
            <v>51035856</v>
          </cell>
          <cell r="O487">
            <v>0</v>
          </cell>
        </row>
        <row r="488">
          <cell r="A488">
            <v>0</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row>
        <row r="490">
          <cell r="A490">
            <v>0</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row>
        <row r="491">
          <cell r="A491">
            <v>0</v>
          </cell>
          <cell r="B491">
            <v>0</v>
          </cell>
          <cell r="C491">
            <v>0</v>
          </cell>
          <cell r="D491">
            <v>0</v>
          </cell>
          <cell r="E491">
            <v>0</v>
          </cell>
          <cell r="F491">
            <v>0</v>
          </cell>
          <cell r="G491">
            <v>0</v>
          </cell>
          <cell r="H491">
            <v>0</v>
          </cell>
          <cell r="I491">
            <v>0</v>
          </cell>
          <cell r="J491">
            <v>0</v>
          </cell>
          <cell r="K491">
            <v>0</v>
          </cell>
          <cell r="L491">
            <v>0</v>
          </cell>
          <cell r="M491">
            <v>0</v>
          </cell>
          <cell r="N491">
            <v>0</v>
          </cell>
          <cell r="O491">
            <v>0</v>
          </cell>
        </row>
        <row r="492">
          <cell r="A492">
            <v>0</v>
          </cell>
          <cell r="B492" t="e">
            <v>#N/A</v>
          </cell>
          <cell r="C492">
            <v>0</v>
          </cell>
          <cell r="D492">
            <v>0</v>
          </cell>
          <cell r="E492">
            <v>0</v>
          </cell>
          <cell r="F492">
            <v>0</v>
          </cell>
          <cell r="G492">
            <v>0</v>
          </cell>
          <cell r="H492">
            <v>0</v>
          </cell>
          <cell r="I492">
            <v>0</v>
          </cell>
          <cell r="J492">
            <v>0</v>
          </cell>
          <cell r="K492">
            <v>0</v>
          </cell>
          <cell r="L492">
            <v>0</v>
          </cell>
          <cell r="M492">
            <v>0</v>
          </cell>
          <cell r="N492">
            <v>0</v>
          </cell>
          <cell r="O492">
            <v>0</v>
          </cell>
        </row>
        <row r="493">
          <cell r="A493">
            <v>0</v>
          </cell>
          <cell r="B493" t="e">
            <v>#N/A</v>
          </cell>
          <cell r="C493">
            <v>0</v>
          </cell>
          <cell r="D493">
            <v>0</v>
          </cell>
          <cell r="E493">
            <v>0</v>
          </cell>
          <cell r="F493">
            <v>0</v>
          </cell>
          <cell r="G493">
            <v>0</v>
          </cell>
          <cell r="H493">
            <v>0</v>
          </cell>
          <cell r="I493">
            <v>0</v>
          </cell>
          <cell r="J493">
            <v>0</v>
          </cell>
          <cell r="K493">
            <v>0</v>
          </cell>
          <cell r="L493">
            <v>0</v>
          </cell>
          <cell r="M493">
            <v>0</v>
          </cell>
          <cell r="N493">
            <v>0</v>
          </cell>
          <cell r="O493">
            <v>0</v>
          </cell>
        </row>
        <row r="494">
          <cell r="A494">
            <v>0</v>
          </cell>
          <cell r="B494" t="e">
            <v>#N/A</v>
          </cell>
          <cell r="C494">
            <v>0</v>
          </cell>
          <cell r="D494">
            <v>0</v>
          </cell>
          <cell r="E494">
            <v>0</v>
          </cell>
          <cell r="F494">
            <v>0</v>
          </cell>
          <cell r="G494">
            <v>0</v>
          </cell>
          <cell r="H494">
            <v>0</v>
          </cell>
          <cell r="I494">
            <v>0</v>
          </cell>
          <cell r="J494">
            <v>0</v>
          </cell>
          <cell r="K494">
            <v>0</v>
          </cell>
          <cell r="L494">
            <v>0</v>
          </cell>
          <cell r="M494">
            <v>0</v>
          </cell>
          <cell r="N494">
            <v>0</v>
          </cell>
          <cell r="O494">
            <v>0</v>
          </cell>
        </row>
        <row r="495">
          <cell r="A495">
            <v>0</v>
          </cell>
          <cell r="B495" t="e">
            <v>#N/A</v>
          </cell>
          <cell r="C495">
            <v>0</v>
          </cell>
          <cell r="D495">
            <v>0</v>
          </cell>
          <cell r="E495">
            <v>0</v>
          </cell>
          <cell r="F495">
            <v>0</v>
          </cell>
          <cell r="G495">
            <v>0</v>
          </cell>
          <cell r="H495">
            <v>0</v>
          </cell>
          <cell r="I495">
            <v>0</v>
          </cell>
          <cell r="J495">
            <v>0</v>
          </cell>
          <cell r="K495">
            <v>0</v>
          </cell>
          <cell r="L495">
            <v>0</v>
          </cell>
          <cell r="M495">
            <v>0</v>
          </cell>
          <cell r="N495">
            <v>0</v>
          </cell>
          <cell r="O495">
            <v>0</v>
          </cell>
        </row>
        <row r="496">
          <cell r="A496">
            <v>0</v>
          </cell>
          <cell r="B496" t="e">
            <v>#N/A</v>
          </cell>
          <cell r="C496">
            <v>0</v>
          </cell>
          <cell r="D496">
            <v>0</v>
          </cell>
          <cell r="E496">
            <v>0</v>
          </cell>
          <cell r="F496">
            <v>0</v>
          </cell>
          <cell r="G496">
            <v>0</v>
          </cell>
          <cell r="H496">
            <v>0</v>
          </cell>
          <cell r="I496">
            <v>0</v>
          </cell>
          <cell r="J496">
            <v>0</v>
          </cell>
          <cell r="K496">
            <v>0</v>
          </cell>
          <cell r="L496">
            <v>0</v>
          </cell>
          <cell r="M496">
            <v>0</v>
          </cell>
          <cell r="N496">
            <v>0</v>
          </cell>
          <cell r="O496">
            <v>0</v>
          </cell>
        </row>
        <row r="497">
          <cell r="A497">
            <v>0</v>
          </cell>
          <cell r="B497">
            <v>56</v>
          </cell>
          <cell r="C497" t="str">
            <v>나) 노 무 비</v>
          </cell>
          <cell r="D497" t="str">
            <v>배 전 전 공</v>
          </cell>
          <cell r="E497" t="str">
            <v>인</v>
          </cell>
          <cell r="F497">
            <v>831.41</v>
          </cell>
          <cell r="G497">
            <v>0</v>
          </cell>
          <cell r="H497">
            <v>0</v>
          </cell>
          <cell r="I497">
            <v>173271</v>
          </cell>
          <cell r="J497">
            <v>144059242</v>
          </cell>
          <cell r="K497">
            <v>0</v>
          </cell>
          <cell r="L497">
            <v>0</v>
          </cell>
          <cell r="M497">
            <v>173271</v>
          </cell>
          <cell r="N497">
            <v>144059242</v>
          </cell>
          <cell r="O497">
            <v>0</v>
          </cell>
        </row>
        <row r="498">
          <cell r="A498">
            <v>0</v>
          </cell>
          <cell r="B498" t="e">
            <v>#N/A</v>
          </cell>
          <cell r="C498">
            <v>0</v>
          </cell>
          <cell r="D498">
            <v>0</v>
          </cell>
          <cell r="E498">
            <v>0</v>
          </cell>
          <cell r="F498">
            <v>0</v>
          </cell>
          <cell r="G498">
            <v>0</v>
          </cell>
          <cell r="H498">
            <v>0</v>
          </cell>
          <cell r="I498">
            <v>0</v>
          </cell>
          <cell r="J498">
            <v>0</v>
          </cell>
          <cell r="K498">
            <v>0</v>
          </cell>
          <cell r="L498">
            <v>0</v>
          </cell>
          <cell r="M498">
            <v>0</v>
          </cell>
          <cell r="N498">
            <v>0</v>
          </cell>
          <cell r="O498">
            <v>0</v>
          </cell>
        </row>
        <row r="499">
          <cell r="A499">
            <v>0</v>
          </cell>
          <cell r="B499" t="e">
            <v>#N/A</v>
          </cell>
          <cell r="C499">
            <v>0</v>
          </cell>
          <cell r="D499">
            <v>0</v>
          </cell>
          <cell r="E499">
            <v>0</v>
          </cell>
          <cell r="F499">
            <v>0</v>
          </cell>
          <cell r="G499">
            <v>0</v>
          </cell>
          <cell r="H499">
            <v>0</v>
          </cell>
          <cell r="I499">
            <v>0</v>
          </cell>
          <cell r="J499">
            <v>0</v>
          </cell>
          <cell r="K499">
            <v>0</v>
          </cell>
          <cell r="L499">
            <v>0</v>
          </cell>
          <cell r="M499">
            <v>0</v>
          </cell>
          <cell r="N499">
            <v>0</v>
          </cell>
          <cell r="O499">
            <v>0</v>
          </cell>
        </row>
        <row r="500">
          <cell r="A500">
            <v>0</v>
          </cell>
          <cell r="B500" t="e">
            <v>#N/A</v>
          </cell>
          <cell r="C500">
            <v>0</v>
          </cell>
          <cell r="D500">
            <v>0</v>
          </cell>
          <cell r="E500">
            <v>0</v>
          </cell>
          <cell r="F500">
            <v>0</v>
          </cell>
          <cell r="G500">
            <v>0</v>
          </cell>
          <cell r="H500">
            <v>0</v>
          </cell>
          <cell r="I500">
            <v>0</v>
          </cell>
          <cell r="J500">
            <v>0</v>
          </cell>
          <cell r="K500">
            <v>0</v>
          </cell>
          <cell r="L500">
            <v>0</v>
          </cell>
          <cell r="M500">
            <v>0</v>
          </cell>
          <cell r="N500">
            <v>0</v>
          </cell>
          <cell r="O500">
            <v>0</v>
          </cell>
        </row>
        <row r="501">
          <cell r="A501">
            <v>0</v>
          </cell>
          <cell r="B501">
            <v>56</v>
          </cell>
          <cell r="C501" t="str">
            <v>다) 공 구 손 료</v>
          </cell>
          <cell r="D501" t="str">
            <v>배 전 전 공</v>
          </cell>
          <cell r="E501" t="str">
            <v>인</v>
          </cell>
          <cell r="F501">
            <v>21.68</v>
          </cell>
          <cell r="G501">
            <v>0</v>
          </cell>
          <cell r="H501">
            <v>0</v>
          </cell>
          <cell r="J501">
            <v>0</v>
          </cell>
          <cell r="K501">
            <v>173271</v>
          </cell>
          <cell r="L501">
            <v>3756515</v>
          </cell>
          <cell r="M501">
            <v>173271</v>
          </cell>
          <cell r="N501">
            <v>3756515</v>
          </cell>
          <cell r="O501">
            <v>0</v>
          </cell>
        </row>
        <row r="502">
          <cell r="A502">
            <v>0</v>
          </cell>
          <cell r="B502" t="e">
            <v>#N/A</v>
          </cell>
          <cell r="C502">
            <v>0</v>
          </cell>
          <cell r="D502">
            <v>0</v>
          </cell>
          <cell r="E502">
            <v>0</v>
          </cell>
          <cell r="F502">
            <v>0</v>
          </cell>
          <cell r="G502">
            <v>0</v>
          </cell>
          <cell r="H502">
            <v>0</v>
          </cell>
          <cell r="J502">
            <v>0</v>
          </cell>
          <cell r="K502">
            <v>0</v>
          </cell>
          <cell r="L502">
            <v>0</v>
          </cell>
          <cell r="M502">
            <v>0</v>
          </cell>
          <cell r="N502">
            <v>0</v>
          </cell>
          <cell r="O502">
            <v>0</v>
          </cell>
        </row>
        <row r="503">
          <cell r="A503">
            <v>0</v>
          </cell>
          <cell r="B503" t="e">
            <v>#N/A</v>
          </cell>
          <cell r="C503">
            <v>0</v>
          </cell>
          <cell r="D503">
            <v>0</v>
          </cell>
          <cell r="E503">
            <v>0</v>
          </cell>
          <cell r="F503">
            <v>0</v>
          </cell>
          <cell r="G503">
            <v>0</v>
          </cell>
          <cell r="H503">
            <v>0</v>
          </cell>
          <cell r="J503">
            <v>0</v>
          </cell>
          <cell r="K503">
            <v>0</v>
          </cell>
          <cell r="L503">
            <v>0</v>
          </cell>
          <cell r="M503">
            <v>0</v>
          </cell>
          <cell r="N503">
            <v>0</v>
          </cell>
          <cell r="O503">
            <v>0</v>
          </cell>
        </row>
        <row r="507">
          <cell r="A507" t="str">
            <v>16S</v>
          </cell>
          <cell r="C507" t="str">
            <v>합     계</v>
          </cell>
          <cell r="H507">
            <v>141746154</v>
          </cell>
          <cell r="J507">
            <v>144059242</v>
          </cell>
          <cell r="L507">
            <v>3756515</v>
          </cell>
          <cell r="N507">
            <v>289561911</v>
          </cell>
        </row>
        <row r="508">
          <cell r="A508">
            <v>17</v>
          </cell>
          <cell r="B508" t="str">
            <v>17. 접지단자함 접지선 접속</v>
          </cell>
          <cell r="C508" t="str">
            <v>17. 접지단자함 접지선 접속</v>
          </cell>
          <cell r="D508" t="str">
            <v>기존 매설접지선과 접속</v>
          </cell>
          <cell r="E508" t="str">
            <v>식</v>
          </cell>
          <cell r="F508">
            <v>1</v>
          </cell>
          <cell r="G508">
            <v>0</v>
          </cell>
          <cell r="H508">
            <v>0</v>
          </cell>
          <cell r="I508">
            <v>0</v>
          </cell>
          <cell r="J508">
            <v>0</v>
          </cell>
          <cell r="K508">
            <v>0</v>
          </cell>
          <cell r="L508">
            <v>0</v>
          </cell>
          <cell r="M508">
            <v>0</v>
          </cell>
          <cell r="N508">
            <v>0</v>
          </cell>
          <cell r="O508">
            <v>336</v>
          </cell>
        </row>
        <row r="509">
          <cell r="A509">
            <v>0</v>
          </cell>
          <cell r="B509" t="e">
            <v>#N/A</v>
          </cell>
          <cell r="C509" t="str">
            <v>가) 재 료 비</v>
          </cell>
          <cell r="D509">
            <v>0</v>
          </cell>
          <cell r="E509">
            <v>0</v>
          </cell>
          <cell r="F509">
            <v>0</v>
          </cell>
          <cell r="G509">
            <v>0</v>
          </cell>
          <cell r="H509">
            <v>0</v>
          </cell>
          <cell r="I509">
            <v>0</v>
          </cell>
          <cell r="J509">
            <v>0</v>
          </cell>
          <cell r="K509">
            <v>0</v>
          </cell>
          <cell r="L509">
            <v>0</v>
          </cell>
          <cell r="M509">
            <v>0</v>
          </cell>
          <cell r="N509">
            <v>0</v>
          </cell>
          <cell r="O509">
            <v>0</v>
          </cell>
        </row>
        <row r="510">
          <cell r="A510">
            <v>0</v>
          </cell>
          <cell r="B510" t="str">
            <v>PVC36</v>
          </cell>
          <cell r="C510" t="str">
            <v>HI-PVC전선관</v>
          </cell>
          <cell r="D510" t="str">
            <v xml:space="preserve"> HI 36C</v>
          </cell>
          <cell r="E510" t="str">
            <v>개</v>
          </cell>
          <cell r="F510">
            <v>5</v>
          </cell>
          <cell r="G510">
            <v>947</v>
          </cell>
          <cell r="H510">
            <v>4735</v>
          </cell>
          <cell r="I510">
            <v>0</v>
          </cell>
          <cell r="J510">
            <v>0</v>
          </cell>
          <cell r="K510">
            <v>0</v>
          </cell>
          <cell r="L510">
            <v>0</v>
          </cell>
          <cell r="M510">
            <v>947</v>
          </cell>
          <cell r="N510">
            <v>4735</v>
          </cell>
          <cell r="O510">
            <v>0</v>
          </cell>
        </row>
        <row r="511">
          <cell r="A511">
            <v>0</v>
          </cell>
          <cell r="B511">
            <v>222</v>
          </cell>
          <cell r="C511" t="str">
            <v xml:space="preserve"> 접지용전선</v>
          </cell>
          <cell r="D511" t="str">
            <v xml:space="preserve"> 0.6/1kV F-GV 95㎟</v>
          </cell>
          <cell r="E511" t="str">
            <v>m</v>
          </cell>
          <cell r="F511">
            <v>5</v>
          </cell>
          <cell r="G511">
            <v>5496</v>
          </cell>
          <cell r="H511">
            <v>27480</v>
          </cell>
          <cell r="I511">
            <v>0</v>
          </cell>
          <cell r="J511">
            <v>0</v>
          </cell>
          <cell r="K511">
            <v>0</v>
          </cell>
          <cell r="L511">
            <v>0</v>
          </cell>
          <cell r="M511">
            <v>5496</v>
          </cell>
          <cell r="N511">
            <v>27480</v>
          </cell>
          <cell r="O511">
            <v>0</v>
          </cell>
        </row>
        <row r="512">
          <cell r="A512">
            <v>0</v>
          </cell>
          <cell r="B512">
            <v>295</v>
          </cell>
          <cell r="C512" t="str">
            <v xml:space="preserve"> "C"TYPE 접지크램프</v>
          </cell>
          <cell r="D512" t="str">
            <v xml:space="preserve"> 100㎟x60(38)㎟</v>
          </cell>
          <cell r="E512" t="str">
            <v>개</v>
          </cell>
          <cell r="F512">
            <v>2</v>
          </cell>
          <cell r="G512">
            <v>1500</v>
          </cell>
          <cell r="H512">
            <v>3000</v>
          </cell>
          <cell r="I512">
            <v>0</v>
          </cell>
          <cell r="J512">
            <v>0</v>
          </cell>
          <cell r="K512">
            <v>0</v>
          </cell>
          <cell r="L512">
            <v>0</v>
          </cell>
          <cell r="M512">
            <v>1500</v>
          </cell>
          <cell r="N512">
            <v>3000</v>
          </cell>
          <cell r="O512">
            <v>0</v>
          </cell>
        </row>
        <row r="513">
          <cell r="A513">
            <v>0</v>
          </cell>
          <cell r="B513">
            <v>511</v>
          </cell>
          <cell r="C513" t="str">
            <v xml:space="preserve"> "U" CHANNEL</v>
          </cell>
          <cell r="D513" t="str">
            <v xml:space="preserve"> 41x41x2.6t</v>
          </cell>
          <cell r="E513" t="str">
            <v>m</v>
          </cell>
          <cell r="F513">
            <v>0.3</v>
          </cell>
          <cell r="G513">
            <v>3000</v>
          </cell>
          <cell r="H513">
            <v>900</v>
          </cell>
          <cell r="I513">
            <v>0</v>
          </cell>
          <cell r="J513">
            <v>0</v>
          </cell>
          <cell r="K513">
            <v>0</v>
          </cell>
          <cell r="L513">
            <v>0</v>
          </cell>
          <cell r="M513">
            <v>3000</v>
          </cell>
          <cell r="N513">
            <v>900</v>
          </cell>
          <cell r="O513">
            <v>0</v>
          </cell>
        </row>
        <row r="514">
          <cell r="A514">
            <v>0</v>
          </cell>
          <cell r="B514" t="str">
            <v>UBOLT1</v>
          </cell>
          <cell r="C514" t="str">
            <v>U볼트</v>
          </cell>
          <cell r="D514" t="str">
            <v>1/2" x 1.1D</v>
          </cell>
          <cell r="E514" t="str">
            <v>개</v>
          </cell>
          <cell r="F514">
            <v>1</v>
          </cell>
          <cell r="G514">
            <v>416</v>
          </cell>
          <cell r="H514">
            <v>416</v>
          </cell>
          <cell r="I514">
            <v>0</v>
          </cell>
          <cell r="J514">
            <v>0</v>
          </cell>
          <cell r="K514">
            <v>0</v>
          </cell>
          <cell r="L514">
            <v>0</v>
          </cell>
          <cell r="M514">
            <v>416</v>
          </cell>
          <cell r="N514">
            <v>416</v>
          </cell>
          <cell r="O514">
            <v>0</v>
          </cell>
        </row>
        <row r="515">
          <cell r="A515">
            <v>0</v>
          </cell>
          <cell r="B515" t="str">
            <v>PC36C</v>
          </cell>
          <cell r="C515" t="str">
            <v>파이프클램프</v>
          </cell>
          <cell r="D515" t="str">
            <v>클램프 36C</v>
          </cell>
          <cell r="E515" t="str">
            <v>개</v>
          </cell>
          <cell r="F515">
            <v>2</v>
          </cell>
          <cell r="G515">
            <v>152</v>
          </cell>
          <cell r="H515">
            <v>304</v>
          </cell>
          <cell r="I515">
            <v>0</v>
          </cell>
          <cell r="J515">
            <v>0</v>
          </cell>
          <cell r="K515">
            <v>0</v>
          </cell>
          <cell r="L515">
            <v>0</v>
          </cell>
          <cell r="M515">
            <v>152</v>
          </cell>
          <cell r="N515">
            <v>304</v>
          </cell>
          <cell r="O515">
            <v>0</v>
          </cell>
        </row>
        <row r="516">
          <cell r="A516">
            <v>0</v>
          </cell>
          <cell r="B516" t="e">
            <v>#N/A</v>
          </cell>
          <cell r="C516">
            <v>0</v>
          </cell>
          <cell r="D516">
            <v>0</v>
          </cell>
          <cell r="E516">
            <v>0</v>
          </cell>
          <cell r="F516">
            <v>0</v>
          </cell>
          <cell r="G516">
            <v>0</v>
          </cell>
          <cell r="H516">
            <v>0</v>
          </cell>
          <cell r="I516">
            <v>0</v>
          </cell>
          <cell r="J516">
            <v>0</v>
          </cell>
          <cell r="K516">
            <v>0</v>
          </cell>
          <cell r="L516">
            <v>0</v>
          </cell>
          <cell r="M516">
            <v>0</v>
          </cell>
          <cell r="N516">
            <v>0</v>
          </cell>
          <cell r="O516">
            <v>0</v>
          </cell>
        </row>
        <row r="517">
          <cell r="A517">
            <v>0</v>
          </cell>
          <cell r="B517" t="e">
            <v>#N/A</v>
          </cell>
          <cell r="C517">
            <v>0</v>
          </cell>
          <cell r="D517">
            <v>0</v>
          </cell>
          <cell r="E517">
            <v>0</v>
          </cell>
          <cell r="F517">
            <v>0</v>
          </cell>
          <cell r="G517">
            <v>0</v>
          </cell>
          <cell r="H517">
            <v>0</v>
          </cell>
          <cell r="I517">
            <v>0</v>
          </cell>
          <cell r="J517">
            <v>0</v>
          </cell>
          <cell r="K517">
            <v>0</v>
          </cell>
          <cell r="L517">
            <v>0</v>
          </cell>
          <cell r="M517">
            <v>0</v>
          </cell>
          <cell r="N517">
            <v>0</v>
          </cell>
          <cell r="O517">
            <v>0</v>
          </cell>
        </row>
        <row r="518">
          <cell r="A518">
            <v>0</v>
          </cell>
          <cell r="B518">
            <v>0</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0</v>
          </cell>
          <cell r="C519">
            <v>0</v>
          </cell>
          <cell r="D519">
            <v>0</v>
          </cell>
          <cell r="E519">
            <v>0</v>
          </cell>
          <cell r="F519">
            <v>0</v>
          </cell>
          <cell r="G519">
            <v>0</v>
          </cell>
          <cell r="H519">
            <v>0</v>
          </cell>
          <cell r="I519">
            <v>0</v>
          </cell>
          <cell r="J519">
            <v>0</v>
          </cell>
          <cell r="K519">
            <v>0</v>
          </cell>
          <cell r="L519">
            <v>0</v>
          </cell>
          <cell r="M519">
            <v>0</v>
          </cell>
          <cell r="N519">
            <v>0</v>
          </cell>
          <cell r="O519">
            <v>0</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row>
        <row r="521">
          <cell r="A521">
            <v>0</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row>
        <row r="522">
          <cell r="A522">
            <v>0</v>
          </cell>
          <cell r="B522">
            <v>0</v>
          </cell>
          <cell r="C522">
            <v>0</v>
          </cell>
          <cell r="D522">
            <v>0</v>
          </cell>
          <cell r="E522">
            <v>0</v>
          </cell>
          <cell r="F522">
            <v>0</v>
          </cell>
          <cell r="G522">
            <v>0</v>
          </cell>
          <cell r="H522">
            <v>0</v>
          </cell>
          <cell r="I522">
            <v>0</v>
          </cell>
          <cell r="J522">
            <v>0</v>
          </cell>
          <cell r="K522">
            <v>0</v>
          </cell>
          <cell r="L522">
            <v>0</v>
          </cell>
          <cell r="M522">
            <v>0</v>
          </cell>
          <cell r="N522">
            <v>0</v>
          </cell>
          <cell r="O522">
            <v>0</v>
          </cell>
        </row>
        <row r="523">
          <cell r="A523">
            <v>0</v>
          </cell>
          <cell r="B523">
            <v>59</v>
          </cell>
          <cell r="C523" t="str">
            <v>나) 노 무 비</v>
          </cell>
          <cell r="D523" t="str">
            <v>내 선 전 공</v>
          </cell>
          <cell r="E523" t="str">
            <v>인</v>
          </cell>
          <cell r="F523">
            <v>0.56999999999999995</v>
          </cell>
          <cell r="G523">
            <v>0</v>
          </cell>
          <cell r="H523">
            <v>0</v>
          </cell>
          <cell r="I523">
            <v>81127</v>
          </cell>
          <cell r="J523">
            <v>46242</v>
          </cell>
          <cell r="K523">
            <v>0</v>
          </cell>
          <cell r="L523">
            <v>0</v>
          </cell>
          <cell r="M523">
            <v>81127</v>
          </cell>
          <cell r="N523">
            <v>46242</v>
          </cell>
          <cell r="O523">
            <v>0</v>
          </cell>
        </row>
        <row r="524">
          <cell r="A524">
            <v>0</v>
          </cell>
          <cell r="B524">
            <v>56</v>
          </cell>
          <cell r="C524">
            <v>0</v>
          </cell>
          <cell r="D524" t="str">
            <v>배 전 전 공</v>
          </cell>
          <cell r="E524" t="str">
            <v>인</v>
          </cell>
          <cell r="F524">
            <v>0.17</v>
          </cell>
          <cell r="G524">
            <v>0</v>
          </cell>
          <cell r="H524">
            <v>0</v>
          </cell>
          <cell r="I524">
            <v>173271</v>
          </cell>
          <cell r="J524">
            <v>29456</v>
          </cell>
          <cell r="K524">
            <v>0</v>
          </cell>
          <cell r="L524">
            <v>0</v>
          </cell>
          <cell r="M524">
            <v>173271</v>
          </cell>
          <cell r="N524">
            <v>29456</v>
          </cell>
          <cell r="O524">
            <v>0</v>
          </cell>
        </row>
        <row r="525">
          <cell r="A525">
            <v>0</v>
          </cell>
          <cell r="B525" t="e">
            <v>#N/A</v>
          </cell>
          <cell r="C525">
            <v>0</v>
          </cell>
          <cell r="D525">
            <v>0</v>
          </cell>
          <cell r="E525">
            <v>0</v>
          </cell>
          <cell r="F525">
            <v>0</v>
          </cell>
          <cell r="G525">
            <v>0</v>
          </cell>
          <cell r="H525">
            <v>0</v>
          </cell>
          <cell r="I525">
            <v>0</v>
          </cell>
          <cell r="J525">
            <v>0</v>
          </cell>
          <cell r="K525">
            <v>0</v>
          </cell>
          <cell r="L525">
            <v>0</v>
          </cell>
          <cell r="M525">
            <v>0</v>
          </cell>
          <cell r="N525">
            <v>0</v>
          </cell>
          <cell r="O525">
            <v>0</v>
          </cell>
        </row>
        <row r="526">
          <cell r="A526">
            <v>0</v>
          </cell>
          <cell r="B526" t="e">
            <v>#N/A</v>
          </cell>
          <cell r="C526">
            <v>0</v>
          </cell>
          <cell r="D526">
            <v>0</v>
          </cell>
          <cell r="E526">
            <v>0</v>
          </cell>
          <cell r="F526">
            <v>0</v>
          </cell>
          <cell r="G526">
            <v>0</v>
          </cell>
          <cell r="H526">
            <v>0</v>
          </cell>
          <cell r="I526">
            <v>0</v>
          </cell>
          <cell r="J526">
            <v>0</v>
          </cell>
          <cell r="K526">
            <v>0</v>
          </cell>
          <cell r="L526">
            <v>0</v>
          </cell>
          <cell r="M526">
            <v>0</v>
          </cell>
          <cell r="N526">
            <v>0</v>
          </cell>
          <cell r="O526">
            <v>0</v>
          </cell>
        </row>
        <row r="527">
          <cell r="A527">
            <v>0</v>
          </cell>
          <cell r="B527">
            <v>59</v>
          </cell>
          <cell r="C527" t="str">
            <v>다) 공 구 손 료</v>
          </cell>
          <cell r="D527" t="str">
            <v>내 선 전 공</v>
          </cell>
          <cell r="E527" t="str">
            <v>인</v>
          </cell>
          <cell r="F527">
            <v>0.01</v>
          </cell>
          <cell r="G527">
            <v>0</v>
          </cell>
          <cell r="H527">
            <v>0</v>
          </cell>
          <cell r="J527">
            <v>0</v>
          </cell>
          <cell r="K527">
            <v>81127</v>
          </cell>
          <cell r="L527">
            <v>811</v>
          </cell>
          <cell r="M527">
            <v>81127</v>
          </cell>
          <cell r="N527">
            <v>811</v>
          </cell>
          <cell r="O527">
            <v>0</v>
          </cell>
        </row>
        <row r="528">
          <cell r="A528">
            <v>0</v>
          </cell>
          <cell r="B528">
            <v>56</v>
          </cell>
          <cell r="C528">
            <v>0</v>
          </cell>
          <cell r="D528" t="str">
            <v>배 전 전 공</v>
          </cell>
          <cell r="E528" t="str">
            <v>인</v>
          </cell>
          <cell r="F528">
            <v>0</v>
          </cell>
          <cell r="G528">
            <v>0</v>
          </cell>
          <cell r="H528">
            <v>0</v>
          </cell>
          <cell r="J528">
            <v>0</v>
          </cell>
          <cell r="K528">
            <v>173271</v>
          </cell>
          <cell r="L528">
            <v>0</v>
          </cell>
          <cell r="M528">
            <v>0</v>
          </cell>
          <cell r="N528">
            <v>0</v>
          </cell>
          <cell r="O528">
            <v>0</v>
          </cell>
        </row>
        <row r="529">
          <cell r="A529">
            <v>0</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row>
        <row r="530">
          <cell r="A530">
            <v>0</v>
          </cell>
          <cell r="B530">
            <v>0</v>
          </cell>
          <cell r="C530">
            <v>0</v>
          </cell>
          <cell r="D530">
            <v>0</v>
          </cell>
          <cell r="E530">
            <v>0</v>
          </cell>
          <cell r="F530">
            <v>0</v>
          </cell>
          <cell r="G530">
            <v>0</v>
          </cell>
          <cell r="H530">
            <v>0</v>
          </cell>
          <cell r="I530">
            <v>0</v>
          </cell>
          <cell r="J530">
            <v>0</v>
          </cell>
          <cell r="K530">
            <v>0</v>
          </cell>
          <cell r="L530">
            <v>0</v>
          </cell>
          <cell r="M530">
            <v>0</v>
          </cell>
          <cell r="N530">
            <v>0</v>
          </cell>
          <cell r="O530">
            <v>0</v>
          </cell>
        </row>
        <row r="531">
          <cell r="A531" t="str">
            <v>17S</v>
          </cell>
          <cell r="C531" t="str">
            <v>합     계</v>
          </cell>
          <cell r="H531">
            <v>36835</v>
          </cell>
          <cell r="J531">
            <v>75698</v>
          </cell>
          <cell r="L531">
            <v>811</v>
          </cell>
          <cell r="N531">
            <v>113344</v>
          </cell>
        </row>
        <row r="532">
          <cell r="A532">
            <v>18</v>
          </cell>
          <cell r="B532" t="str">
            <v>18. 배관,배선 신설</v>
          </cell>
          <cell r="C532" t="str">
            <v>18. 배관,배선 신설</v>
          </cell>
          <cell r="D532" t="str">
            <v>각  종(터널조명용)</v>
          </cell>
          <cell r="E532" t="str">
            <v>식</v>
          </cell>
          <cell r="F532">
            <v>1</v>
          </cell>
          <cell r="G532">
            <v>0</v>
          </cell>
          <cell r="H532">
            <v>0</v>
          </cell>
          <cell r="J532">
            <v>0</v>
          </cell>
          <cell r="K532">
            <v>0</v>
          </cell>
          <cell r="L532">
            <v>0</v>
          </cell>
          <cell r="M532">
            <v>0</v>
          </cell>
          <cell r="N532">
            <v>0</v>
          </cell>
          <cell r="O532">
            <v>1</v>
          </cell>
        </row>
        <row r="533">
          <cell r="A533">
            <v>0</v>
          </cell>
          <cell r="B533" t="e">
            <v>#N/A</v>
          </cell>
          <cell r="C533" t="str">
            <v>가) 재 료 비</v>
          </cell>
          <cell r="D533">
            <v>0</v>
          </cell>
          <cell r="E533">
            <v>0</v>
          </cell>
          <cell r="F533">
            <v>0</v>
          </cell>
          <cell r="G533">
            <v>0</v>
          </cell>
          <cell r="H533">
            <v>0</v>
          </cell>
          <cell r="J533">
            <v>0</v>
          </cell>
          <cell r="K533">
            <v>0</v>
          </cell>
          <cell r="L533">
            <v>0</v>
          </cell>
          <cell r="M533">
            <v>0</v>
          </cell>
          <cell r="N533">
            <v>0</v>
          </cell>
          <cell r="O533">
            <v>0</v>
          </cell>
        </row>
        <row r="534">
          <cell r="A534">
            <v>0</v>
          </cell>
          <cell r="B534" t="str">
            <v>ST28</v>
          </cell>
          <cell r="C534" t="str">
            <v xml:space="preserve"> 강제전선관</v>
          </cell>
          <cell r="D534" t="str">
            <v xml:space="preserve"> 아연도 28C</v>
          </cell>
          <cell r="E534" t="str">
            <v>m</v>
          </cell>
          <cell r="F534">
            <v>616</v>
          </cell>
          <cell r="G534">
            <v>2476</v>
          </cell>
          <cell r="H534">
            <v>1525216</v>
          </cell>
          <cell r="J534">
            <v>0</v>
          </cell>
          <cell r="K534">
            <v>0</v>
          </cell>
          <cell r="L534">
            <v>0</v>
          </cell>
          <cell r="M534">
            <v>2476</v>
          </cell>
          <cell r="N534">
            <v>1525216</v>
          </cell>
          <cell r="O534" t="str">
            <v>할증제외구간</v>
          </cell>
        </row>
        <row r="535">
          <cell r="A535">
            <v>0</v>
          </cell>
          <cell r="B535" t="str">
            <v>ST36</v>
          </cell>
          <cell r="C535" t="str">
            <v xml:space="preserve"> 강제전선관</v>
          </cell>
          <cell r="D535" t="str">
            <v xml:space="preserve"> 아연도 36C</v>
          </cell>
          <cell r="E535" t="str">
            <v>m</v>
          </cell>
          <cell r="F535">
            <v>231</v>
          </cell>
          <cell r="G535">
            <v>3156</v>
          </cell>
          <cell r="H535">
            <v>729036</v>
          </cell>
          <cell r="J535">
            <v>0</v>
          </cell>
          <cell r="K535">
            <v>0</v>
          </cell>
          <cell r="L535">
            <v>0</v>
          </cell>
          <cell r="M535">
            <v>3156</v>
          </cell>
          <cell r="N535">
            <v>729036</v>
          </cell>
          <cell r="O535" t="str">
            <v>할증제외구간</v>
          </cell>
        </row>
        <row r="536">
          <cell r="A536">
            <v>0</v>
          </cell>
          <cell r="B536" t="str">
            <v>ST36</v>
          </cell>
          <cell r="C536" t="str">
            <v xml:space="preserve"> 강제전선관</v>
          </cell>
          <cell r="D536" t="str">
            <v xml:space="preserve"> 아연도 36C</v>
          </cell>
          <cell r="E536" t="str">
            <v>m</v>
          </cell>
          <cell r="F536">
            <v>319</v>
          </cell>
          <cell r="G536">
            <v>3156</v>
          </cell>
          <cell r="H536">
            <v>1006764</v>
          </cell>
          <cell r="J536">
            <v>0</v>
          </cell>
          <cell r="K536">
            <v>0</v>
          </cell>
          <cell r="L536">
            <v>0</v>
          </cell>
          <cell r="M536">
            <v>3156</v>
          </cell>
          <cell r="N536">
            <v>1006764</v>
          </cell>
          <cell r="O536" t="str">
            <v>할증구간</v>
          </cell>
        </row>
        <row r="537">
          <cell r="A537">
            <v>0</v>
          </cell>
          <cell r="B537" t="str">
            <v>PVC16</v>
          </cell>
          <cell r="C537" t="str">
            <v>HI-PVC전선관</v>
          </cell>
          <cell r="D537" t="str">
            <v xml:space="preserve"> HI 16C</v>
          </cell>
          <cell r="E537" t="str">
            <v>개</v>
          </cell>
          <cell r="F537">
            <v>35</v>
          </cell>
          <cell r="G537">
            <v>271</v>
          </cell>
          <cell r="H537">
            <v>9485</v>
          </cell>
          <cell r="J537">
            <v>0</v>
          </cell>
          <cell r="K537">
            <v>0</v>
          </cell>
          <cell r="L537">
            <v>0</v>
          </cell>
          <cell r="M537">
            <v>271</v>
          </cell>
          <cell r="N537">
            <v>9485</v>
          </cell>
          <cell r="O537" t="str">
            <v>할증제외구간</v>
          </cell>
        </row>
        <row r="538">
          <cell r="A538">
            <v>0</v>
          </cell>
          <cell r="B538" t="str">
            <v>PVC16</v>
          </cell>
          <cell r="C538" t="str">
            <v>HI-PVC전선관</v>
          </cell>
          <cell r="D538" t="str">
            <v xml:space="preserve"> HI 16C</v>
          </cell>
          <cell r="E538" t="str">
            <v>개</v>
          </cell>
          <cell r="F538">
            <v>282</v>
          </cell>
          <cell r="G538">
            <v>271</v>
          </cell>
          <cell r="H538">
            <v>76422</v>
          </cell>
          <cell r="J538">
            <v>0</v>
          </cell>
          <cell r="K538">
            <v>0</v>
          </cell>
          <cell r="L538">
            <v>0</v>
          </cell>
          <cell r="M538">
            <v>271</v>
          </cell>
          <cell r="N538">
            <v>76422</v>
          </cell>
          <cell r="O538" t="str">
            <v>할증구간</v>
          </cell>
        </row>
        <row r="539">
          <cell r="A539">
            <v>0</v>
          </cell>
          <cell r="B539" t="str">
            <v>PVC22</v>
          </cell>
          <cell r="C539" t="str">
            <v>HI-PVC전선관</v>
          </cell>
          <cell r="D539" t="str">
            <v xml:space="preserve"> HI 22C</v>
          </cell>
          <cell r="E539" t="str">
            <v>개</v>
          </cell>
          <cell r="F539">
            <v>411</v>
          </cell>
          <cell r="G539">
            <v>315</v>
          </cell>
          <cell r="H539">
            <v>129465</v>
          </cell>
          <cell r="J539">
            <v>0</v>
          </cell>
          <cell r="K539">
            <v>0</v>
          </cell>
          <cell r="L539">
            <v>0</v>
          </cell>
          <cell r="M539">
            <v>315</v>
          </cell>
          <cell r="N539">
            <v>129465</v>
          </cell>
          <cell r="O539" t="str">
            <v>할증제외구간</v>
          </cell>
        </row>
        <row r="540">
          <cell r="A540">
            <v>0</v>
          </cell>
          <cell r="B540" t="str">
            <v>PVC22</v>
          </cell>
          <cell r="C540" t="str">
            <v>HI-PVC전선관</v>
          </cell>
          <cell r="D540" t="str">
            <v xml:space="preserve"> HI 22C</v>
          </cell>
          <cell r="E540" t="str">
            <v>개</v>
          </cell>
          <cell r="F540">
            <v>5740</v>
          </cell>
          <cell r="G540">
            <v>315</v>
          </cell>
          <cell r="H540">
            <v>1808100</v>
          </cell>
          <cell r="J540">
            <v>0</v>
          </cell>
          <cell r="K540">
            <v>0</v>
          </cell>
          <cell r="L540">
            <v>0</v>
          </cell>
          <cell r="M540">
            <v>315</v>
          </cell>
          <cell r="N540">
            <v>1808100</v>
          </cell>
          <cell r="O540" t="str">
            <v>할증구간</v>
          </cell>
        </row>
        <row r="541">
          <cell r="A541">
            <v>0</v>
          </cell>
          <cell r="B541" t="str">
            <v>PVC28</v>
          </cell>
          <cell r="C541" t="str">
            <v>HI-PVC전선관</v>
          </cell>
          <cell r="D541" t="str">
            <v xml:space="preserve"> HI 28C</v>
          </cell>
          <cell r="E541" t="str">
            <v>개</v>
          </cell>
          <cell r="F541">
            <v>180</v>
          </cell>
          <cell r="G541">
            <v>622</v>
          </cell>
          <cell r="H541">
            <v>111960</v>
          </cell>
          <cell r="J541">
            <v>0</v>
          </cell>
          <cell r="K541">
            <v>0</v>
          </cell>
          <cell r="L541">
            <v>0</v>
          </cell>
          <cell r="M541">
            <v>622</v>
          </cell>
          <cell r="N541">
            <v>111960</v>
          </cell>
          <cell r="O541" t="str">
            <v>할증제외구간</v>
          </cell>
        </row>
        <row r="542">
          <cell r="A542">
            <v>0</v>
          </cell>
          <cell r="B542" t="str">
            <v>PVC28</v>
          </cell>
          <cell r="C542" t="str">
            <v>HI-PVC전선관</v>
          </cell>
          <cell r="D542" t="str">
            <v xml:space="preserve"> HI 28C</v>
          </cell>
          <cell r="E542" t="str">
            <v>개</v>
          </cell>
          <cell r="F542">
            <v>308</v>
          </cell>
          <cell r="G542">
            <v>622</v>
          </cell>
          <cell r="H542">
            <v>191576</v>
          </cell>
          <cell r="J542">
            <v>0</v>
          </cell>
          <cell r="K542">
            <v>0</v>
          </cell>
          <cell r="L542">
            <v>0</v>
          </cell>
          <cell r="M542">
            <v>622</v>
          </cell>
          <cell r="N542">
            <v>191576</v>
          </cell>
          <cell r="O542" t="str">
            <v>할증구간</v>
          </cell>
        </row>
        <row r="543">
          <cell r="A543">
            <v>0</v>
          </cell>
          <cell r="B543" t="str">
            <v>PVC36</v>
          </cell>
          <cell r="C543" t="str">
            <v>HI-PVC전선관</v>
          </cell>
          <cell r="D543" t="str">
            <v xml:space="preserve"> HI 36C</v>
          </cell>
          <cell r="E543" t="str">
            <v>개</v>
          </cell>
          <cell r="F543">
            <v>52</v>
          </cell>
          <cell r="G543">
            <v>947</v>
          </cell>
          <cell r="H543">
            <v>49244</v>
          </cell>
          <cell r="J543">
            <v>0</v>
          </cell>
          <cell r="K543">
            <v>0</v>
          </cell>
          <cell r="L543">
            <v>0</v>
          </cell>
          <cell r="M543">
            <v>947</v>
          </cell>
          <cell r="N543">
            <v>49244</v>
          </cell>
          <cell r="O543" t="str">
            <v>할증제외구간</v>
          </cell>
        </row>
        <row r="544">
          <cell r="A544">
            <v>0</v>
          </cell>
          <cell r="B544" t="str">
            <v>PVC36</v>
          </cell>
          <cell r="C544" t="str">
            <v>HI-PVC전선관</v>
          </cell>
          <cell r="D544" t="str">
            <v xml:space="preserve"> HI 36C</v>
          </cell>
          <cell r="E544" t="str">
            <v>개</v>
          </cell>
          <cell r="F544">
            <v>136</v>
          </cell>
          <cell r="G544">
            <v>947</v>
          </cell>
          <cell r="H544">
            <v>128792</v>
          </cell>
          <cell r="J544">
            <v>0</v>
          </cell>
          <cell r="K544">
            <v>0</v>
          </cell>
          <cell r="L544">
            <v>0</v>
          </cell>
          <cell r="M544">
            <v>947</v>
          </cell>
          <cell r="N544">
            <v>128792</v>
          </cell>
          <cell r="O544" t="str">
            <v>할증구간</v>
          </cell>
        </row>
        <row r="545">
          <cell r="A545">
            <v>0</v>
          </cell>
          <cell r="B545" t="str">
            <v>FLEX16</v>
          </cell>
          <cell r="C545" t="str">
            <v xml:space="preserve"> 후렉시블전선관</v>
          </cell>
          <cell r="D545" t="str">
            <v xml:space="preserve"> 일반방수 16C</v>
          </cell>
          <cell r="E545" t="str">
            <v>m</v>
          </cell>
          <cell r="F545">
            <v>281</v>
          </cell>
          <cell r="G545">
            <v>740</v>
          </cell>
          <cell r="H545">
            <v>207940</v>
          </cell>
          <cell r="J545">
            <v>0</v>
          </cell>
          <cell r="K545">
            <v>0</v>
          </cell>
          <cell r="L545">
            <v>0</v>
          </cell>
          <cell r="M545">
            <v>740</v>
          </cell>
          <cell r="N545">
            <v>207940</v>
          </cell>
          <cell r="O545" t="str">
            <v>할증제외구간</v>
          </cell>
        </row>
        <row r="546">
          <cell r="A546">
            <v>0</v>
          </cell>
          <cell r="B546" t="str">
            <v>FLEX16</v>
          </cell>
          <cell r="C546" t="str">
            <v xml:space="preserve"> 후렉시블전선관</v>
          </cell>
          <cell r="D546" t="str">
            <v xml:space="preserve"> 일반방수 16C</v>
          </cell>
          <cell r="E546" t="str">
            <v>m</v>
          </cell>
          <cell r="F546">
            <v>3196</v>
          </cell>
          <cell r="G546">
            <v>740</v>
          </cell>
          <cell r="H546">
            <v>2365040</v>
          </cell>
          <cell r="J546">
            <v>0</v>
          </cell>
          <cell r="K546">
            <v>0</v>
          </cell>
          <cell r="L546">
            <v>0</v>
          </cell>
          <cell r="M546">
            <v>740</v>
          </cell>
          <cell r="N546">
            <v>2365040</v>
          </cell>
          <cell r="O546" t="str">
            <v>할증구간</v>
          </cell>
        </row>
        <row r="547">
          <cell r="A547">
            <v>0</v>
          </cell>
          <cell r="B547">
            <v>239</v>
          </cell>
          <cell r="C547" t="str">
            <v xml:space="preserve"> 후렉시블전선관</v>
          </cell>
          <cell r="D547" t="str">
            <v xml:space="preserve"> 일반방수 22C</v>
          </cell>
          <cell r="E547" t="str">
            <v>m</v>
          </cell>
          <cell r="F547">
            <v>68</v>
          </cell>
          <cell r="G547">
            <v>940</v>
          </cell>
          <cell r="H547">
            <v>63920</v>
          </cell>
          <cell r="J547">
            <v>0</v>
          </cell>
          <cell r="K547">
            <v>0</v>
          </cell>
          <cell r="L547">
            <v>0</v>
          </cell>
          <cell r="M547">
            <v>940</v>
          </cell>
          <cell r="N547">
            <v>63920</v>
          </cell>
          <cell r="O547" t="str">
            <v>할증제외구간</v>
          </cell>
        </row>
        <row r="548">
          <cell r="A548">
            <v>0</v>
          </cell>
          <cell r="B548">
            <v>239</v>
          </cell>
          <cell r="C548" t="str">
            <v xml:space="preserve"> 후렉시블전선관</v>
          </cell>
          <cell r="D548" t="str">
            <v xml:space="preserve"> 일반방수 22C</v>
          </cell>
          <cell r="E548" t="str">
            <v>m</v>
          </cell>
          <cell r="F548">
            <v>884</v>
          </cell>
          <cell r="G548">
            <v>940</v>
          </cell>
          <cell r="H548">
            <v>830960</v>
          </cell>
          <cell r="J548">
            <v>0</v>
          </cell>
          <cell r="K548">
            <v>0</v>
          </cell>
          <cell r="L548">
            <v>0</v>
          </cell>
          <cell r="M548">
            <v>940</v>
          </cell>
          <cell r="N548">
            <v>830960</v>
          </cell>
          <cell r="O548" t="str">
            <v>할증구간</v>
          </cell>
        </row>
        <row r="549">
          <cell r="A549">
            <v>0</v>
          </cell>
          <cell r="B549">
            <v>240</v>
          </cell>
          <cell r="C549" t="str">
            <v xml:space="preserve"> 후렉시블전선관</v>
          </cell>
          <cell r="D549" t="str">
            <v xml:space="preserve"> 일반방수 28C</v>
          </cell>
          <cell r="E549" t="str">
            <v>m</v>
          </cell>
          <cell r="F549">
            <v>90</v>
          </cell>
          <cell r="G549">
            <v>1470</v>
          </cell>
          <cell r="H549">
            <v>132300</v>
          </cell>
          <cell r="J549">
            <v>0</v>
          </cell>
          <cell r="K549">
            <v>0</v>
          </cell>
          <cell r="L549">
            <v>0</v>
          </cell>
          <cell r="M549">
            <v>1470</v>
          </cell>
          <cell r="N549">
            <v>132300</v>
          </cell>
          <cell r="O549" t="str">
            <v>할증제외구간</v>
          </cell>
        </row>
        <row r="550">
          <cell r="A550">
            <v>0</v>
          </cell>
          <cell r="B550">
            <v>240</v>
          </cell>
          <cell r="C550" t="str">
            <v xml:space="preserve"> 후렉시블전선관</v>
          </cell>
          <cell r="D550" t="str">
            <v xml:space="preserve"> 일반방수 28C</v>
          </cell>
          <cell r="E550" t="str">
            <v>m</v>
          </cell>
          <cell r="F550">
            <v>154</v>
          </cell>
          <cell r="G550">
            <v>1470</v>
          </cell>
          <cell r="H550">
            <v>226380</v>
          </cell>
          <cell r="J550">
            <v>0</v>
          </cell>
          <cell r="K550">
            <v>0</v>
          </cell>
          <cell r="L550">
            <v>0</v>
          </cell>
          <cell r="M550">
            <v>1470</v>
          </cell>
          <cell r="N550">
            <v>226380</v>
          </cell>
          <cell r="O550" t="str">
            <v>할증구간</v>
          </cell>
        </row>
        <row r="551">
          <cell r="A551">
            <v>0</v>
          </cell>
          <cell r="B551">
            <v>779</v>
          </cell>
          <cell r="C551" t="str">
            <v xml:space="preserve"> 후렉시블전선관</v>
          </cell>
          <cell r="D551" t="str">
            <v xml:space="preserve"> 일반방수 36C</v>
          </cell>
          <cell r="E551" t="str">
            <v>m</v>
          </cell>
          <cell r="F551">
            <v>26</v>
          </cell>
          <cell r="G551">
            <v>1770</v>
          </cell>
          <cell r="H551">
            <v>46020</v>
          </cell>
          <cell r="J551">
            <v>0</v>
          </cell>
          <cell r="K551">
            <v>0</v>
          </cell>
          <cell r="L551">
            <v>0</v>
          </cell>
          <cell r="M551">
            <v>1770</v>
          </cell>
          <cell r="N551">
            <v>46020</v>
          </cell>
          <cell r="O551" t="str">
            <v>할증제외구간</v>
          </cell>
        </row>
        <row r="552">
          <cell r="A552">
            <v>0</v>
          </cell>
          <cell r="B552">
            <v>779</v>
          </cell>
          <cell r="C552" t="str">
            <v xml:space="preserve"> 후렉시블전선관</v>
          </cell>
          <cell r="D552" t="str">
            <v xml:space="preserve"> 일반방수 36C</v>
          </cell>
          <cell r="E552" t="str">
            <v>m</v>
          </cell>
          <cell r="F552">
            <v>68</v>
          </cell>
          <cell r="G552">
            <v>1770</v>
          </cell>
          <cell r="H552">
            <v>120360</v>
          </cell>
          <cell r="J552">
            <v>0</v>
          </cell>
          <cell r="K552">
            <v>0</v>
          </cell>
          <cell r="L552">
            <v>0</v>
          </cell>
          <cell r="M552">
            <v>1770</v>
          </cell>
          <cell r="N552">
            <v>120360</v>
          </cell>
          <cell r="O552" t="str">
            <v>할증구간</v>
          </cell>
        </row>
        <row r="553">
          <cell r="A553">
            <v>0</v>
          </cell>
          <cell r="B553">
            <v>451</v>
          </cell>
          <cell r="C553" t="str">
            <v xml:space="preserve"> 트레이용 난연 전력케이블</v>
          </cell>
          <cell r="D553" t="str">
            <v xml:space="preserve"> 0.6/1kV F-CV 6㎟/1C</v>
          </cell>
          <cell r="E553" t="str">
            <v>m</v>
          </cell>
          <cell r="F553">
            <v>9777</v>
          </cell>
          <cell r="G553">
            <v>561</v>
          </cell>
          <cell r="H553">
            <v>5484897</v>
          </cell>
          <cell r="J553">
            <v>0</v>
          </cell>
          <cell r="K553">
            <v>0</v>
          </cell>
          <cell r="L553">
            <v>0</v>
          </cell>
          <cell r="M553">
            <v>561</v>
          </cell>
          <cell r="N553">
            <v>5484897</v>
          </cell>
          <cell r="O553" t="str">
            <v>할증제외구간</v>
          </cell>
        </row>
        <row r="554">
          <cell r="A554">
            <v>0</v>
          </cell>
          <cell r="B554">
            <v>451</v>
          </cell>
          <cell r="C554" t="str">
            <v xml:space="preserve"> 트레이용 난연 전력케이블</v>
          </cell>
          <cell r="D554" t="str">
            <v xml:space="preserve"> 0.6/1kV F-CV 6㎟/1C</v>
          </cell>
          <cell r="E554" t="str">
            <v>m</v>
          </cell>
          <cell r="F554">
            <v>160449</v>
          </cell>
          <cell r="G554">
            <v>561</v>
          </cell>
          <cell r="H554">
            <v>90011889</v>
          </cell>
          <cell r="J554">
            <v>0</v>
          </cell>
          <cell r="K554">
            <v>0</v>
          </cell>
          <cell r="L554">
            <v>0</v>
          </cell>
          <cell r="M554">
            <v>561</v>
          </cell>
          <cell r="N554">
            <v>90011889</v>
          </cell>
          <cell r="O554" t="str">
            <v>할증구간</v>
          </cell>
        </row>
        <row r="555">
          <cell r="A555">
            <v>0</v>
          </cell>
          <cell r="B555">
            <v>453</v>
          </cell>
          <cell r="C555" t="str">
            <v xml:space="preserve"> 트레이용 난연 전력케이블</v>
          </cell>
          <cell r="D555" t="str">
            <v xml:space="preserve"> 0.6/1kV F-CV 16㎟/1C</v>
          </cell>
          <cell r="E555" t="str">
            <v>m</v>
          </cell>
          <cell r="F555">
            <v>2923</v>
          </cell>
          <cell r="G555">
            <v>1115</v>
          </cell>
          <cell r="H555">
            <v>3259145</v>
          </cell>
          <cell r="J555">
            <v>0</v>
          </cell>
          <cell r="K555">
            <v>0</v>
          </cell>
          <cell r="L555">
            <v>0</v>
          </cell>
          <cell r="M555">
            <v>1115</v>
          </cell>
          <cell r="N555">
            <v>3259145</v>
          </cell>
          <cell r="O555" t="str">
            <v>할증제외구간</v>
          </cell>
        </row>
        <row r="556">
          <cell r="A556">
            <v>0</v>
          </cell>
          <cell r="B556">
            <v>453</v>
          </cell>
          <cell r="C556" t="str">
            <v xml:space="preserve"> 트레이용 난연 전력케이블</v>
          </cell>
          <cell r="D556" t="str">
            <v xml:space="preserve"> 0.6/1kV F-CV 16㎟/1C</v>
          </cell>
          <cell r="E556" t="str">
            <v>m</v>
          </cell>
          <cell r="F556">
            <v>35821</v>
          </cell>
          <cell r="G556">
            <v>1115</v>
          </cell>
          <cell r="H556">
            <v>39940415</v>
          </cell>
          <cell r="J556">
            <v>0</v>
          </cell>
          <cell r="K556">
            <v>0</v>
          </cell>
          <cell r="L556">
            <v>0</v>
          </cell>
          <cell r="M556">
            <v>1115</v>
          </cell>
          <cell r="N556">
            <v>39940415</v>
          </cell>
          <cell r="O556" t="str">
            <v>할증구간</v>
          </cell>
        </row>
        <row r="557">
          <cell r="A557">
            <v>0</v>
          </cell>
          <cell r="B557">
            <v>454</v>
          </cell>
          <cell r="C557" t="str">
            <v xml:space="preserve"> 트레이용 난연 전력케이블</v>
          </cell>
          <cell r="D557" t="str">
            <v xml:space="preserve"> 0.6/1kV F-CV 25㎟/1C</v>
          </cell>
          <cell r="E557" t="str">
            <v>m</v>
          </cell>
          <cell r="F557">
            <v>2419</v>
          </cell>
          <cell r="G557">
            <v>1724</v>
          </cell>
          <cell r="H557">
            <v>4170356</v>
          </cell>
          <cell r="J557">
            <v>0</v>
          </cell>
          <cell r="K557">
            <v>0</v>
          </cell>
          <cell r="L557">
            <v>0</v>
          </cell>
          <cell r="M557">
            <v>1724</v>
          </cell>
          <cell r="N557">
            <v>4170356</v>
          </cell>
          <cell r="O557" t="str">
            <v>할증제외구간</v>
          </cell>
        </row>
        <row r="558">
          <cell r="A558">
            <v>0</v>
          </cell>
          <cell r="B558">
            <v>454</v>
          </cell>
          <cell r="C558" t="str">
            <v xml:space="preserve"> 트레이용 난연 전력케이블</v>
          </cell>
          <cell r="D558" t="str">
            <v xml:space="preserve"> 0.6/1kV F-CV 25㎟/1C</v>
          </cell>
          <cell r="E558" t="str">
            <v>m</v>
          </cell>
          <cell r="F558">
            <v>27455</v>
          </cell>
          <cell r="G558">
            <v>1724</v>
          </cell>
          <cell r="H558">
            <v>47332420</v>
          </cell>
          <cell r="J558">
            <v>0</v>
          </cell>
          <cell r="K558">
            <v>0</v>
          </cell>
          <cell r="L558">
            <v>0</v>
          </cell>
          <cell r="M558">
            <v>1724</v>
          </cell>
          <cell r="N558">
            <v>47332420</v>
          </cell>
          <cell r="O558" t="str">
            <v>할증구간</v>
          </cell>
        </row>
        <row r="559">
          <cell r="A559">
            <v>0</v>
          </cell>
          <cell r="B559">
            <v>780</v>
          </cell>
          <cell r="C559" t="str">
            <v xml:space="preserve"> 트레이용 난연 전력케이블</v>
          </cell>
          <cell r="D559" t="str">
            <v xml:space="preserve"> 0.6/1kV F-CV 6㎟/2C</v>
          </cell>
          <cell r="E559" t="str">
            <v>m</v>
          </cell>
          <cell r="F559">
            <v>378</v>
          </cell>
          <cell r="G559">
            <v>1203</v>
          </cell>
          <cell r="H559">
            <v>454734</v>
          </cell>
          <cell r="J559">
            <v>0</v>
          </cell>
          <cell r="K559">
            <v>0</v>
          </cell>
          <cell r="L559">
            <v>0</v>
          </cell>
          <cell r="M559">
            <v>1203</v>
          </cell>
          <cell r="N559">
            <v>454734</v>
          </cell>
          <cell r="O559" t="str">
            <v>할증제외구간</v>
          </cell>
        </row>
        <row r="560">
          <cell r="A560">
            <v>0</v>
          </cell>
          <cell r="B560">
            <v>780</v>
          </cell>
          <cell r="C560" t="str">
            <v xml:space="preserve"> 트레이용 난연 전력케이블</v>
          </cell>
          <cell r="D560" t="str">
            <v xml:space="preserve"> 0.6/1kV F-CV 6㎟/2C</v>
          </cell>
          <cell r="E560" t="str">
            <v>m</v>
          </cell>
          <cell r="F560">
            <v>4459</v>
          </cell>
          <cell r="G560">
            <v>1203</v>
          </cell>
          <cell r="H560">
            <v>5364177</v>
          </cell>
          <cell r="J560">
            <v>0</v>
          </cell>
          <cell r="K560">
            <v>0</v>
          </cell>
          <cell r="L560">
            <v>0</v>
          </cell>
          <cell r="M560">
            <v>1203</v>
          </cell>
          <cell r="N560">
            <v>5364177</v>
          </cell>
          <cell r="O560" t="str">
            <v>할증구간</v>
          </cell>
        </row>
        <row r="561">
          <cell r="A561">
            <v>0</v>
          </cell>
          <cell r="B561">
            <v>781</v>
          </cell>
          <cell r="C561" t="str">
            <v xml:space="preserve"> 트레이용 난연 전력케이블</v>
          </cell>
          <cell r="D561" t="str">
            <v xml:space="preserve"> 0.6/1kV F-CV 6㎟/4C</v>
          </cell>
          <cell r="E561" t="str">
            <v>m</v>
          </cell>
          <cell r="F561">
            <v>189</v>
          </cell>
          <cell r="G561">
            <v>3919</v>
          </cell>
          <cell r="H561">
            <v>740691</v>
          </cell>
          <cell r="J561">
            <v>0</v>
          </cell>
          <cell r="K561">
            <v>0</v>
          </cell>
          <cell r="L561">
            <v>0</v>
          </cell>
          <cell r="M561">
            <v>3919</v>
          </cell>
          <cell r="N561">
            <v>740691</v>
          </cell>
          <cell r="O561" t="str">
            <v>할증제외구간</v>
          </cell>
        </row>
        <row r="562">
          <cell r="A562">
            <v>0</v>
          </cell>
          <cell r="B562">
            <v>781</v>
          </cell>
          <cell r="C562" t="str">
            <v xml:space="preserve"> 트레이용 난연 전력케이블</v>
          </cell>
          <cell r="D562" t="str">
            <v xml:space="preserve"> 0.6/1kV F-CV 6㎟/4C</v>
          </cell>
          <cell r="E562" t="str">
            <v>m</v>
          </cell>
          <cell r="F562">
            <v>2220</v>
          </cell>
          <cell r="G562">
            <v>3919</v>
          </cell>
          <cell r="H562">
            <v>8700180</v>
          </cell>
          <cell r="J562">
            <v>0</v>
          </cell>
          <cell r="K562">
            <v>0</v>
          </cell>
          <cell r="L562">
            <v>0</v>
          </cell>
          <cell r="M562">
            <v>3919</v>
          </cell>
          <cell r="N562">
            <v>8700180</v>
          </cell>
          <cell r="O562" t="str">
            <v>할증구간</v>
          </cell>
        </row>
        <row r="563">
          <cell r="A563">
            <v>0</v>
          </cell>
          <cell r="B563">
            <v>458</v>
          </cell>
          <cell r="C563" t="str">
            <v xml:space="preserve"> 트레이용 난연 제어케이블</v>
          </cell>
          <cell r="D563" t="str">
            <v xml:space="preserve"> 0.6/1kV F-CVV 4㎟/3C</v>
          </cell>
          <cell r="E563" t="str">
            <v>m</v>
          </cell>
          <cell r="F563">
            <v>1764</v>
          </cell>
          <cell r="G563">
            <v>1732</v>
          </cell>
          <cell r="H563">
            <v>3055248</v>
          </cell>
          <cell r="J563">
            <v>0</v>
          </cell>
          <cell r="K563">
            <v>0</v>
          </cell>
          <cell r="L563">
            <v>0</v>
          </cell>
          <cell r="M563">
            <v>1732</v>
          </cell>
          <cell r="N563">
            <v>3055248</v>
          </cell>
          <cell r="O563" t="str">
            <v>할증제외구간</v>
          </cell>
        </row>
        <row r="564">
          <cell r="A564">
            <v>0</v>
          </cell>
          <cell r="B564">
            <v>458</v>
          </cell>
          <cell r="C564" t="str">
            <v xml:space="preserve"> 트레이용 난연 제어케이블</v>
          </cell>
          <cell r="D564" t="str">
            <v xml:space="preserve"> 0.6/1kV F-CVV 4㎟/3C</v>
          </cell>
          <cell r="E564" t="str">
            <v>m</v>
          </cell>
          <cell r="F564">
            <v>29795</v>
          </cell>
          <cell r="G564">
            <v>1732</v>
          </cell>
          <cell r="H564">
            <v>51604940</v>
          </cell>
          <cell r="J564">
            <v>0</v>
          </cell>
          <cell r="K564">
            <v>0</v>
          </cell>
          <cell r="L564">
            <v>0</v>
          </cell>
          <cell r="M564">
            <v>1732</v>
          </cell>
          <cell r="N564">
            <v>51604940</v>
          </cell>
          <cell r="O564" t="str">
            <v>할증구간</v>
          </cell>
        </row>
        <row r="565">
          <cell r="A565">
            <v>0</v>
          </cell>
          <cell r="B565">
            <v>782</v>
          </cell>
          <cell r="C565" t="str">
            <v xml:space="preserve"> 접지용전선</v>
          </cell>
          <cell r="D565" t="str">
            <v>0.6/1kV F-GV 2.5㎟</v>
          </cell>
          <cell r="E565" t="str">
            <v>m</v>
          </cell>
          <cell r="F565">
            <v>873</v>
          </cell>
          <cell r="G565">
            <v>238</v>
          </cell>
          <cell r="H565">
            <v>207774</v>
          </cell>
          <cell r="J565">
            <v>0</v>
          </cell>
          <cell r="K565">
            <v>0</v>
          </cell>
          <cell r="L565">
            <v>0</v>
          </cell>
          <cell r="M565">
            <v>238</v>
          </cell>
          <cell r="N565">
            <v>207774</v>
          </cell>
          <cell r="O565" t="str">
            <v>할증제외구간</v>
          </cell>
        </row>
        <row r="566">
          <cell r="A566">
            <v>0</v>
          </cell>
          <cell r="B566">
            <v>782</v>
          </cell>
          <cell r="C566" t="str">
            <v xml:space="preserve"> 접지용전선</v>
          </cell>
          <cell r="D566" t="str">
            <v>0.6/1kV F-GV 2.5㎟</v>
          </cell>
          <cell r="E566" t="str">
            <v>m</v>
          </cell>
          <cell r="F566">
            <v>14049</v>
          </cell>
          <cell r="G566">
            <v>238</v>
          </cell>
          <cell r="H566">
            <v>3343662</v>
          </cell>
          <cell r="J566">
            <v>0</v>
          </cell>
          <cell r="K566">
            <v>0</v>
          </cell>
          <cell r="L566">
            <v>0</v>
          </cell>
          <cell r="M566">
            <v>238</v>
          </cell>
          <cell r="N566">
            <v>3343662</v>
          </cell>
          <cell r="O566" t="str">
            <v>할증구간</v>
          </cell>
        </row>
        <row r="567">
          <cell r="A567">
            <v>0</v>
          </cell>
          <cell r="B567">
            <v>218</v>
          </cell>
          <cell r="C567" t="str">
            <v xml:space="preserve"> 접지용전선</v>
          </cell>
          <cell r="D567" t="str">
            <v xml:space="preserve"> 0.6/1kV F-GV 6㎟</v>
          </cell>
          <cell r="E567" t="str">
            <v>m</v>
          </cell>
          <cell r="F567">
            <v>1999</v>
          </cell>
          <cell r="G567">
            <v>441</v>
          </cell>
          <cell r="H567">
            <v>881559</v>
          </cell>
          <cell r="J567">
            <v>0</v>
          </cell>
          <cell r="K567">
            <v>0</v>
          </cell>
          <cell r="L567">
            <v>0</v>
          </cell>
          <cell r="M567">
            <v>441</v>
          </cell>
          <cell r="N567">
            <v>881559</v>
          </cell>
          <cell r="O567" t="str">
            <v>할증제외구간</v>
          </cell>
        </row>
        <row r="568">
          <cell r="A568">
            <v>0</v>
          </cell>
          <cell r="B568">
            <v>218</v>
          </cell>
          <cell r="C568" t="str">
            <v xml:space="preserve"> 접지용전선</v>
          </cell>
          <cell r="D568" t="str">
            <v xml:space="preserve"> 0.6/1kV F-GV 6㎟</v>
          </cell>
          <cell r="E568" t="str">
            <v>m</v>
          </cell>
          <cell r="F568">
            <v>31422</v>
          </cell>
          <cell r="G568">
            <v>441</v>
          </cell>
          <cell r="H568">
            <v>13857102</v>
          </cell>
          <cell r="J568">
            <v>0</v>
          </cell>
          <cell r="K568">
            <v>0</v>
          </cell>
          <cell r="L568">
            <v>0</v>
          </cell>
          <cell r="M568">
            <v>441</v>
          </cell>
          <cell r="N568">
            <v>13857102</v>
          </cell>
          <cell r="O568" t="str">
            <v>할증구간</v>
          </cell>
        </row>
        <row r="569">
          <cell r="A569">
            <v>0</v>
          </cell>
          <cell r="B569">
            <v>462</v>
          </cell>
          <cell r="C569" t="str">
            <v xml:space="preserve"> 압착터미널</v>
          </cell>
          <cell r="D569" t="str">
            <v xml:space="preserve"> 14㎟</v>
          </cell>
          <cell r="E569" t="str">
            <v>개</v>
          </cell>
          <cell r="F569">
            <v>280</v>
          </cell>
          <cell r="G569">
            <v>68</v>
          </cell>
          <cell r="H569">
            <v>19040</v>
          </cell>
          <cell r="J569">
            <v>0</v>
          </cell>
          <cell r="K569">
            <v>0</v>
          </cell>
          <cell r="L569">
            <v>0</v>
          </cell>
          <cell r="M569">
            <v>68</v>
          </cell>
          <cell r="N569">
            <v>19040</v>
          </cell>
          <cell r="O569" t="str">
            <v>할증제외구간</v>
          </cell>
        </row>
        <row r="570">
          <cell r="A570">
            <v>0</v>
          </cell>
          <cell r="B570">
            <v>462</v>
          </cell>
          <cell r="C570" t="str">
            <v xml:space="preserve"> 압착터미널</v>
          </cell>
          <cell r="D570" t="str">
            <v xml:space="preserve"> 14㎟</v>
          </cell>
          <cell r="E570" t="str">
            <v>개</v>
          </cell>
          <cell r="F570">
            <v>232</v>
          </cell>
          <cell r="G570">
            <v>68</v>
          </cell>
          <cell r="H570">
            <v>15776</v>
          </cell>
          <cell r="J570">
            <v>0</v>
          </cell>
          <cell r="K570">
            <v>0</v>
          </cell>
          <cell r="L570">
            <v>0</v>
          </cell>
          <cell r="M570">
            <v>68</v>
          </cell>
          <cell r="N570">
            <v>15776</v>
          </cell>
          <cell r="O570" t="str">
            <v>할증구간</v>
          </cell>
        </row>
        <row r="571">
          <cell r="A571">
            <v>0</v>
          </cell>
          <cell r="B571">
            <v>463</v>
          </cell>
          <cell r="C571" t="str">
            <v xml:space="preserve"> 압착터미널</v>
          </cell>
          <cell r="D571" t="str">
            <v xml:space="preserve"> 22㎟</v>
          </cell>
          <cell r="E571" t="str">
            <v>개</v>
          </cell>
          <cell r="F571">
            <v>136</v>
          </cell>
          <cell r="G571">
            <v>88</v>
          </cell>
          <cell r="H571">
            <v>11968</v>
          </cell>
          <cell r="J571">
            <v>0</v>
          </cell>
          <cell r="K571">
            <v>0</v>
          </cell>
          <cell r="L571">
            <v>0</v>
          </cell>
          <cell r="M571">
            <v>88</v>
          </cell>
          <cell r="N571">
            <v>11968</v>
          </cell>
          <cell r="O571" t="str">
            <v>할증제외구간</v>
          </cell>
        </row>
        <row r="572">
          <cell r="A572">
            <v>0</v>
          </cell>
          <cell r="B572">
            <v>463</v>
          </cell>
          <cell r="C572" t="str">
            <v xml:space="preserve"> 압착터미널</v>
          </cell>
          <cell r="D572" t="str">
            <v xml:space="preserve"> 22㎟</v>
          </cell>
          <cell r="E572" t="str">
            <v>개</v>
          </cell>
          <cell r="F572">
            <v>296</v>
          </cell>
          <cell r="G572">
            <v>88</v>
          </cell>
          <cell r="H572">
            <v>26048</v>
          </cell>
          <cell r="J572">
            <v>0</v>
          </cell>
          <cell r="K572">
            <v>0</v>
          </cell>
          <cell r="L572">
            <v>0</v>
          </cell>
          <cell r="M572">
            <v>88</v>
          </cell>
          <cell r="N572">
            <v>26048</v>
          </cell>
          <cell r="O572" t="str">
            <v>할증구간</v>
          </cell>
        </row>
        <row r="573">
          <cell r="A573">
            <v>0</v>
          </cell>
          <cell r="B573">
            <v>783</v>
          </cell>
          <cell r="C573" t="str">
            <v>칼브럭(쐐기)</v>
          </cell>
          <cell r="D573" t="str">
            <v>Φ9</v>
          </cell>
          <cell r="E573" t="str">
            <v>개</v>
          </cell>
          <cell r="F573">
            <v>724</v>
          </cell>
          <cell r="G573">
            <v>0</v>
          </cell>
          <cell r="H573">
            <v>0</v>
          </cell>
          <cell r="J573">
            <v>0</v>
          </cell>
          <cell r="K573">
            <v>0</v>
          </cell>
          <cell r="L573">
            <v>0</v>
          </cell>
          <cell r="M573">
            <v>0</v>
          </cell>
          <cell r="N573">
            <v>0</v>
          </cell>
          <cell r="O573" t="str">
            <v>할증제외구간</v>
          </cell>
        </row>
        <row r="574">
          <cell r="A574">
            <v>0</v>
          </cell>
          <cell r="B574">
            <v>783</v>
          </cell>
          <cell r="C574" t="str">
            <v>칼브럭(쐐기)</v>
          </cell>
          <cell r="D574" t="str">
            <v>Φ9</v>
          </cell>
          <cell r="E574" t="str">
            <v>개</v>
          </cell>
          <cell r="F574">
            <v>7932</v>
          </cell>
          <cell r="G574">
            <v>0</v>
          </cell>
          <cell r="H574">
            <v>0</v>
          </cell>
          <cell r="J574">
            <v>0</v>
          </cell>
          <cell r="K574">
            <v>0</v>
          </cell>
          <cell r="L574">
            <v>0</v>
          </cell>
          <cell r="M574">
            <v>0</v>
          </cell>
          <cell r="N574">
            <v>0</v>
          </cell>
          <cell r="O574" t="str">
            <v>할증구간</v>
          </cell>
        </row>
        <row r="575">
          <cell r="A575">
            <v>0</v>
          </cell>
          <cell r="B575">
            <v>542</v>
          </cell>
          <cell r="C575" t="str">
            <v xml:space="preserve"> PULL BOX</v>
          </cell>
          <cell r="D575" t="str">
            <v xml:space="preserve"> 600x600x200(SUS)</v>
          </cell>
          <cell r="E575" t="str">
            <v>개</v>
          </cell>
          <cell r="F575">
            <v>2</v>
          </cell>
          <cell r="G575">
            <v>39600</v>
          </cell>
          <cell r="H575">
            <v>79200</v>
          </cell>
          <cell r="J575">
            <v>0</v>
          </cell>
          <cell r="K575">
            <v>0</v>
          </cell>
          <cell r="L575">
            <v>0</v>
          </cell>
          <cell r="M575">
            <v>39600</v>
          </cell>
          <cell r="N575">
            <v>79200</v>
          </cell>
          <cell r="O575" t="str">
            <v>할증제외구간</v>
          </cell>
        </row>
        <row r="576">
          <cell r="A576">
            <v>0</v>
          </cell>
          <cell r="B576">
            <v>542</v>
          </cell>
          <cell r="C576" t="str">
            <v xml:space="preserve"> PULL BOX</v>
          </cell>
          <cell r="D576" t="str">
            <v xml:space="preserve"> 600x600x200(SUS)</v>
          </cell>
          <cell r="E576" t="str">
            <v>개</v>
          </cell>
          <cell r="F576">
            <v>106</v>
          </cell>
          <cell r="G576">
            <v>39600</v>
          </cell>
          <cell r="H576">
            <v>4197600</v>
          </cell>
          <cell r="J576">
            <v>0</v>
          </cell>
          <cell r="K576">
            <v>0</v>
          </cell>
          <cell r="L576">
            <v>0</v>
          </cell>
          <cell r="M576">
            <v>39600</v>
          </cell>
          <cell r="N576">
            <v>4197600</v>
          </cell>
          <cell r="O576" t="str">
            <v>할증구간</v>
          </cell>
        </row>
        <row r="577">
          <cell r="A577">
            <v>0</v>
          </cell>
          <cell r="B577" t="str">
            <v>NM28</v>
          </cell>
          <cell r="C577" t="str">
            <v xml:space="preserve"> 노말밴드</v>
          </cell>
          <cell r="D577" t="str">
            <v xml:space="preserve"> ST 28C</v>
          </cell>
          <cell r="E577" t="str">
            <v>개</v>
          </cell>
          <cell r="F577">
            <v>68</v>
          </cell>
          <cell r="G577">
            <v>1940</v>
          </cell>
          <cell r="H577">
            <v>131920</v>
          </cell>
          <cell r="J577">
            <v>0</v>
          </cell>
          <cell r="K577">
            <v>0</v>
          </cell>
          <cell r="L577">
            <v>0</v>
          </cell>
          <cell r="M577">
            <v>1940</v>
          </cell>
          <cell r="N577">
            <v>131920</v>
          </cell>
          <cell r="O577">
            <v>0</v>
          </cell>
        </row>
        <row r="578">
          <cell r="A578">
            <v>0</v>
          </cell>
          <cell r="B578" t="str">
            <v>NM36</v>
          </cell>
          <cell r="C578" t="str">
            <v xml:space="preserve"> 노말밴드</v>
          </cell>
          <cell r="D578" t="str">
            <v xml:space="preserve"> ST 36C</v>
          </cell>
          <cell r="E578" t="str">
            <v>개</v>
          </cell>
          <cell r="F578">
            <v>40</v>
          </cell>
          <cell r="G578">
            <v>2590</v>
          </cell>
          <cell r="H578">
            <v>103600</v>
          </cell>
          <cell r="J578">
            <v>0</v>
          </cell>
          <cell r="K578">
            <v>0</v>
          </cell>
          <cell r="L578">
            <v>0</v>
          </cell>
          <cell r="M578">
            <v>2590</v>
          </cell>
          <cell r="N578">
            <v>103600</v>
          </cell>
          <cell r="O578">
            <v>0</v>
          </cell>
        </row>
        <row r="579">
          <cell r="A579">
            <v>0</v>
          </cell>
          <cell r="B579" t="e">
            <v>#N/A</v>
          </cell>
          <cell r="C579">
            <v>0</v>
          </cell>
          <cell r="D579">
            <v>0</v>
          </cell>
          <cell r="E579">
            <v>0</v>
          </cell>
          <cell r="F579">
            <v>0</v>
          </cell>
          <cell r="G579">
            <v>0</v>
          </cell>
          <cell r="H579">
            <v>0</v>
          </cell>
          <cell r="J579">
            <v>0</v>
          </cell>
          <cell r="K579">
            <v>0</v>
          </cell>
          <cell r="L579">
            <v>0</v>
          </cell>
          <cell r="M579">
            <v>0</v>
          </cell>
          <cell r="N579">
            <v>0</v>
          </cell>
          <cell r="O579">
            <v>0</v>
          </cell>
        </row>
        <row r="580">
          <cell r="A580">
            <v>0</v>
          </cell>
          <cell r="B580">
            <v>59</v>
          </cell>
          <cell r="C580" t="str">
            <v>나) 노 무 비</v>
          </cell>
          <cell r="D580" t="str">
            <v>내 선 전 공</v>
          </cell>
          <cell r="E580" t="str">
            <v>인</v>
          </cell>
          <cell r="F580">
            <v>1632.36</v>
          </cell>
          <cell r="G580">
            <v>0</v>
          </cell>
          <cell r="H580">
            <v>0</v>
          </cell>
          <cell r="I580">
            <v>81127</v>
          </cell>
          <cell r="J580">
            <v>132428469</v>
          </cell>
          <cell r="K580">
            <v>0</v>
          </cell>
          <cell r="L580">
            <v>0</v>
          </cell>
          <cell r="M580">
            <v>81127</v>
          </cell>
          <cell r="N580">
            <v>132428469</v>
          </cell>
          <cell r="O580">
            <v>0</v>
          </cell>
        </row>
        <row r="581">
          <cell r="A581">
            <v>0</v>
          </cell>
          <cell r="B581">
            <v>62</v>
          </cell>
          <cell r="C581">
            <v>0</v>
          </cell>
          <cell r="D581" t="str">
            <v>저압케이블전공</v>
          </cell>
          <cell r="E581" t="str">
            <v>인</v>
          </cell>
          <cell r="F581">
            <v>5188.3999999999996</v>
          </cell>
          <cell r="G581">
            <v>0</v>
          </cell>
          <cell r="H581">
            <v>0</v>
          </cell>
          <cell r="I581">
            <v>89719</v>
          </cell>
          <cell r="J581">
            <v>465498059</v>
          </cell>
          <cell r="K581">
            <v>0</v>
          </cell>
          <cell r="L581">
            <v>0</v>
          </cell>
          <cell r="M581">
            <v>89719</v>
          </cell>
          <cell r="N581">
            <v>465498059</v>
          </cell>
          <cell r="O581">
            <v>0</v>
          </cell>
        </row>
        <row r="582">
          <cell r="A582">
            <v>0</v>
          </cell>
          <cell r="B582">
            <v>0</v>
          </cell>
          <cell r="C582">
            <v>0</v>
          </cell>
          <cell r="D582">
            <v>0</v>
          </cell>
          <cell r="E582">
            <v>0</v>
          </cell>
          <cell r="F582">
            <v>0</v>
          </cell>
          <cell r="G582">
            <v>0</v>
          </cell>
          <cell r="H582">
            <v>0</v>
          </cell>
          <cell r="I582">
            <v>0</v>
          </cell>
          <cell r="J582">
            <v>0</v>
          </cell>
          <cell r="K582">
            <v>0</v>
          </cell>
          <cell r="L582">
            <v>0</v>
          </cell>
          <cell r="M582">
            <v>0</v>
          </cell>
          <cell r="N582">
            <v>0</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0</v>
          </cell>
          <cell r="C584">
            <v>0</v>
          </cell>
          <cell r="D584">
            <v>0</v>
          </cell>
          <cell r="E584">
            <v>0</v>
          </cell>
          <cell r="F584">
            <v>0</v>
          </cell>
          <cell r="G584">
            <v>0</v>
          </cell>
          <cell r="H584">
            <v>0</v>
          </cell>
          <cell r="I584">
            <v>0</v>
          </cell>
          <cell r="J584">
            <v>0</v>
          </cell>
          <cell r="K584">
            <v>0</v>
          </cell>
          <cell r="L584">
            <v>0</v>
          </cell>
          <cell r="M584">
            <v>0</v>
          </cell>
          <cell r="N584">
            <v>0</v>
          </cell>
        </row>
        <row r="585">
          <cell r="A585">
            <v>0</v>
          </cell>
          <cell r="B585">
            <v>59</v>
          </cell>
          <cell r="C585" t="str">
            <v>다) 공 구 손 료</v>
          </cell>
          <cell r="D585" t="str">
            <v>내 선 전 공</v>
          </cell>
          <cell r="E585" t="str">
            <v>인</v>
          </cell>
          <cell r="F585">
            <v>43.47</v>
          </cell>
          <cell r="G585">
            <v>0</v>
          </cell>
          <cell r="H585">
            <v>0</v>
          </cell>
          <cell r="J585">
            <v>0</v>
          </cell>
          <cell r="K585">
            <v>81127</v>
          </cell>
          <cell r="L585">
            <v>3526590</v>
          </cell>
          <cell r="M585">
            <v>81127</v>
          </cell>
          <cell r="N585">
            <v>3526590</v>
          </cell>
          <cell r="O585">
            <v>0</v>
          </cell>
        </row>
        <row r="586">
          <cell r="A586">
            <v>0</v>
          </cell>
          <cell r="B586">
            <v>62</v>
          </cell>
          <cell r="C586">
            <v>0</v>
          </cell>
          <cell r="D586" t="str">
            <v>저압케이블전공</v>
          </cell>
          <cell r="E586" t="str">
            <v>인</v>
          </cell>
          <cell r="F586">
            <v>136.62</v>
          </cell>
          <cell r="G586">
            <v>0</v>
          </cell>
          <cell r="H586">
            <v>0</v>
          </cell>
          <cell r="J586">
            <v>0</v>
          </cell>
          <cell r="K586">
            <v>89719</v>
          </cell>
          <cell r="L586">
            <v>12257409</v>
          </cell>
          <cell r="M586">
            <v>89719</v>
          </cell>
          <cell r="N586">
            <v>12257409</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row>
        <row r="603">
          <cell r="A603" t="str">
            <v>18S</v>
          </cell>
          <cell r="C603" t="str">
            <v>합     계</v>
          </cell>
          <cell r="H603">
            <v>292753321</v>
          </cell>
          <cell r="J603">
            <v>597926528</v>
          </cell>
          <cell r="L603">
            <v>15783999</v>
          </cell>
          <cell r="N603">
            <v>906463848</v>
          </cell>
        </row>
        <row r="604">
          <cell r="A604">
            <v>19</v>
          </cell>
          <cell r="B604" t="str">
            <v>19. 배관,배선 신설</v>
          </cell>
          <cell r="C604" t="str">
            <v>19. 배관,배선 신설</v>
          </cell>
          <cell r="D604" t="str">
            <v>각  종(피난유도등용)</v>
          </cell>
          <cell r="E604" t="str">
            <v>식</v>
          </cell>
          <cell r="F604">
            <v>1</v>
          </cell>
          <cell r="G604">
            <v>0</v>
          </cell>
          <cell r="H604">
            <v>0</v>
          </cell>
          <cell r="I604">
            <v>0</v>
          </cell>
          <cell r="J604">
            <v>0</v>
          </cell>
          <cell r="K604">
            <v>0</v>
          </cell>
          <cell r="L604">
            <v>0</v>
          </cell>
          <cell r="M604">
            <v>0</v>
          </cell>
          <cell r="N604">
            <v>0</v>
          </cell>
          <cell r="O604">
            <v>1</v>
          </cell>
        </row>
        <row r="605">
          <cell r="A605">
            <v>0</v>
          </cell>
          <cell r="B605" t="e">
            <v>#N/A</v>
          </cell>
          <cell r="C605" t="str">
            <v>가) 재 료 비</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str">
            <v>PVC22</v>
          </cell>
          <cell r="C606" t="str">
            <v>HI-PVC전선관</v>
          </cell>
          <cell r="D606" t="str">
            <v xml:space="preserve"> HI 22C</v>
          </cell>
          <cell r="E606" t="str">
            <v>개</v>
          </cell>
          <cell r="F606">
            <v>250</v>
          </cell>
          <cell r="G606">
            <v>315</v>
          </cell>
          <cell r="H606">
            <v>78750</v>
          </cell>
          <cell r="I606">
            <v>0</v>
          </cell>
          <cell r="J606">
            <v>0</v>
          </cell>
          <cell r="K606">
            <v>0</v>
          </cell>
          <cell r="L606">
            <v>0</v>
          </cell>
          <cell r="M606">
            <v>315</v>
          </cell>
          <cell r="N606">
            <v>78750</v>
          </cell>
        </row>
        <row r="607">
          <cell r="A607">
            <v>0</v>
          </cell>
          <cell r="B607">
            <v>239</v>
          </cell>
          <cell r="C607" t="str">
            <v xml:space="preserve"> 후렉시블전선관</v>
          </cell>
          <cell r="D607" t="str">
            <v xml:space="preserve"> 일반방수 22C</v>
          </cell>
          <cell r="E607" t="str">
            <v>m</v>
          </cell>
          <cell r="F607">
            <v>125</v>
          </cell>
          <cell r="G607">
            <v>940</v>
          </cell>
          <cell r="H607">
            <v>117500</v>
          </cell>
          <cell r="I607">
            <v>0</v>
          </cell>
          <cell r="J607">
            <v>0</v>
          </cell>
          <cell r="K607">
            <v>0</v>
          </cell>
          <cell r="L607">
            <v>0</v>
          </cell>
          <cell r="M607">
            <v>940</v>
          </cell>
          <cell r="N607">
            <v>117500</v>
          </cell>
        </row>
        <row r="608">
          <cell r="A608">
            <v>0</v>
          </cell>
          <cell r="B608" t="str">
            <v>FR8-6/3C</v>
          </cell>
          <cell r="C608" t="str">
            <v xml:space="preserve"> 트레이용 난연 전력케이블</v>
          </cell>
          <cell r="D608" t="str">
            <v xml:space="preserve"> 0.6/1kV FR-8 6㎟/3C</v>
          </cell>
          <cell r="E608" t="str">
            <v>m</v>
          </cell>
          <cell r="F608">
            <v>105</v>
          </cell>
          <cell r="G608">
            <v>2868</v>
          </cell>
          <cell r="H608">
            <v>301140</v>
          </cell>
          <cell r="I608">
            <v>0</v>
          </cell>
          <cell r="J608">
            <v>0</v>
          </cell>
          <cell r="K608">
            <v>0</v>
          </cell>
          <cell r="L608">
            <v>0</v>
          </cell>
          <cell r="M608">
            <v>2868</v>
          </cell>
          <cell r="N608">
            <v>301140</v>
          </cell>
        </row>
        <row r="609">
          <cell r="A609">
            <v>0</v>
          </cell>
          <cell r="B609" t="str">
            <v>FR8-6/3C</v>
          </cell>
          <cell r="C609" t="str">
            <v xml:space="preserve"> 트레이용 난연 전력케이블</v>
          </cell>
          <cell r="D609" t="str">
            <v xml:space="preserve"> 0.6/1kV FR-8 6㎟/3C</v>
          </cell>
          <cell r="E609" t="str">
            <v>m</v>
          </cell>
          <cell r="F609">
            <v>8233</v>
          </cell>
          <cell r="G609">
            <v>2868</v>
          </cell>
          <cell r="H609">
            <v>23612244</v>
          </cell>
          <cell r="I609">
            <v>0</v>
          </cell>
          <cell r="J609">
            <v>0</v>
          </cell>
          <cell r="K609">
            <v>0</v>
          </cell>
          <cell r="L609">
            <v>0</v>
          </cell>
          <cell r="M609">
            <v>2868</v>
          </cell>
          <cell r="N609">
            <v>23612244</v>
          </cell>
        </row>
        <row r="610">
          <cell r="A610">
            <v>0</v>
          </cell>
          <cell r="B610">
            <v>782</v>
          </cell>
          <cell r="C610" t="str">
            <v xml:space="preserve"> 접지용전선</v>
          </cell>
          <cell r="D610" t="str">
            <v>0.6/1kV F-GV 2.5㎟</v>
          </cell>
          <cell r="E610" t="str">
            <v>m</v>
          </cell>
          <cell r="F610">
            <v>330</v>
          </cell>
          <cell r="G610">
            <v>238</v>
          </cell>
          <cell r="H610">
            <v>78540</v>
          </cell>
          <cell r="I610">
            <v>0</v>
          </cell>
          <cell r="J610">
            <v>0</v>
          </cell>
          <cell r="K610">
            <v>0</v>
          </cell>
          <cell r="L610">
            <v>0</v>
          </cell>
          <cell r="M610">
            <v>238</v>
          </cell>
          <cell r="N610">
            <v>78540</v>
          </cell>
        </row>
        <row r="611">
          <cell r="A611">
            <v>0</v>
          </cell>
          <cell r="B611" t="str">
            <v>EX-T1</v>
          </cell>
          <cell r="C611" t="str">
            <v>피난유도등</v>
          </cell>
          <cell r="D611" t="str">
            <v>터널용(32W/2)</v>
          </cell>
          <cell r="E611" t="str">
            <v>등</v>
          </cell>
          <cell r="F611">
            <v>114</v>
          </cell>
          <cell r="G611">
            <v>210000</v>
          </cell>
          <cell r="H611">
            <v>23940000</v>
          </cell>
          <cell r="I611">
            <v>0</v>
          </cell>
          <cell r="J611">
            <v>0</v>
          </cell>
          <cell r="K611">
            <v>0</v>
          </cell>
          <cell r="L611">
            <v>0</v>
          </cell>
          <cell r="M611">
            <v>210000</v>
          </cell>
          <cell r="N611">
            <v>23940000</v>
          </cell>
        </row>
        <row r="612">
          <cell r="A612">
            <v>0</v>
          </cell>
          <cell r="B612">
            <v>521</v>
          </cell>
          <cell r="C612" t="str">
            <v xml:space="preserve"> 셋트앵커(3/8")</v>
          </cell>
          <cell r="D612" t="str">
            <v xml:space="preserve"> M10 L70</v>
          </cell>
          <cell r="E612" t="str">
            <v>개</v>
          </cell>
          <cell r="F612">
            <v>456</v>
          </cell>
          <cell r="G612">
            <v>320</v>
          </cell>
          <cell r="H612">
            <v>145920</v>
          </cell>
          <cell r="I612">
            <v>0</v>
          </cell>
          <cell r="J612">
            <v>0</v>
          </cell>
          <cell r="K612">
            <v>0</v>
          </cell>
          <cell r="L612">
            <v>0</v>
          </cell>
          <cell r="M612">
            <v>320</v>
          </cell>
          <cell r="N612">
            <v>145920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row>
        <row r="614">
          <cell r="A614">
            <v>0</v>
          </cell>
          <cell r="B614">
            <v>59</v>
          </cell>
          <cell r="C614" t="str">
            <v>나) 노 무 비</v>
          </cell>
          <cell r="D614" t="str">
            <v>내 선 전 공</v>
          </cell>
          <cell r="E614" t="str">
            <v>인</v>
          </cell>
          <cell r="F614">
            <v>65.569999999999993</v>
          </cell>
          <cell r="G614">
            <v>0</v>
          </cell>
          <cell r="H614">
            <v>0</v>
          </cell>
          <cell r="I614">
            <v>81127</v>
          </cell>
          <cell r="J614">
            <v>5319497</v>
          </cell>
          <cell r="K614">
            <v>0</v>
          </cell>
          <cell r="L614">
            <v>0</v>
          </cell>
          <cell r="M614">
            <v>81127</v>
          </cell>
          <cell r="N614">
            <v>5319497</v>
          </cell>
        </row>
        <row r="615">
          <cell r="A615">
            <v>0</v>
          </cell>
          <cell r="B615">
            <v>62</v>
          </cell>
          <cell r="C615">
            <v>0</v>
          </cell>
          <cell r="D615" t="str">
            <v>저압케이블전공</v>
          </cell>
          <cell r="E615" t="str">
            <v>인</v>
          </cell>
          <cell r="F615">
            <v>237.03</v>
          </cell>
          <cell r="G615">
            <v>0</v>
          </cell>
          <cell r="H615">
            <v>0</v>
          </cell>
          <cell r="I615">
            <v>89719</v>
          </cell>
          <cell r="J615">
            <v>21266094</v>
          </cell>
          <cell r="K615">
            <v>0</v>
          </cell>
          <cell r="L615">
            <v>0</v>
          </cell>
          <cell r="M615">
            <v>89719</v>
          </cell>
          <cell r="N615">
            <v>21266094</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row>
        <row r="619">
          <cell r="A619">
            <v>0</v>
          </cell>
          <cell r="B619">
            <v>59</v>
          </cell>
          <cell r="C619" t="str">
            <v>다) 공 구 손 료</v>
          </cell>
          <cell r="D619" t="str">
            <v>내 선 전 공</v>
          </cell>
          <cell r="E619" t="str">
            <v>인</v>
          </cell>
          <cell r="F619">
            <v>1.71</v>
          </cell>
          <cell r="G619">
            <v>0</v>
          </cell>
          <cell r="H619">
            <v>0</v>
          </cell>
          <cell r="J619">
            <v>0</v>
          </cell>
          <cell r="K619">
            <v>81127</v>
          </cell>
          <cell r="L619">
            <v>138727</v>
          </cell>
          <cell r="M619">
            <v>81127</v>
          </cell>
          <cell r="N619">
            <v>138727</v>
          </cell>
        </row>
        <row r="620">
          <cell r="A620">
            <v>0</v>
          </cell>
          <cell r="B620">
            <v>62</v>
          </cell>
          <cell r="C620">
            <v>0</v>
          </cell>
          <cell r="D620" t="str">
            <v>저압케이블전공</v>
          </cell>
          <cell r="E620" t="str">
            <v>인</v>
          </cell>
          <cell r="F620">
            <v>6.19</v>
          </cell>
          <cell r="G620">
            <v>0</v>
          </cell>
          <cell r="H620">
            <v>0</v>
          </cell>
          <cell r="J620">
            <v>0</v>
          </cell>
          <cell r="K620">
            <v>89719</v>
          </cell>
          <cell r="L620">
            <v>555360</v>
          </cell>
          <cell r="M620">
            <v>89719</v>
          </cell>
          <cell r="N620">
            <v>555360</v>
          </cell>
        </row>
        <row r="627">
          <cell r="A627" t="str">
            <v>19S</v>
          </cell>
          <cell r="C627" t="str">
            <v>합     계</v>
          </cell>
          <cell r="H627">
            <v>48274094</v>
          </cell>
          <cell r="J627">
            <v>26585591</v>
          </cell>
          <cell r="L627">
            <v>694087</v>
          </cell>
          <cell r="N627">
            <v>75553772</v>
          </cell>
        </row>
        <row r="628">
          <cell r="A628">
            <v>20</v>
          </cell>
          <cell r="B628" t="str">
            <v>20. CABLE TRAY 신설</v>
          </cell>
          <cell r="C628" t="str">
            <v>20. CABLE TRAY 신설</v>
          </cell>
          <cell r="D628" t="str">
            <v xml:space="preserve"> W:200(할증제외구간)</v>
          </cell>
          <cell r="E628" t="str">
            <v>식</v>
          </cell>
          <cell r="F628">
            <v>1</v>
          </cell>
          <cell r="G628">
            <v>0</v>
          </cell>
          <cell r="H628">
            <v>0</v>
          </cell>
          <cell r="J628">
            <v>0</v>
          </cell>
          <cell r="K628">
            <v>0</v>
          </cell>
          <cell r="L628">
            <v>0</v>
          </cell>
          <cell r="M628">
            <v>0</v>
          </cell>
          <cell r="N628">
            <v>0</v>
          </cell>
          <cell r="O628">
            <v>1</v>
          </cell>
        </row>
        <row r="629">
          <cell r="A629">
            <v>0</v>
          </cell>
          <cell r="B629" t="e">
            <v>#N/A</v>
          </cell>
          <cell r="C629" t="str">
            <v>가) 재 료 비</v>
          </cell>
          <cell r="D629">
            <v>0</v>
          </cell>
          <cell r="E629">
            <v>0</v>
          </cell>
          <cell r="F629">
            <v>0</v>
          </cell>
          <cell r="G629">
            <v>0</v>
          </cell>
          <cell r="H629">
            <v>0</v>
          </cell>
          <cell r="J629">
            <v>0</v>
          </cell>
          <cell r="K629">
            <v>0</v>
          </cell>
          <cell r="L629">
            <v>0</v>
          </cell>
          <cell r="M629">
            <v>0</v>
          </cell>
          <cell r="N629">
            <v>0</v>
          </cell>
          <cell r="O629">
            <v>0</v>
          </cell>
        </row>
        <row r="630">
          <cell r="A630">
            <v>0</v>
          </cell>
          <cell r="B630">
            <v>466</v>
          </cell>
          <cell r="C630" t="str">
            <v xml:space="preserve"> CABLE TRAY</v>
          </cell>
          <cell r="D630" t="str">
            <v xml:space="preserve"> W:200xH:100 (STEEL)</v>
          </cell>
          <cell r="E630" t="str">
            <v>M</v>
          </cell>
          <cell r="F630">
            <v>1500</v>
          </cell>
          <cell r="G630">
            <v>10320</v>
          </cell>
          <cell r="H630">
            <v>15480000</v>
          </cell>
          <cell r="J630">
            <v>0</v>
          </cell>
          <cell r="K630">
            <v>0</v>
          </cell>
          <cell r="L630">
            <v>0</v>
          </cell>
          <cell r="M630">
            <v>10320</v>
          </cell>
          <cell r="N630">
            <v>15480000</v>
          </cell>
          <cell r="O630">
            <v>0</v>
          </cell>
        </row>
        <row r="631">
          <cell r="A631">
            <v>0</v>
          </cell>
          <cell r="B631">
            <v>467</v>
          </cell>
          <cell r="C631" t="str">
            <v xml:space="preserve"> TRAY 지지대</v>
          </cell>
          <cell r="D631" t="str">
            <v xml:space="preserve"> L:210</v>
          </cell>
          <cell r="E631" t="str">
            <v>개소</v>
          </cell>
          <cell r="F631">
            <v>1000</v>
          </cell>
          <cell r="G631">
            <v>7780</v>
          </cell>
          <cell r="H631">
            <v>7780000</v>
          </cell>
          <cell r="J631">
            <v>0</v>
          </cell>
          <cell r="K631">
            <v>0</v>
          </cell>
          <cell r="L631">
            <v>0</v>
          </cell>
          <cell r="M631">
            <v>7780</v>
          </cell>
          <cell r="N631">
            <v>7780000</v>
          </cell>
          <cell r="O631">
            <v>0</v>
          </cell>
        </row>
        <row r="632">
          <cell r="A632">
            <v>0</v>
          </cell>
          <cell r="B632">
            <v>468</v>
          </cell>
          <cell r="C632" t="str">
            <v xml:space="preserve"> JOINT CONNECTOR</v>
          </cell>
          <cell r="D632" t="str">
            <v xml:space="preserve"> H:100</v>
          </cell>
          <cell r="E632" t="str">
            <v>개</v>
          </cell>
          <cell r="F632">
            <v>1000</v>
          </cell>
          <cell r="G632">
            <v>1100</v>
          </cell>
          <cell r="H632">
            <v>1100000</v>
          </cell>
          <cell r="J632">
            <v>0</v>
          </cell>
          <cell r="K632">
            <v>0</v>
          </cell>
          <cell r="L632">
            <v>0</v>
          </cell>
          <cell r="M632">
            <v>1100</v>
          </cell>
          <cell r="N632">
            <v>1100000</v>
          </cell>
          <cell r="O632">
            <v>0</v>
          </cell>
        </row>
        <row r="633">
          <cell r="A633">
            <v>0</v>
          </cell>
          <cell r="B633">
            <v>469</v>
          </cell>
          <cell r="C633" t="str">
            <v xml:space="preserve"> H/D CLAMP</v>
          </cell>
          <cell r="D633" t="str">
            <v>3/8"</v>
          </cell>
          <cell r="E633" t="str">
            <v>개</v>
          </cell>
          <cell r="F633">
            <v>2000</v>
          </cell>
          <cell r="G633">
            <v>300</v>
          </cell>
          <cell r="H633">
            <v>600000</v>
          </cell>
          <cell r="J633">
            <v>0</v>
          </cell>
          <cell r="K633">
            <v>0</v>
          </cell>
          <cell r="L633">
            <v>0</v>
          </cell>
          <cell r="M633">
            <v>300</v>
          </cell>
          <cell r="N633">
            <v>600000</v>
          </cell>
          <cell r="O633">
            <v>0</v>
          </cell>
        </row>
        <row r="634">
          <cell r="A634">
            <v>0</v>
          </cell>
          <cell r="B634">
            <v>470</v>
          </cell>
          <cell r="C634" t="str">
            <v xml:space="preserve"> G/B JUMPER</v>
          </cell>
          <cell r="D634" t="str">
            <v xml:space="preserve"> 38㎟</v>
          </cell>
          <cell r="E634" t="str">
            <v>개</v>
          </cell>
          <cell r="F634">
            <v>1000</v>
          </cell>
          <cell r="G634">
            <v>1950</v>
          </cell>
          <cell r="H634">
            <v>1950000</v>
          </cell>
          <cell r="J634">
            <v>0</v>
          </cell>
          <cell r="K634">
            <v>0</v>
          </cell>
          <cell r="L634">
            <v>0</v>
          </cell>
          <cell r="M634">
            <v>1950</v>
          </cell>
          <cell r="N634">
            <v>1950000</v>
          </cell>
          <cell r="O634">
            <v>0</v>
          </cell>
        </row>
        <row r="635">
          <cell r="A635">
            <v>0</v>
          </cell>
          <cell r="B635">
            <v>471</v>
          </cell>
          <cell r="C635" t="str">
            <v xml:space="preserve"> SHANK B/N</v>
          </cell>
          <cell r="D635" t="str">
            <v xml:space="preserve"> 3/8"</v>
          </cell>
          <cell r="E635" t="str">
            <v>개</v>
          </cell>
          <cell r="F635">
            <v>8000</v>
          </cell>
          <cell r="G635">
            <v>100</v>
          </cell>
          <cell r="H635">
            <v>800000</v>
          </cell>
          <cell r="J635">
            <v>0</v>
          </cell>
          <cell r="K635">
            <v>0</v>
          </cell>
          <cell r="L635">
            <v>0</v>
          </cell>
          <cell r="M635">
            <v>100</v>
          </cell>
          <cell r="N635">
            <v>800000</v>
          </cell>
          <cell r="O635">
            <v>0</v>
          </cell>
        </row>
        <row r="636">
          <cell r="A636">
            <v>0</v>
          </cell>
          <cell r="B636">
            <v>424</v>
          </cell>
          <cell r="C636" t="str">
            <v xml:space="preserve"> 셋트앵커(1/2")</v>
          </cell>
          <cell r="D636" t="str">
            <v xml:space="preserve"> M12 L100</v>
          </cell>
          <cell r="E636" t="str">
            <v>개</v>
          </cell>
          <cell r="F636">
            <v>2000</v>
          </cell>
          <cell r="G636">
            <v>830</v>
          </cell>
          <cell r="H636">
            <v>1660000</v>
          </cell>
          <cell r="J636">
            <v>0</v>
          </cell>
          <cell r="K636">
            <v>0</v>
          </cell>
          <cell r="L636">
            <v>0</v>
          </cell>
          <cell r="M636">
            <v>830</v>
          </cell>
          <cell r="N636">
            <v>1660000</v>
          </cell>
          <cell r="O636">
            <v>0</v>
          </cell>
        </row>
        <row r="637">
          <cell r="A637">
            <v>0</v>
          </cell>
          <cell r="B637" t="e">
            <v>#N/A</v>
          </cell>
          <cell r="C637">
            <v>0</v>
          </cell>
          <cell r="D637">
            <v>0</v>
          </cell>
          <cell r="E637">
            <v>0</v>
          </cell>
          <cell r="F637">
            <v>0</v>
          </cell>
          <cell r="G637">
            <v>0</v>
          </cell>
          <cell r="H637">
            <v>0</v>
          </cell>
          <cell r="J637">
            <v>0</v>
          </cell>
          <cell r="K637">
            <v>0</v>
          </cell>
          <cell r="L637">
            <v>0</v>
          </cell>
          <cell r="M637">
            <v>0</v>
          </cell>
          <cell r="N637">
            <v>0</v>
          </cell>
          <cell r="O637">
            <v>0</v>
          </cell>
        </row>
        <row r="638">
          <cell r="A638">
            <v>0</v>
          </cell>
          <cell r="B638" t="e">
            <v>#N/A</v>
          </cell>
          <cell r="C638">
            <v>0</v>
          </cell>
          <cell r="D638">
            <v>0</v>
          </cell>
          <cell r="E638">
            <v>0</v>
          </cell>
          <cell r="F638">
            <v>0</v>
          </cell>
          <cell r="G638">
            <v>0</v>
          </cell>
          <cell r="H638">
            <v>0</v>
          </cell>
          <cell r="J638">
            <v>0</v>
          </cell>
          <cell r="K638">
            <v>0</v>
          </cell>
          <cell r="L638">
            <v>0</v>
          </cell>
          <cell r="M638">
            <v>0</v>
          </cell>
          <cell r="N638">
            <v>0</v>
          </cell>
          <cell r="O638">
            <v>0</v>
          </cell>
        </row>
        <row r="639">
          <cell r="A639">
            <v>0</v>
          </cell>
          <cell r="B639" t="e">
            <v>#N/A</v>
          </cell>
          <cell r="C639">
            <v>0</v>
          </cell>
          <cell r="D639">
            <v>0</v>
          </cell>
          <cell r="E639">
            <v>0</v>
          </cell>
          <cell r="F639">
            <v>0</v>
          </cell>
          <cell r="G639">
            <v>0</v>
          </cell>
          <cell r="H639">
            <v>0</v>
          </cell>
          <cell r="J639">
            <v>0</v>
          </cell>
          <cell r="K639">
            <v>0</v>
          </cell>
          <cell r="L639">
            <v>0</v>
          </cell>
          <cell r="M639">
            <v>0</v>
          </cell>
          <cell r="N639">
            <v>0</v>
          </cell>
          <cell r="O639">
            <v>0</v>
          </cell>
        </row>
        <row r="640">
          <cell r="A640">
            <v>0</v>
          </cell>
          <cell r="B640" t="e">
            <v>#N/A</v>
          </cell>
          <cell r="C640">
            <v>0</v>
          </cell>
          <cell r="D640">
            <v>0</v>
          </cell>
          <cell r="E640">
            <v>0</v>
          </cell>
          <cell r="F640">
            <v>0</v>
          </cell>
          <cell r="G640">
            <v>0</v>
          </cell>
          <cell r="H640">
            <v>0</v>
          </cell>
          <cell r="J640">
            <v>0</v>
          </cell>
          <cell r="K640">
            <v>0</v>
          </cell>
          <cell r="L640">
            <v>0</v>
          </cell>
          <cell r="M640">
            <v>0</v>
          </cell>
          <cell r="N640">
            <v>0</v>
          </cell>
          <cell r="O640">
            <v>0</v>
          </cell>
        </row>
        <row r="641">
          <cell r="A641">
            <v>0</v>
          </cell>
          <cell r="B641">
            <v>59</v>
          </cell>
          <cell r="C641" t="str">
            <v>나) 노 무 비</v>
          </cell>
          <cell r="D641" t="str">
            <v>내 선 전 공</v>
          </cell>
          <cell r="E641" t="str">
            <v>인</v>
          </cell>
          <cell r="F641">
            <v>497.5</v>
          </cell>
          <cell r="G641">
            <v>0</v>
          </cell>
          <cell r="H641">
            <v>0</v>
          </cell>
          <cell r="I641">
            <v>81127</v>
          </cell>
          <cell r="J641">
            <v>40360682</v>
          </cell>
          <cell r="K641">
            <v>0</v>
          </cell>
          <cell r="L641">
            <v>0</v>
          </cell>
          <cell r="M641">
            <v>81127</v>
          </cell>
          <cell r="N641">
            <v>40360682</v>
          </cell>
          <cell r="O641">
            <v>0</v>
          </cell>
        </row>
        <row r="642">
          <cell r="A642">
            <v>0</v>
          </cell>
          <cell r="B642" t="e">
            <v>#N/A</v>
          </cell>
          <cell r="C642">
            <v>0</v>
          </cell>
          <cell r="D642">
            <v>0</v>
          </cell>
          <cell r="E642">
            <v>0</v>
          </cell>
          <cell r="F642">
            <v>0</v>
          </cell>
          <cell r="G642">
            <v>0</v>
          </cell>
          <cell r="H642">
            <v>0</v>
          </cell>
          <cell r="I642">
            <v>0</v>
          </cell>
          <cell r="J642">
            <v>0</v>
          </cell>
          <cell r="K642">
            <v>0</v>
          </cell>
          <cell r="L642">
            <v>0</v>
          </cell>
          <cell r="M642">
            <v>0</v>
          </cell>
          <cell r="N642">
            <v>0</v>
          </cell>
          <cell r="O642">
            <v>0</v>
          </cell>
        </row>
        <row r="643">
          <cell r="A643">
            <v>0</v>
          </cell>
          <cell r="B643" t="e">
            <v>#N/A</v>
          </cell>
          <cell r="C643">
            <v>0</v>
          </cell>
          <cell r="D643">
            <v>0</v>
          </cell>
          <cell r="E643">
            <v>0</v>
          </cell>
          <cell r="F643">
            <v>0</v>
          </cell>
          <cell r="G643">
            <v>0</v>
          </cell>
          <cell r="H643">
            <v>0</v>
          </cell>
          <cell r="I643">
            <v>0</v>
          </cell>
          <cell r="J643">
            <v>0</v>
          </cell>
          <cell r="K643">
            <v>0</v>
          </cell>
          <cell r="L643">
            <v>0</v>
          </cell>
          <cell r="M643">
            <v>0</v>
          </cell>
          <cell r="N643">
            <v>0</v>
          </cell>
          <cell r="O643">
            <v>0</v>
          </cell>
        </row>
        <row r="644">
          <cell r="A644">
            <v>0</v>
          </cell>
          <cell r="B644" t="e">
            <v>#N/A</v>
          </cell>
          <cell r="C644">
            <v>0</v>
          </cell>
          <cell r="D644">
            <v>0</v>
          </cell>
          <cell r="E644">
            <v>0</v>
          </cell>
          <cell r="F644">
            <v>0</v>
          </cell>
          <cell r="G644">
            <v>0</v>
          </cell>
          <cell r="H644">
            <v>0</v>
          </cell>
          <cell r="I644">
            <v>0</v>
          </cell>
          <cell r="J644">
            <v>0</v>
          </cell>
          <cell r="K644">
            <v>0</v>
          </cell>
          <cell r="L644">
            <v>0</v>
          </cell>
          <cell r="M644">
            <v>0</v>
          </cell>
          <cell r="N644">
            <v>0</v>
          </cell>
          <cell r="O644">
            <v>0</v>
          </cell>
        </row>
        <row r="645">
          <cell r="A645">
            <v>0</v>
          </cell>
          <cell r="B645" t="e">
            <v>#N/A</v>
          </cell>
          <cell r="C645">
            <v>0</v>
          </cell>
          <cell r="D645">
            <v>0</v>
          </cell>
          <cell r="E645">
            <v>0</v>
          </cell>
          <cell r="F645">
            <v>0</v>
          </cell>
          <cell r="G645">
            <v>0</v>
          </cell>
          <cell r="H645">
            <v>0</v>
          </cell>
          <cell r="I645">
            <v>0</v>
          </cell>
          <cell r="J645">
            <v>0</v>
          </cell>
          <cell r="K645">
            <v>0</v>
          </cell>
          <cell r="L645">
            <v>0</v>
          </cell>
          <cell r="M645">
            <v>0</v>
          </cell>
          <cell r="N645">
            <v>0</v>
          </cell>
          <cell r="O645">
            <v>0</v>
          </cell>
        </row>
        <row r="646">
          <cell r="A646">
            <v>0</v>
          </cell>
          <cell r="B646">
            <v>59</v>
          </cell>
          <cell r="C646" t="str">
            <v>다) 공 구 손 료</v>
          </cell>
          <cell r="D646" t="str">
            <v>내 선 전 공</v>
          </cell>
          <cell r="E646" t="str">
            <v>인</v>
          </cell>
          <cell r="F646">
            <v>14.92</v>
          </cell>
          <cell r="G646">
            <v>0</v>
          </cell>
          <cell r="H646">
            <v>0</v>
          </cell>
          <cell r="J646">
            <v>0</v>
          </cell>
          <cell r="K646">
            <v>81127</v>
          </cell>
          <cell r="L646">
            <v>1210414</v>
          </cell>
          <cell r="M646">
            <v>81127</v>
          </cell>
          <cell r="N646">
            <v>1210414</v>
          </cell>
          <cell r="O646">
            <v>0</v>
          </cell>
        </row>
        <row r="647">
          <cell r="A647">
            <v>0</v>
          </cell>
          <cell r="B647" t="e">
            <v>#N/A</v>
          </cell>
          <cell r="C647">
            <v>0</v>
          </cell>
          <cell r="D647">
            <v>0</v>
          </cell>
          <cell r="E647">
            <v>0</v>
          </cell>
          <cell r="F647">
            <v>0</v>
          </cell>
          <cell r="G647">
            <v>0</v>
          </cell>
          <cell r="H647">
            <v>0</v>
          </cell>
          <cell r="J647">
            <v>0</v>
          </cell>
          <cell r="K647">
            <v>0</v>
          </cell>
          <cell r="L647">
            <v>0</v>
          </cell>
          <cell r="M647">
            <v>0</v>
          </cell>
          <cell r="N647">
            <v>0</v>
          </cell>
          <cell r="O647">
            <v>0</v>
          </cell>
        </row>
        <row r="648">
          <cell r="A648">
            <v>0</v>
          </cell>
          <cell r="B648" t="e">
            <v>#N/A</v>
          </cell>
          <cell r="C648">
            <v>0</v>
          </cell>
          <cell r="D648">
            <v>0</v>
          </cell>
          <cell r="E648">
            <v>0</v>
          </cell>
          <cell r="F648">
            <v>0</v>
          </cell>
          <cell r="G648">
            <v>0</v>
          </cell>
          <cell r="H648">
            <v>0</v>
          </cell>
          <cell r="J648">
            <v>0</v>
          </cell>
          <cell r="K648">
            <v>0</v>
          </cell>
          <cell r="L648">
            <v>0</v>
          </cell>
          <cell r="M648">
            <v>0</v>
          </cell>
          <cell r="N648">
            <v>0</v>
          </cell>
          <cell r="O648">
            <v>0</v>
          </cell>
        </row>
        <row r="649">
          <cell r="A649">
            <v>0</v>
          </cell>
          <cell r="B649" t="e">
            <v>#N/A</v>
          </cell>
          <cell r="C649">
            <v>0</v>
          </cell>
          <cell r="D649">
            <v>0</v>
          </cell>
          <cell r="E649">
            <v>0</v>
          </cell>
          <cell r="F649">
            <v>0</v>
          </cell>
          <cell r="G649">
            <v>0</v>
          </cell>
          <cell r="H649">
            <v>0</v>
          </cell>
          <cell r="J649">
            <v>0</v>
          </cell>
          <cell r="K649">
            <v>0</v>
          </cell>
          <cell r="L649">
            <v>0</v>
          </cell>
          <cell r="M649">
            <v>0</v>
          </cell>
          <cell r="N649">
            <v>0</v>
          </cell>
          <cell r="O649">
            <v>0</v>
          </cell>
        </row>
        <row r="650">
          <cell r="A650">
            <v>0</v>
          </cell>
          <cell r="B650" t="e">
            <v>#N/A</v>
          </cell>
          <cell r="C650">
            <v>0</v>
          </cell>
          <cell r="D650">
            <v>0</v>
          </cell>
          <cell r="E650">
            <v>0</v>
          </cell>
          <cell r="F650">
            <v>0</v>
          </cell>
          <cell r="G650">
            <v>0</v>
          </cell>
          <cell r="H650">
            <v>0</v>
          </cell>
          <cell r="J650">
            <v>0</v>
          </cell>
          <cell r="K650">
            <v>0</v>
          </cell>
          <cell r="L650">
            <v>0</v>
          </cell>
          <cell r="M650">
            <v>0</v>
          </cell>
          <cell r="N650">
            <v>0</v>
          </cell>
          <cell r="O650">
            <v>0</v>
          </cell>
        </row>
        <row r="651">
          <cell r="A651" t="str">
            <v>20S</v>
          </cell>
          <cell r="C651" t="str">
            <v>합     계</v>
          </cell>
          <cell r="H651">
            <v>29370000</v>
          </cell>
          <cell r="J651">
            <v>40360682</v>
          </cell>
          <cell r="L651">
            <v>1210414</v>
          </cell>
          <cell r="N651">
            <v>70941096</v>
          </cell>
        </row>
        <row r="652">
          <cell r="A652">
            <v>21</v>
          </cell>
          <cell r="B652" t="str">
            <v>21. CABLE TRAY 신설</v>
          </cell>
          <cell r="C652" t="str">
            <v>21. CABLE TRAY 신설</v>
          </cell>
          <cell r="D652" t="str">
            <v xml:space="preserve"> W:200(할증구간)</v>
          </cell>
          <cell r="E652" t="str">
            <v>식</v>
          </cell>
          <cell r="F652">
            <v>1</v>
          </cell>
          <cell r="G652">
            <v>0</v>
          </cell>
          <cell r="H652">
            <v>0</v>
          </cell>
          <cell r="J652">
            <v>0</v>
          </cell>
          <cell r="K652">
            <v>0</v>
          </cell>
          <cell r="L652">
            <v>0</v>
          </cell>
          <cell r="M652">
            <v>0</v>
          </cell>
          <cell r="N652">
            <v>0</v>
          </cell>
          <cell r="O652">
            <v>1</v>
          </cell>
        </row>
        <row r="653">
          <cell r="A653">
            <v>0</v>
          </cell>
          <cell r="B653" t="e">
            <v>#N/A</v>
          </cell>
          <cell r="C653" t="str">
            <v>가) 재 료 비</v>
          </cell>
          <cell r="D653">
            <v>0</v>
          </cell>
          <cell r="E653">
            <v>0</v>
          </cell>
          <cell r="F653">
            <v>0</v>
          </cell>
          <cell r="G653">
            <v>0</v>
          </cell>
          <cell r="H653">
            <v>0</v>
          </cell>
          <cell r="J653">
            <v>0</v>
          </cell>
          <cell r="K653">
            <v>0</v>
          </cell>
          <cell r="L653">
            <v>0</v>
          </cell>
          <cell r="M653">
            <v>0</v>
          </cell>
          <cell r="N653">
            <v>0</v>
          </cell>
          <cell r="O653">
            <v>0</v>
          </cell>
        </row>
        <row r="654">
          <cell r="A654">
            <v>0</v>
          </cell>
          <cell r="B654">
            <v>466</v>
          </cell>
          <cell r="C654" t="str">
            <v xml:space="preserve"> CABLE TRAY</v>
          </cell>
          <cell r="D654" t="str">
            <v xml:space="preserve"> W:200xH:100 (STEEL)</v>
          </cell>
          <cell r="E654" t="str">
            <v>M</v>
          </cell>
          <cell r="F654">
            <v>27884</v>
          </cell>
          <cell r="G654">
            <v>10320</v>
          </cell>
          <cell r="H654">
            <v>287762880</v>
          </cell>
          <cell r="J654">
            <v>0</v>
          </cell>
          <cell r="K654">
            <v>0</v>
          </cell>
          <cell r="L654">
            <v>0</v>
          </cell>
          <cell r="M654">
            <v>10320</v>
          </cell>
          <cell r="N654">
            <v>287762880</v>
          </cell>
          <cell r="O654">
            <v>0</v>
          </cell>
        </row>
        <row r="655">
          <cell r="A655">
            <v>0</v>
          </cell>
          <cell r="B655">
            <v>467</v>
          </cell>
          <cell r="C655" t="str">
            <v xml:space="preserve"> TRAY 지지대</v>
          </cell>
          <cell r="D655" t="str">
            <v xml:space="preserve"> L:210</v>
          </cell>
          <cell r="E655" t="str">
            <v>개소</v>
          </cell>
          <cell r="F655">
            <v>18589</v>
          </cell>
          <cell r="G655">
            <v>7780</v>
          </cell>
          <cell r="H655">
            <v>144622420</v>
          </cell>
          <cell r="J655">
            <v>0</v>
          </cell>
          <cell r="K655">
            <v>0</v>
          </cell>
          <cell r="L655">
            <v>0</v>
          </cell>
          <cell r="M655">
            <v>7780</v>
          </cell>
          <cell r="N655">
            <v>144622420</v>
          </cell>
          <cell r="O655">
            <v>0</v>
          </cell>
        </row>
        <row r="656">
          <cell r="A656">
            <v>0</v>
          </cell>
          <cell r="B656">
            <v>468</v>
          </cell>
          <cell r="C656" t="str">
            <v xml:space="preserve"> JOINT CONNECTOR</v>
          </cell>
          <cell r="D656" t="str">
            <v xml:space="preserve"> H:100</v>
          </cell>
          <cell r="E656" t="str">
            <v>개</v>
          </cell>
          <cell r="F656">
            <v>18589</v>
          </cell>
          <cell r="G656">
            <v>1100</v>
          </cell>
          <cell r="H656">
            <v>20447900</v>
          </cell>
          <cell r="J656">
            <v>0</v>
          </cell>
          <cell r="K656">
            <v>0</v>
          </cell>
          <cell r="L656">
            <v>0</v>
          </cell>
          <cell r="M656">
            <v>1100</v>
          </cell>
          <cell r="N656">
            <v>20447900</v>
          </cell>
          <cell r="O656">
            <v>0</v>
          </cell>
        </row>
        <row r="657">
          <cell r="A657">
            <v>0</v>
          </cell>
          <cell r="B657">
            <v>469</v>
          </cell>
          <cell r="C657" t="str">
            <v xml:space="preserve"> H/D CLAMP</v>
          </cell>
          <cell r="D657" t="str">
            <v>3/8"</v>
          </cell>
          <cell r="E657" t="str">
            <v>개</v>
          </cell>
          <cell r="F657">
            <v>37178</v>
          </cell>
          <cell r="G657">
            <v>300</v>
          </cell>
          <cell r="H657">
            <v>11153400</v>
          </cell>
          <cell r="J657">
            <v>0</v>
          </cell>
          <cell r="K657">
            <v>0</v>
          </cell>
          <cell r="L657">
            <v>0</v>
          </cell>
          <cell r="M657">
            <v>300</v>
          </cell>
          <cell r="N657">
            <v>11153400</v>
          </cell>
          <cell r="O657">
            <v>0</v>
          </cell>
        </row>
        <row r="658">
          <cell r="A658">
            <v>0</v>
          </cell>
          <cell r="B658">
            <v>470</v>
          </cell>
          <cell r="C658" t="str">
            <v xml:space="preserve"> G/B JUMPER</v>
          </cell>
          <cell r="D658" t="str">
            <v xml:space="preserve"> 38㎟</v>
          </cell>
          <cell r="E658" t="str">
            <v>개</v>
          </cell>
          <cell r="F658">
            <v>18589</v>
          </cell>
          <cell r="G658">
            <v>1950</v>
          </cell>
          <cell r="H658">
            <v>36248550</v>
          </cell>
          <cell r="J658">
            <v>0</v>
          </cell>
          <cell r="K658">
            <v>0</v>
          </cell>
          <cell r="L658">
            <v>0</v>
          </cell>
          <cell r="M658">
            <v>1950</v>
          </cell>
          <cell r="N658">
            <v>36248550</v>
          </cell>
          <cell r="O658">
            <v>0</v>
          </cell>
        </row>
        <row r="659">
          <cell r="A659">
            <v>0</v>
          </cell>
          <cell r="B659">
            <v>471</v>
          </cell>
          <cell r="C659" t="str">
            <v xml:space="preserve"> SHANK B/N</v>
          </cell>
          <cell r="D659" t="str">
            <v xml:space="preserve"> 3/8"</v>
          </cell>
          <cell r="E659" t="str">
            <v>개</v>
          </cell>
          <cell r="F659">
            <v>148712</v>
          </cell>
          <cell r="G659">
            <v>100</v>
          </cell>
          <cell r="H659">
            <v>14871200</v>
          </cell>
          <cell r="J659">
            <v>0</v>
          </cell>
          <cell r="K659">
            <v>0</v>
          </cell>
          <cell r="L659">
            <v>0</v>
          </cell>
          <cell r="M659">
            <v>100</v>
          </cell>
          <cell r="N659">
            <v>14871200</v>
          </cell>
          <cell r="O659">
            <v>0</v>
          </cell>
        </row>
        <row r="660">
          <cell r="A660">
            <v>0</v>
          </cell>
          <cell r="B660">
            <v>424</v>
          </cell>
          <cell r="C660" t="str">
            <v xml:space="preserve"> 셋트앵커(1/2")</v>
          </cell>
          <cell r="D660" t="str">
            <v xml:space="preserve"> M12 L100</v>
          </cell>
          <cell r="E660" t="str">
            <v>개</v>
          </cell>
          <cell r="F660">
            <v>37178</v>
          </cell>
          <cell r="G660">
            <v>830</v>
          </cell>
          <cell r="H660">
            <v>30857740</v>
          </cell>
          <cell r="J660">
            <v>0</v>
          </cell>
          <cell r="K660">
            <v>0</v>
          </cell>
          <cell r="L660">
            <v>0</v>
          </cell>
          <cell r="M660">
            <v>830</v>
          </cell>
          <cell r="N660">
            <v>30857740</v>
          </cell>
          <cell r="O660">
            <v>0</v>
          </cell>
        </row>
        <row r="661">
          <cell r="A661">
            <v>0</v>
          </cell>
          <cell r="B661" t="e">
            <v>#N/A</v>
          </cell>
          <cell r="C661">
            <v>0</v>
          </cell>
          <cell r="D661">
            <v>0</v>
          </cell>
          <cell r="E661">
            <v>0</v>
          </cell>
          <cell r="F661">
            <v>0</v>
          </cell>
          <cell r="G661">
            <v>0</v>
          </cell>
          <cell r="H661">
            <v>0</v>
          </cell>
          <cell r="J661">
            <v>0</v>
          </cell>
          <cell r="K661">
            <v>0</v>
          </cell>
          <cell r="L661">
            <v>0</v>
          </cell>
          <cell r="M661">
            <v>0</v>
          </cell>
          <cell r="N661">
            <v>0</v>
          </cell>
          <cell r="O661">
            <v>0</v>
          </cell>
        </row>
        <row r="662">
          <cell r="A662">
            <v>0</v>
          </cell>
          <cell r="B662" t="e">
            <v>#N/A</v>
          </cell>
          <cell r="C662">
            <v>0</v>
          </cell>
          <cell r="D662">
            <v>0</v>
          </cell>
          <cell r="E662">
            <v>0</v>
          </cell>
          <cell r="F662">
            <v>0</v>
          </cell>
          <cell r="G662">
            <v>0</v>
          </cell>
          <cell r="H662">
            <v>0</v>
          </cell>
          <cell r="J662">
            <v>0</v>
          </cell>
          <cell r="K662">
            <v>0</v>
          </cell>
          <cell r="L662">
            <v>0</v>
          </cell>
          <cell r="M662">
            <v>0</v>
          </cell>
          <cell r="N662">
            <v>0</v>
          </cell>
          <cell r="O662">
            <v>0</v>
          </cell>
        </row>
        <row r="663">
          <cell r="A663">
            <v>0</v>
          </cell>
          <cell r="B663" t="e">
            <v>#N/A</v>
          </cell>
          <cell r="C663">
            <v>0</v>
          </cell>
          <cell r="D663">
            <v>0</v>
          </cell>
          <cell r="E663">
            <v>0</v>
          </cell>
          <cell r="F663">
            <v>0</v>
          </cell>
          <cell r="G663">
            <v>0</v>
          </cell>
          <cell r="H663">
            <v>0</v>
          </cell>
          <cell r="J663">
            <v>0</v>
          </cell>
          <cell r="K663">
            <v>0</v>
          </cell>
          <cell r="L663">
            <v>0</v>
          </cell>
          <cell r="M663">
            <v>0</v>
          </cell>
          <cell r="N663">
            <v>0</v>
          </cell>
          <cell r="O663">
            <v>0</v>
          </cell>
        </row>
        <row r="664">
          <cell r="A664">
            <v>0</v>
          </cell>
          <cell r="B664" t="e">
            <v>#N/A</v>
          </cell>
          <cell r="C664">
            <v>0</v>
          </cell>
          <cell r="D664">
            <v>0</v>
          </cell>
          <cell r="E664">
            <v>0</v>
          </cell>
          <cell r="F664">
            <v>0</v>
          </cell>
          <cell r="G664">
            <v>0</v>
          </cell>
          <cell r="H664">
            <v>0</v>
          </cell>
          <cell r="J664">
            <v>0</v>
          </cell>
          <cell r="K664">
            <v>0</v>
          </cell>
          <cell r="L664">
            <v>0</v>
          </cell>
          <cell r="M664">
            <v>0</v>
          </cell>
          <cell r="N664">
            <v>0</v>
          </cell>
          <cell r="O664">
            <v>0</v>
          </cell>
        </row>
        <row r="665">
          <cell r="A665">
            <v>0</v>
          </cell>
          <cell r="B665">
            <v>59</v>
          </cell>
          <cell r="C665" t="str">
            <v>나) 노 무 비</v>
          </cell>
          <cell r="D665" t="str">
            <v>내 선 전 공</v>
          </cell>
          <cell r="E665" t="str">
            <v>인</v>
          </cell>
          <cell r="F665">
            <v>10635.35</v>
          </cell>
          <cell r="G665">
            <v>0</v>
          </cell>
          <cell r="H665">
            <v>0</v>
          </cell>
          <cell r="I665">
            <v>81127</v>
          </cell>
          <cell r="J665">
            <v>862814039</v>
          </cell>
          <cell r="K665">
            <v>0</v>
          </cell>
          <cell r="L665">
            <v>0</v>
          </cell>
          <cell r="M665">
            <v>81127</v>
          </cell>
          <cell r="N665">
            <v>862814039</v>
          </cell>
          <cell r="O665">
            <v>0</v>
          </cell>
        </row>
        <row r="666">
          <cell r="A666">
            <v>0</v>
          </cell>
          <cell r="B666" t="e">
            <v>#N/A</v>
          </cell>
          <cell r="C666">
            <v>0</v>
          </cell>
          <cell r="D666">
            <v>0</v>
          </cell>
          <cell r="E666">
            <v>0</v>
          </cell>
          <cell r="F666">
            <v>0</v>
          </cell>
          <cell r="G666">
            <v>0</v>
          </cell>
          <cell r="H666">
            <v>0</v>
          </cell>
          <cell r="I666">
            <v>0</v>
          </cell>
          <cell r="J666">
            <v>0</v>
          </cell>
          <cell r="K666">
            <v>0</v>
          </cell>
          <cell r="L666">
            <v>0</v>
          </cell>
          <cell r="M666">
            <v>0</v>
          </cell>
          <cell r="N666">
            <v>0</v>
          </cell>
          <cell r="O666">
            <v>0</v>
          </cell>
        </row>
        <row r="667">
          <cell r="A667">
            <v>0</v>
          </cell>
          <cell r="B667" t="e">
            <v>#N/A</v>
          </cell>
          <cell r="C667">
            <v>0</v>
          </cell>
          <cell r="D667">
            <v>0</v>
          </cell>
          <cell r="E667">
            <v>0</v>
          </cell>
          <cell r="F667">
            <v>0</v>
          </cell>
          <cell r="G667">
            <v>0</v>
          </cell>
          <cell r="H667">
            <v>0</v>
          </cell>
          <cell r="I667">
            <v>0</v>
          </cell>
          <cell r="J667">
            <v>0</v>
          </cell>
          <cell r="K667">
            <v>0</v>
          </cell>
          <cell r="L667">
            <v>0</v>
          </cell>
          <cell r="M667">
            <v>0</v>
          </cell>
          <cell r="N667">
            <v>0</v>
          </cell>
          <cell r="O667">
            <v>0</v>
          </cell>
        </row>
        <row r="668">
          <cell r="A668">
            <v>0</v>
          </cell>
          <cell r="B668" t="e">
            <v>#N/A</v>
          </cell>
          <cell r="C668">
            <v>0</v>
          </cell>
          <cell r="D668">
            <v>0</v>
          </cell>
          <cell r="E668">
            <v>0</v>
          </cell>
          <cell r="F668">
            <v>0</v>
          </cell>
          <cell r="G668">
            <v>0</v>
          </cell>
          <cell r="H668">
            <v>0</v>
          </cell>
          <cell r="I668">
            <v>0</v>
          </cell>
          <cell r="J668">
            <v>0</v>
          </cell>
          <cell r="K668">
            <v>0</v>
          </cell>
          <cell r="L668">
            <v>0</v>
          </cell>
          <cell r="M668">
            <v>0</v>
          </cell>
          <cell r="N668">
            <v>0</v>
          </cell>
          <cell r="O668">
            <v>0</v>
          </cell>
        </row>
        <row r="669">
          <cell r="A669">
            <v>0</v>
          </cell>
          <cell r="B669" t="e">
            <v>#N/A</v>
          </cell>
          <cell r="C669">
            <v>0</v>
          </cell>
          <cell r="D669">
            <v>0</v>
          </cell>
          <cell r="E669">
            <v>0</v>
          </cell>
          <cell r="F669">
            <v>0</v>
          </cell>
          <cell r="G669">
            <v>0</v>
          </cell>
          <cell r="H669">
            <v>0</v>
          </cell>
          <cell r="I669">
            <v>0</v>
          </cell>
          <cell r="J669">
            <v>0</v>
          </cell>
          <cell r="K669">
            <v>0</v>
          </cell>
          <cell r="L669">
            <v>0</v>
          </cell>
          <cell r="M669">
            <v>0</v>
          </cell>
          <cell r="N669">
            <v>0</v>
          </cell>
          <cell r="O669">
            <v>0</v>
          </cell>
        </row>
        <row r="670">
          <cell r="A670">
            <v>0</v>
          </cell>
          <cell r="B670">
            <v>59</v>
          </cell>
          <cell r="C670" t="str">
            <v>다) 공 구 손 료</v>
          </cell>
          <cell r="D670" t="str">
            <v>내 선 전 공</v>
          </cell>
          <cell r="E670" t="str">
            <v>인</v>
          </cell>
          <cell r="F670">
            <v>277.44</v>
          </cell>
          <cell r="G670">
            <v>0</v>
          </cell>
          <cell r="H670">
            <v>0</v>
          </cell>
          <cell r="J670">
            <v>0</v>
          </cell>
          <cell r="K670">
            <v>81127</v>
          </cell>
          <cell r="L670">
            <v>22507874</v>
          </cell>
          <cell r="M670">
            <v>81127</v>
          </cell>
          <cell r="N670">
            <v>22507874</v>
          </cell>
          <cell r="O670">
            <v>0</v>
          </cell>
        </row>
        <row r="671">
          <cell r="A671">
            <v>0</v>
          </cell>
          <cell r="B671" t="e">
            <v>#N/A</v>
          </cell>
          <cell r="C671">
            <v>0</v>
          </cell>
          <cell r="D671">
            <v>0</v>
          </cell>
          <cell r="E671">
            <v>0</v>
          </cell>
          <cell r="F671">
            <v>0</v>
          </cell>
          <cell r="G671">
            <v>0</v>
          </cell>
          <cell r="H671">
            <v>0</v>
          </cell>
          <cell r="J671">
            <v>0</v>
          </cell>
          <cell r="K671">
            <v>0</v>
          </cell>
          <cell r="L671">
            <v>0</v>
          </cell>
          <cell r="M671">
            <v>0</v>
          </cell>
          <cell r="N671">
            <v>0</v>
          </cell>
          <cell r="O671">
            <v>0</v>
          </cell>
        </row>
        <row r="672">
          <cell r="A672">
            <v>0</v>
          </cell>
          <cell r="B672" t="e">
            <v>#N/A</v>
          </cell>
          <cell r="C672">
            <v>0</v>
          </cell>
          <cell r="D672">
            <v>0</v>
          </cell>
          <cell r="E672">
            <v>0</v>
          </cell>
          <cell r="F672">
            <v>0</v>
          </cell>
          <cell r="G672">
            <v>0</v>
          </cell>
          <cell r="H672">
            <v>0</v>
          </cell>
          <cell r="J672">
            <v>0</v>
          </cell>
          <cell r="K672">
            <v>0</v>
          </cell>
          <cell r="L672">
            <v>0</v>
          </cell>
          <cell r="M672">
            <v>0</v>
          </cell>
          <cell r="N672">
            <v>0</v>
          </cell>
          <cell r="O672">
            <v>0</v>
          </cell>
        </row>
        <row r="673">
          <cell r="A673">
            <v>0</v>
          </cell>
          <cell r="B673" t="e">
            <v>#N/A</v>
          </cell>
          <cell r="C673">
            <v>0</v>
          </cell>
          <cell r="D673">
            <v>0</v>
          </cell>
          <cell r="E673">
            <v>0</v>
          </cell>
          <cell r="F673">
            <v>0</v>
          </cell>
          <cell r="G673">
            <v>0</v>
          </cell>
          <cell r="H673">
            <v>0</v>
          </cell>
          <cell r="J673">
            <v>0</v>
          </cell>
          <cell r="K673">
            <v>0</v>
          </cell>
          <cell r="L673">
            <v>0</v>
          </cell>
          <cell r="M673">
            <v>0</v>
          </cell>
          <cell r="N673">
            <v>0</v>
          </cell>
          <cell r="O673">
            <v>0</v>
          </cell>
        </row>
        <row r="674">
          <cell r="A674">
            <v>0</v>
          </cell>
          <cell r="B674" t="e">
            <v>#N/A</v>
          </cell>
          <cell r="C674">
            <v>0</v>
          </cell>
          <cell r="D674">
            <v>0</v>
          </cell>
          <cell r="E674">
            <v>0</v>
          </cell>
          <cell r="F674">
            <v>0</v>
          </cell>
          <cell r="G674">
            <v>0</v>
          </cell>
          <cell r="H674">
            <v>0</v>
          </cell>
          <cell r="J674">
            <v>0</v>
          </cell>
          <cell r="K674">
            <v>0</v>
          </cell>
          <cell r="L674">
            <v>0</v>
          </cell>
          <cell r="M674">
            <v>0</v>
          </cell>
          <cell r="N674">
            <v>0</v>
          </cell>
          <cell r="O674">
            <v>0</v>
          </cell>
        </row>
        <row r="675">
          <cell r="A675" t="str">
            <v>21S</v>
          </cell>
          <cell r="C675" t="str">
            <v>합     계</v>
          </cell>
          <cell r="H675">
            <v>545964090</v>
          </cell>
          <cell r="J675">
            <v>862814039</v>
          </cell>
          <cell r="L675">
            <v>22507874</v>
          </cell>
          <cell r="N675">
            <v>1431286003</v>
          </cell>
        </row>
        <row r="676">
          <cell r="A676">
            <v>22</v>
          </cell>
          <cell r="B676" t="str">
            <v>22. 등기구 신설</v>
          </cell>
          <cell r="C676" t="str">
            <v>22. 등기구 신설</v>
          </cell>
          <cell r="D676" t="str">
            <v xml:space="preserve"> FL 1/32W(터널용)-할증제외구간</v>
          </cell>
          <cell r="E676" t="str">
            <v>등</v>
          </cell>
          <cell r="F676">
            <v>1</v>
          </cell>
          <cell r="G676">
            <v>0</v>
          </cell>
          <cell r="H676">
            <v>0</v>
          </cell>
          <cell r="J676">
            <v>0</v>
          </cell>
          <cell r="K676">
            <v>0</v>
          </cell>
          <cell r="L676">
            <v>0</v>
          </cell>
          <cell r="M676">
            <v>0</v>
          </cell>
          <cell r="N676">
            <v>0</v>
          </cell>
          <cell r="O676">
            <v>180</v>
          </cell>
        </row>
        <row r="677">
          <cell r="A677">
            <v>0</v>
          </cell>
          <cell r="B677" t="e">
            <v>#N/A</v>
          </cell>
          <cell r="C677" t="str">
            <v>가) 재 료 비</v>
          </cell>
          <cell r="D677">
            <v>0</v>
          </cell>
          <cell r="E677">
            <v>0</v>
          </cell>
          <cell r="F677">
            <v>0</v>
          </cell>
          <cell r="G677">
            <v>0</v>
          </cell>
          <cell r="H677">
            <v>0</v>
          </cell>
          <cell r="J677">
            <v>0</v>
          </cell>
          <cell r="K677">
            <v>0</v>
          </cell>
          <cell r="L677">
            <v>0</v>
          </cell>
          <cell r="M677">
            <v>0</v>
          </cell>
          <cell r="N677">
            <v>0</v>
          </cell>
          <cell r="O677">
            <v>0</v>
          </cell>
        </row>
        <row r="678">
          <cell r="A678">
            <v>0</v>
          </cell>
          <cell r="B678" t="str">
            <v>LT2</v>
          </cell>
          <cell r="C678" t="str">
            <v>방진방습등</v>
          </cell>
          <cell r="D678" t="str">
            <v>FL 32W/1</v>
          </cell>
          <cell r="E678" t="str">
            <v>등</v>
          </cell>
          <cell r="F678">
            <v>1</v>
          </cell>
          <cell r="G678">
            <v>87000</v>
          </cell>
          <cell r="H678">
            <v>87000</v>
          </cell>
          <cell r="J678">
            <v>0</v>
          </cell>
          <cell r="K678">
            <v>0</v>
          </cell>
          <cell r="L678">
            <v>0</v>
          </cell>
          <cell r="M678">
            <v>87000</v>
          </cell>
          <cell r="N678">
            <v>87000</v>
          </cell>
          <cell r="O678">
            <v>0</v>
          </cell>
        </row>
        <row r="679">
          <cell r="A679">
            <v>0</v>
          </cell>
          <cell r="B679">
            <v>280</v>
          </cell>
          <cell r="C679" t="str">
            <v>고조도반사갓</v>
          </cell>
          <cell r="D679" t="str">
            <v>32W/1</v>
          </cell>
          <cell r="E679" t="str">
            <v>개</v>
          </cell>
          <cell r="F679">
            <v>1</v>
          </cell>
          <cell r="G679">
            <v>21000</v>
          </cell>
          <cell r="H679">
            <v>21000</v>
          </cell>
          <cell r="J679">
            <v>0</v>
          </cell>
          <cell r="K679">
            <v>0</v>
          </cell>
          <cell r="L679">
            <v>0</v>
          </cell>
          <cell r="M679">
            <v>21000</v>
          </cell>
          <cell r="N679">
            <v>21000</v>
          </cell>
          <cell r="O679">
            <v>0</v>
          </cell>
        </row>
        <row r="680">
          <cell r="A680">
            <v>0</v>
          </cell>
          <cell r="B680">
            <v>275</v>
          </cell>
          <cell r="C680" t="str">
            <v xml:space="preserve"> 형광램프</v>
          </cell>
          <cell r="D680" t="str">
            <v xml:space="preserve"> 32W 삼파장</v>
          </cell>
          <cell r="E680" t="str">
            <v>개</v>
          </cell>
          <cell r="F680">
            <v>1</v>
          </cell>
          <cell r="G680">
            <v>2950</v>
          </cell>
          <cell r="H680">
            <v>2950</v>
          </cell>
          <cell r="J680">
            <v>0</v>
          </cell>
          <cell r="K680">
            <v>0</v>
          </cell>
          <cell r="L680">
            <v>0</v>
          </cell>
          <cell r="M680">
            <v>2950</v>
          </cell>
          <cell r="N680">
            <v>2950</v>
          </cell>
          <cell r="O680">
            <v>0</v>
          </cell>
        </row>
        <row r="681">
          <cell r="A681">
            <v>0</v>
          </cell>
          <cell r="B681" t="str">
            <v>LT4</v>
          </cell>
          <cell r="C681" t="str">
            <v>등기구 브라켓</v>
          </cell>
          <cell r="D681" t="str">
            <v>SUS 2.0t</v>
          </cell>
          <cell r="E681" t="str">
            <v>개</v>
          </cell>
          <cell r="F681">
            <v>1</v>
          </cell>
          <cell r="G681">
            <v>5200</v>
          </cell>
          <cell r="H681">
            <v>5200</v>
          </cell>
          <cell r="J681">
            <v>0</v>
          </cell>
          <cell r="K681">
            <v>0</v>
          </cell>
          <cell r="L681">
            <v>0</v>
          </cell>
          <cell r="M681">
            <v>5200</v>
          </cell>
          <cell r="N681">
            <v>5200</v>
          </cell>
          <cell r="O681">
            <v>0</v>
          </cell>
        </row>
        <row r="682">
          <cell r="A682">
            <v>0</v>
          </cell>
          <cell r="B682">
            <v>279</v>
          </cell>
          <cell r="C682" t="str">
            <v>와이어콘넥터</v>
          </cell>
          <cell r="D682" t="str">
            <v>5.5㎟x2가닥</v>
          </cell>
          <cell r="E682" t="str">
            <v>개</v>
          </cell>
          <cell r="F682">
            <v>2</v>
          </cell>
          <cell r="G682">
            <v>146</v>
          </cell>
          <cell r="H682">
            <v>292</v>
          </cell>
          <cell r="J682">
            <v>0</v>
          </cell>
          <cell r="K682">
            <v>0</v>
          </cell>
          <cell r="L682">
            <v>0</v>
          </cell>
          <cell r="M682">
            <v>146</v>
          </cell>
          <cell r="N682">
            <v>292</v>
          </cell>
          <cell r="O682">
            <v>0</v>
          </cell>
        </row>
        <row r="683">
          <cell r="A683">
            <v>0</v>
          </cell>
          <cell r="B683">
            <v>542</v>
          </cell>
          <cell r="C683" t="str">
            <v xml:space="preserve"> PULL BOX</v>
          </cell>
          <cell r="D683" t="str">
            <v xml:space="preserve"> 600x600x200(SUS)</v>
          </cell>
          <cell r="E683" t="str">
            <v>개</v>
          </cell>
          <cell r="F683">
            <v>1</v>
          </cell>
          <cell r="G683">
            <v>39600</v>
          </cell>
          <cell r="H683">
            <v>39600</v>
          </cell>
          <cell r="J683">
            <v>0</v>
          </cell>
          <cell r="K683">
            <v>0</v>
          </cell>
          <cell r="L683">
            <v>0</v>
          </cell>
          <cell r="M683">
            <v>39600</v>
          </cell>
          <cell r="N683">
            <v>39600</v>
          </cell>
          <cell r="O683">
            <v>0</v>
          </cell>
        </row>
        <row r="684">
          <cell r="A684">
            <v>0</v>
          </cell>
          <cell r="B684">
            <v>521</v>
          </cell>
          <cell r="C684" t="str">
            <v xml:space="preserve"> 셋트앵커(3/8")</v>
          </cell>
          <cell r="D684" t="str">
            <v xml:space="preserve"> M10 L70</v>
          </cell>
          <cell r="E684" t="str">
            <v>개</v>
          </cell>
          <cell r="F684">
            <v>4</v>
          </cell>
          <cell r="G684">
            <v>320</v>
          </cell>
          <cell r="H684">
            <v>1280</v>
          </cell>
          <cell r="J684">
            <v>0</v>
          </cell>
          <cell r="K684">
            <v>0</v>
          </cell>
          <cell r="L684">
            <v>0</v>
          </cell>
          <cell r="M684">
            <v>320</v>
          </cell>
          <cell r="N684">
            <v>1280</v>
          </cell>
          <cell r="O684">
            <v>0</v>
          </cell>
        </row>
        <row r="685">
          <cell r="A685">
            <v>0</v>
          </cell>
          <cell r="B685" t="e">
            <v>#N/A</v>
          </cell>
          <cell r="C685">
            <v>0</v>
          </cell>
          <cell r="D685">
            <v>0</v>
          </cell>
          <cell r="E685">
            <v>0</v>
          </cell>
          <cell r="F685">
            <v>0</v>
          </cell>
          <cell r="G685">
            <v>0</v>
          </cell>
          <cell r="H685">
            <v>0</v>
          </cell>
          <cell r="J685">
            <v>0</v>
          </cell>
          <cell r="K685">
            <v>0</v>
          </cell>
          <cell r="L685">
            <v>0</v>
          </cell>
          <cell r="M685">
            <v>0</v>
          </cell>
          <cell r="N685">
            <v>0</v>
          </cell>
          <cell r="O685">
            <v>0</v>
          </cell>
        </row>
        <row r="686">
          <cell r="A686">
            <v>0</v>
          </cell>
          <cell r="B686" t="e">
            <v>#N/A</v>
          </cell>
          <cell r="C686">
            <v>0</v>
          </cell>
          <cell r="D686">
            <v>0</v>
          </cell>
          <cell r="E686">
            <v>0</v>
          </cell>
          <cell r="F686">
            <v>0</v>
          </cell>
          <cell r="G686">
            <v>0</v>
          </cell>
          <cell r="H686">
            <v>0</v>
          </cell>
          <cell r="J686">
            <v>0</v>
          </cell>
          <cell r="K686">
            <v>0</v>
          </cell>
          <cell r="L686">
            <v>0</v>
          </cell>
          <cell r="M686">
            <v>0</v>
          </cell>
          <cell r="N686">
            <v>0</v>
          </cell>
          <cell r="O686">
            <v>0</v>
          </cell>
        </row>
        <row r="687">
          <cell r="A687">
            <v>0</v>
          </cell>
          <cell r="B687">
            <v>59</v>
          </cell>
          <cell r="C687" t="str">
            <v>나) 노 무 비</v>
          </cell>
          <cell r="D687" t="str">
            <v>내 선 전 공</v>
          </cell>
          <cell r="E687" t="str">
            <v>인</v>
          </cell>
          <cell r="F687">
            <v>1.22</v>
          </cell>
          <cell r="G687">
            <v>0</v>
          </cell>
          <cell r="H687">
            <v>0</v>
          </cell>
          <cell r="I687">
            <v>81127</v>
          </cell>
          <cell r="J687">
            <v>98974</v>
          </cell>
          <cell r="K687">
            <v>0</v>
          </cell>
          <cell r="L687">
            <v>0</v>
          </cell>
          <cell r="M687">
            <v>81127</v>
          </cell>
          <cell r="N687">
            <v>98974</v>
          </cell>
          <cell r="O687">
            <v>0</v>
          </cell>
        </row>
        <row r="688">
          <cell r="A688">
            <v>0</v>
          </cell>
          <cell r="B688" t="e">
            <v>#N/A</v>
          </cell>
          <cell r="C688">
            <v>0</v>
          </cell>
          <cell r="D688">
            <v>0</v>
          </cell>
          <cell r="E688">
            <v>0</v>
          </cell>
          <cell r="F688">
            <v>0</v>
          </cell>
          <cell r="G688">
            <v>0</v>
          </cell>
          <cell r="H688">
            <v>0</v>
          </cell>
          <cell r="I688">
            <v>0</v>
          </cell>
          <cell r="J688">
            <v>0</v>
          </cell>
          <cell r="K688">
            <v>0</v>
          </cell>
          <cell r="L688">
            <v>0</v>
          </cell>
          <cell r="M688">
            <v>0</v>
          </cell>
          <cell r="N688">
            <v>0</v>
          </cell>
          <cell r="O688">
            <v>0</v>
          </cell>
        </row>
        <row r="689">
          <cell r="A689">
            <v>0</v>
          </cell>
          <cell r="B689">
            <v>59</v>
          </cell>
          <cell r="C689" t="str">
            <v>다) 공 구 손 료</v>
          </cell>
          <cell r="D689" t="str">
            <v>내 선 전 공</v>
          </cell>
          <cell r="E689" t="str">
            <v>인</v>
          </cell>
          <cell r="F689">
            <v>0.03</v>
          </cell>
          <cell r="G689">
            <v>0</v>
          </cell>
          <cell r="H689">
            <v>0</v>
          </cell>
          <cell r="J689">
            <v>0</v>
          </cell>
          <cell r="K689">
            <v>81127</v>
          </cell>
          <cell r="L689">
            <v>2433</v>
          </cell>
          <cell r="M689">
            <v>81127</v>
          </cell>
          <cell r="N689">
            <v>2433</v>
          </cell>
          <cell r="O689">
            <v>0</v>
          </cell>
        </row>
        <row r="690">
          <cell r="A690">
            <v>0</v>
          </cell>
          <cell r="B690" t="e">
            <v>#N/A</v>
          </cell>
          <cell r="C690">
            <v>0</v>
          </cell>
          <cell r="D690">
            <v>0</v>
          </cell>
          <cell r="E690">
            <v>0</v>
          </cell>
          <cell r="F690">
            <v>0</v>
          </cell>
          <cell r="G690">
            <v>0</v>
          </cell>
          <cell r="H690">
            <v>0</v>
          </cell>
          <cell r="J690">
            <v>0</v>
          </cell>
          <cell r="K690">
            <v>0</v>
          </cell>
          <cell r="L690">
            <v>0</v>
          </cell>
          <cell r="M690">
            <v>0</v>
          </cell>
          <cell r="N690">
            <v>0</v>
          </cell>
          <cell r="O690">
            <v>0</v>
          </cell>
        </row>
        <row r="691">
          <cell r="A691">
            <v>0</v>
          </cell>
          <cell r="B691" t="e">
            <v>#N/A</v>
          </cell>
          <cell r="C691">
            <v>0</v>
          </cell>
          <cell r="D691">
            <v>0</v>
          </cell>
          <cell r="E691">
            <v>0</v>
          </cell>
          <cell r="F691">
            <v>0</v>
          </cell>
          <cell r="G691">
            <v>0</v>
          </cell>
          <cell r="H691">
            <v>0</v>
          </cell>
          <cell r="J691">
            <v>0</v>
          </cell>
          <cell r="K691">
            <v>0</v>
          </cell>
          <cell r="L691">
            <v>0</v>
          </cell>
          <cell r="M691">
            <v>0</v>
          </cell>
          <cell r="N691">
            <v>0</v>
          </cell>
          <cell r="O691">
            <v>0</v>
          </cell>
        </row>
        <row r="692">
          <cell r="A692">
            <v>0</v>
          </cell>
          <cell r="B692" t="e">
            <v>#N/A</v>
          </cell>
          <cell r="C692">
            <v>0</v>
          </cell>
          <cell r="D692">
            <v>0</v>
          </cell>
          <cell r="E692">
            <v>0</v>
          </cell>
          <cell r="F692">
            <v>0</v>
          </cell>
          <cell r="G692">
            <v>0</v>
          </cell>
          <cell r="H692">
            <v>0</v>
          </cell>
          <cell r="J692">
            <v>0</v>
          </cell>
          <cell r="K692">
            <v>0</v>
          </cell>
          <cell r="L692">
            <v>0</v>
          </cell>
          <cell r="M692">
            <v>0</v>
          </cell>
          <cell r="N692">
            <v>0</v>
          </cell>
          <cell r="O692">
            <v>0</v>
          </cell>
        </row>
        <row r="693">
          <cell r="A693">
            <v>0</v>
          </cell>
          <cell r="B693" t="e">
            <v>#N/A</v>
          </cell>
          <cell r="C693">
            <v>0</v>
          </cell>
          <cell r="D693">
            <v>0</v>
          </cell>
          <cell r="E693">
            <v>0</v>
          </cell>
          <cell r="F693">
            <v>0</v>
          </cell>
          <cell r="G693">
            <v>0</v>
          </cell>
          <cell r="H693">
            <v>0</v>
          </cell>
          <cell r="J693">
            <v>0</v>
          </cell>
          <cell r="K693">
            <v>0</v>
          </cell>
          <cell r="L693">
            <v>0</v>
          </cell>
          <cell r="M693">
            <v>0</v>
          </cell>
          <cell r="N693">
            <v>0</v>
          </cell>
          <cell r="O693">
            <v>0</v>
          </cell>
        </row>
        <row r="694">
          <cell r="A694">
            <v>0</v>
          </cell>
          <cell r="B694" t="e">
            <v>#N/A</v>
          </cell>
          <cell r="C694">
            <v>0</v>
          </cell>
          <cell r="D694">
            <v>0</v>
          </cell>
          <cell r="E694">
            <v>0</v>
          </cell>
          <cell r="F694">
            <v>0</v>
          </cell>
          <cell r="G694">
            <v>0</v>
          </cell>
          <cell r="H694">
            <v>0</v>
          </cell>
          <cell r="J694">
            <v>0</v>
          </cell>
          <cell r="K694">
            <v>0</v>
          </cell>
          <cell r="L694">
            <v>0</v>
          </cell>
          <cell r="M694">
            <v>0</v>
          </cell>
          <cell r="N694">
            <v>0</v>
          </cell>
          <cell r="O694">
            <v>0</v>
          </cell>
        </row>
        <row r="695">
          <cell r="A695">
            <v>0</v>
          </cell>
          <cell r="B695" t="e">
            <v>#N/A</v>
          </cell>
          <cell r="C695">
            <v>0</v>
          </cell>
          <cell r="D695">
            <v>0</v>
          </cell>
          <cell r="E695">
            <v>0</v>
          </cell>
          <cell r="F695">
            <v>0</v>
          </cell>
          <cell r="G695">
            <v>0</v>
          </cell>
          <cell r="H695">
            <v>0</v>
          </cell>
          <cell r="J695">
            <v>0</v>
          </cell>
          <cell r="K695">
            <v>0</v>
          </cell>
          <cell r="L695">
            <v>0</v>
          </cell>
          <cell r="M695">
            <v>0</v>
          </cell>
          <cell r="N695">
            <v>0</v>
          </cell>
          <cell r="O695">
            <v>0</v>
          </cell>
        </row>
        <row r="696">
          <cell r="A696">
            <v>0</v>
          </cell>
          <cell r="B696" t="e">
            <v>#N/A</v>
          </cell>
          <cell r="C696">
            <v>0</v>
          </cell>
          <cell r="D696">
            <v>0</v>
          </cell>
          <cell r="E696">
            <v>0</v>
          </cell>
          <cell r="F696">
            <v>0</v>
          </cell>
          <cell r="G696">
            <v>0</v>
          </cell>
          <cell r="H696">
            <v>0</v>
          </cell>
          <cell r="J696">
            <v>0</v>
          </cell>
          <cell r="K696">
            <v>0</v>
          </cell>
          <cell r="L696">
            <v>0</v>
          </cell>
          <cell r="M696">
            <v>0</v>
          </cell>
          <cell r="N696">
            <v>0</v>
          </cell>
          <cell r="O696">
            <v>0</v>
          </cell>
        </row>
        <row r="697">
          <cell r="A697">
            <v>0</v>
          </cell>
          <cell r="B697" t="e">
            <v>#N/A</v>
          </cell>
          <cell r="C697">
            <v>0</v>
          </cell>
          <cell r="D697">
            <v>0</v>
          </cell>
          <cell r="E697">
            <v>0</v>
          </cell>
          <cell r="F697">
            <v>0</v>
          </cell>
          <cell r="G697">
            <v>0</v>
          </cell>
          <cell r="H697">
            <v>0</v>
          </cell>
          <cell r="J697">
            <v>0</v>
          </cell>
          <cell r="K697">
            <v>0</v>
          </cell>
          <cell r="L697">
            <v>0</v>
          </cell>
          <cell r="M697">
            <v>0</v>
          </cell>
          <cell r="N697">
            <v>0</v>
          </cell>
          <cell r="O697">
            <v>0</v>
          </cell>
        </row>
        <row r="698">
          <cell r="A698">
            <v>0</v>
          </cell>
          <cell r="B698" t="e">
            <v>#N/A</v>
          </cell>
          <cell r="C698">
            <v>0</v>
          </cell>
          <cell r="D698">
            <v>0</v>
          </cell>
          <cell r="E698">
            <v>0</v>
          </cell>
          <cell r="F698">
            <v>0</v>
          </cell>
          <cell r="G698">
            <v>0</v>
          </cell>
          <cell r="H698">
            <v>0</v>
          </cell>
          <cell r="J698">
            <v>0</v>
          </cell>
          <cell r="K698">
            <v>0</v>
          </cell>
          <cell r="L698">
            <v>0</v>
          </cell>
          <cell r="M698">
            <v>0</v>
          </cell>
          <cell r="N698">
            <v>0</v>
          </cell>
          <cell r="O698">
            <v>0</v>
          </cell>
        </row>
        <row r="699">
          <cell r="A699" t="str">
            <v>22S</v>
          </cell>
          <cell r="C699" t="str">
            <v>합     계</v>
          </cell>
          <cell r="H699">
            <v>157322</v>
          </cell>
          <cell r="J699">
            <v>98974</v>
          </cell>
          <cell r="L699">
            <v>2433</v>
          </cell>
          <cell r="N699">
            <v>258729</v>
          </cell>
        </row>
        <row r="700">
          <cell r="A700">
            <v>23</v>
          </cell>
          <cell r="B700" t="str">
            <v>23. 등기구 신설</v>
          </cell>
          <cell r="C700" t="str">
            <v>23. 등기구 신설</v>
          </cell>
          <cell r="D700" t="str">
            <v xml:space="preserve"> FL 1/32W(터널용)-할증구간</v>
          </cell>
          <cell r="E700" t="str">
            <v>등</v>
          </cell>
          <cell r="F700">
            <v>1</v>
          </cell>
          <cell r="G700">
            <v>0</v>
          </cell>
          <cell r="H700">
            <v>0</v>
          </cell>
          <cell r="J700">
            <v>0</v>
          </cell>
          <cell r="K700">
            <v>0</v>
          </cell>
          <cell r="L700">
            <v>0</v>
          </cell>
          <cell r="M700">
            <v>0</v>
          </cell>
          <cell r="N700">
            <v>0</v>
          </cell>
          <cell r="O700">
            <v>2260</v>
          </cell>
        </row>
        <row r="701">
          <cell r="A701">
            <v>0</v>
          </cell>
          <cell r="B701" t="e">
            <v>#N/A</v>
          </cell>
          <cell r="C701" t="str">
            <v>가) 재 료 비</v>
          </cell>
          <cell r="D701">
            <v>0</v>
          </cell>
          <cell r="E701">
            <v>0</v>
          </cell>
          <cell r="F701">
            <v>0</v>
          </cell>
          <cell r="G701">
            <v>0</v>
          </cell>
          <cell r="H701">
            <v>0</v>
          </cell>
          <cell r="J701">
            <v>0</v>
          </cell>
          <cell r="K701">
            <v>0</v>
          </cell>
          <cell r="L701">
            <v>0</v>
          </cell>
          <cell r="M701">
            <v>0</v>
          </cell>
          <cell r="N701">
            <v>0</v>
          </cell>
          <cell r="O701">
            <v>0</v>
          </cell>
        </row>
        <row r="702">
          <cell r="A702">
            <v>0</v>
          </cell>
          <cell r="B702" t="str">
            <v>LT2</v>
          </cell>
          <cell r="C702" t="str">
            <v>방진방습등</v>
          </cell>
          <cell r="D702" t="str">
            <v>FL 32W/1</v>
          </cell>
          <cell r="E702" t="str">
            <v>등</v>
          </cell>
          <cell r="F702">
            <v>1</v>
          </cell>
          <cell r="G702">
            <v>87000</v>
          </cell>
          <cell r="H702">
            <v>87000</v>
          </cell>
          <cell r="J702">
            <v>0</v>
          </cell>
          <cell r="K702">
            <v>0</v>
          </cell>
          <cell r="L702">
            <v>0</v>
          </cell>
          <cell r="M702">
            <v>87000</v>
          </cell>
          <cell r="N702">
            <v>87000</v>
          </cell>
          <cell r="O702">
            <v>0</v>
          </cell>
        </row>
        <row r="703">
          <cell r="A703">
            <v>0</v>
          </cell>
          <cell r="B703">
            <v>280</v>
          </cell>
          <cell r="C703" t="str">
            <v>고조도반사갓</v>
          </cell>
          <cell r="D703" t="str">
            <v>32W/1</v>
          </cell>
          <cell r="E703" t="str">
            <v>개</v>
          </cell>
          <cell r="F703">
            <v>1</v>
          </cell>
          <cell r="G703">
            <v>21000</v>
          </cell>
          <cell r="H703">
            <v>21000</v>
          </cell>
          <cell r="J703">
            <v>0</v>
          </cell>
          <cell r="K703">
            <v>0</v>
          </cell>
          <cell r="L703">
            <v>0</v>
          </cell>
          <cell r="M703">
            <v>21000</v>
          </cell>
          <cell r="N703">
            <v>21000</v>
          </cell>
          <cell r="O703">
            <v>0</v>
          </cell>
        </row>
        <row r="704">
          <cell r="A704">
            <v>0</v>
          </cell>
          <cell r="B704">
            <v>275</v>
          </cell>
          <cell r="C704" t="str">
            <v xml:space="preserve"> 형광램프</v>
          </cell>
          <cell r="D704" t="str">
            <v xml:space="preserve"> 32W 삼파장</v>
          </cell>
          <cell r="E704" t="str">
            <v>개</v>
          </cell>
          <cell r="F704">
            <v>1</v>
          </cell>
          <cell r="G704">
            <v>2950</v>
          </cell>
          <cell r="H704">
            <v>2950</v>
          </cell>
          <cell r="J704">
            <v>0</v>
          </cell>
          <cell r="K704">
            <v>0</v>
          </cell>
          <cell r="L704">
            <v>0</v>
          </cell>
          <cell r="M704">
            <v>2950</v>
          </cell>
          <cell r="N704">
            <v>2950</v>
          </cell>
          <cell r="O704">
            <v>0</v>
          </cell>
        </row>
        <row r="705">
          <cell r="A705">
            <v>0</v>
          </cell>
          <cell r="B705" t="str">
            <v>LT4</v>
          </cell>
          <cell r="C705" t="str">
            <v>등기구 브라켓</v>
          </cell>
          <cell r="D705" t="str">
            <v>SUS 2.0t</v>
          </cell>
          <cell r="E705" t="str">
            <v>개</v>
          </cell>
          <cell r="F705">
            <v>1</v>
          </cell>
          <cell r="G705">
            <v>5200</v>
          </cell>
          <cell r="H705">
            <v>5200</v>
          </cell>
          <cell r="J705">
            <v>0</v>
          </cell>
          <cell r="K705">
            <v>0</v>
          </cell>
          <cell r="L705">
            <v>0</v>
          </cell>
          <cell r="M705">
            <v>5200</v>
          </cell>
          <cell r="N705">
            <v>5200</v>
          </cell>
          <cell r="O705">
            <v>0</v>
          </cell>
        </row>
        <row r="706">
          <cell r="A706">
            <v>0</v>
          </cell>
          <cell r="B706">
            <v>279</v>
          </cell>
          <cell r="C706" t="str">
            <v>와이어콘넥터</v>
          </cell>
          <cell r="D706" t="str">
            <v>5.5㎟x2가닥</v>
          </cell>
          <cell r="E706" t="str">
            <v>개</v>
          </cell>
          <cell r="F706">
            <v>2</v>
          </cell>
          <cell r="G706">
            <v>146</v>
          </cell>
          <cell r="H706">
            <v>292</v>
          </cell>
          <cell r="J706">
            <v>0</v>
          </cell>
          <cell r="K706">
            <v>0</v>
          </cell>
          <cell r="L706">
            <v>0</v>
          </cell>
          <cell r="M706">
            <v>146</v>
          </cell>
          <cell r="N706">
            <v>292</v>
          </cell>
          <cell r="O706">
            <v>0</v>
          </cell>
        </row>
        <row r="707">
          <cell r="A707">
            <v>0</v>
          </cell>
          <cell r="B707">
            <v>542</v>
          </cell>
          <cell r="C707" t="str">
            <v xml:space="preserve"> PULL BOX</v>
          </cell>
          <cell r="D707" t="str">
            <v xml:space="preserve"> 600x600x200(SUS)</v>
          </cell>
          <cell r="E707" t="str">
            <v>개</v>
          </cell>
          <cell r="F707">
            <v>1</v>
          </cell>
          <cell r="G707">
            <v>39600</v>
          </cell>
          <cell r="H707">
            <v>39600</v>
          </cell>
          <cell r="J707">
            <v>0</v>
          </cell>
          <cell r="K707">
            <v>0</v>
          </cell>
          <cell r="L707">
            <v>0</v>
          </cell>
          <cell r="M707">
            <v>39600</v>
          </cell>
          <cell r="N707">
            <v>39600</v>
          </cell>
          <cell r="O707">
            <v>0</v>
          </cell>
        </row>
        <row r="708">
          <cell r="A708">
            <v>0</v>
          </cell>
          <cell r="B708">
            <v>521</v>
          </cell>
          <cell r="C708" t="str">
            <v xml:space="preserve"> 셋트앵커(3/8")</v>
          </cell>
          <cell r="D708" t="str">
            <v xml:space="preserve"> M10 L70</v>
          </cell>
          <cell r="E708" t="str">
            <v>개</v>
          </cell>
          <cell r="F708">
            <v>4</v>
          </cell>
          <cell r="G708">
            <v>320</v>
          </cell>
          <cell r="H708">
            <v>1280</v>
          </cell>
          <cell r="J708">
            <v>0</v>
          </cell>
          <cell r="K708">
            <v>0</v>
          </cell>
          <cell r="L708">
            <v>0</v>
          </cell>
          <cell r="M708">
            <v>320</v>
          </cell>
          <cell r="N708">
            <v>1280</v>
          </cell>
          <cell r="O708">
            <v>0</v>
          </cell>
        </row>
        <row r="709">
          <cell r="A709">
            <v>0</v>
          </cell>
          <cell r="B709" t="e">
            <v>#N/A</v>
          </cell>
          <cell r="C709">
            <v>0</v>
          </cell>
          <cell r="D709">
            <v>0</v>
          </cell>
          <cell r="E709">
            <v>0</v>
          </cell>
          <cell r="F709">
            <v>0</v>
          </cell>
          <cell r="G709">
            <v>0</v>
          </cell>
          <cell r="H709">
            <v>0</v>
          </cell>
          <cell r="J709">
            <v>0</v>
          </cell>
          <cell r="K709">
            <v>0</v>
          </cell>
          <cell r="L709">
            <v>0</v>
          </cell>
          <cell r="M709">
            <v>0</v>
          </cell>
          <cell r="N709">
            <v>0</v>
          </cell>
          <cell r="O709">
            <v>0</v>
          </cell>
        </row>
        <row r="710">
          <cell r="A710">
            <v>0</v>
          </cell>
          <cell r="B710" t="e">
            <v>#N/A</v>
          </cell>
          <cell r="C710">
            <v>0</v>
          </cell>
          <cell r="D710">
            <v>0</v>
          </cell>
          <cell r="E710">
            <v>0</v>
          </cell>
          <cell r="F710">
            <v>0</v>
          </cell>
          <cell r="G710">
            <v>0</v>
          </cell>
          <cell r="H710">
            <v>0</v>
          </cell>
          <cell r="J710">
            <v>0</v>
          </cell>
          <cell r="K710">
            <v>0</v>
          </cell>
          <cell r="L710">
            <v>0</v>
          </cell>
          <cell r="M710">
            <v>0</v>
          </cell>
          <cell r="N710">
            <v>0</v>
          </cell>
          <cell r="O710">
            <v>0</v>
          </cell>
        </row>
        <row r="711">
          <cell r="A711">
            <v>0</v>
          </cell>
          <cell r="B711">
            <v>59</v>
          </cell>
          <cell r="C711" t="str">
            <v>나) 노 무 비</v>
          </cell>
          <cell r="D711" t="str">
            <v>내 선 전 공</v>
          </cell>
          <cell r="E711" t="str">
            <v>인</v>
          </cell>
          <cell r="F711">
            <v>1.38</v>
          </cell>
          <cell r="G711">
            <v>0</v>
          </cell>
          <cell r="H711">
            <v>0</v>
          </cell>
          <cell r="I711">
            <v>81127</v>
          </cell>
          <cell r="J711">
            <v>111955</v>
          </cell>
          <cell r="K711">
            <v>0</v>
          </cell>
          <cell r="L711">
            <v>0</v>
          </cell>
          <cell r="M711">
            <v>81127</v>
          </cell>
          <cell r="N711">
            <v>111955</v>
          </cell>
          <cell r="O711">
            <v>0</v>
          </cell>
        </row>
        <row r="712">
          <cell r="A712">
            <v>0</v>
          </cell>
          <cell r="B712" t="e">
            <v>#N/A</v>
          </cell>
          <cell r="C712">
            <v>0</v>
          </cell>
          <cell r="D712">
            <v>0</v>
          </cell>
          <cell r="E712">
            <v>0</v>
          </cell>
          <cell r="F712">
            <v>0</v>
          </cell>
          <cell r="G712">
            <v>0</v>
          </cell>
          <cell r="H712">
            <v>0</v>
          </cell>
          <cell r="I712">
            <v>0</v>
          </cell>
          <cell r="J712">
            <v>0</v>
          </cell>
          <cell r="K712">
            <v>0</v>
          </cell>
          <cell r="L712">
            <v>0</v>
          </cell>
          <cell r="M712">
            <v>0</v>
          </cell>
          <cell r="N712">
            <v>0</v>
          </cell>
          <cell r="O712">
            <v>0</v>
          </cell>
        </row>
        <row r="713">
          <cell r="A713">
            <v>0</v>
          </cell>
          <cell r="B713">
            <v>59</v>
          </cell>
          <cell r="C713" t="str">
            <v>다) 공 구 손 료</v>
          </cell>
          <cell r="D713" t="str">
            <v>내 선 전 공</v>
          </cell>
          <cell r="E713" t="str">
            <v>인</v>
          </cell>
          <cell r="F713">
            <v>0.03</v>
          </cell>
          <cell r="G713">
            <v>0</v>
          </cell>
          <cell r="H713">
            <v>0</v>
          </cell>
          <cell r="J713">
            <v>0</v>
          </cell>
          <cell r="K713">
            <v>81127</v>
          </cell>
          <cell r="L713">
            <v>2433</v>
          </cell>
          <cell r="M713">
            <v>81127</v>
          </cell>
          <cell r="N713">
            <v>2433</v>
          </cell>
          <cell r="O713">
            <v>0</v>
          </cell>
        </row>
        <row r="714">
          <cell r="A714">
            <v>0</v>
          </cell>
          <cell r="B714" t="e">
            <v>#N/A</v>
          </cell>
          <cell r="C714">
            <v>0</v>
          </cell>
          <cell r="D714">
            <v>0</v>
          </cell>
          <cell r="E714">
            <v>0</v>
          </cell>
          <cell r="F714">
            <v>0</v>
          </cell>
          <cell r="G714">
            <v>0</v>
          </cell>
          <cell r="H714">
            <v>0</v>
          </cell>
          <cell r="J714">
            <v>0</v>
          </cell>
          <cell r="K714">
            <v>0</v>
          </cell>
          <cell r="L714">
            <v>0</v>
          </cell>
          <cell r="M714">
            <v>0</v>
          </cell>
          <cell r="N714">
            <v>0</v>
          </cell>
          <cell r="O714">
            <v>0</v>
          </cell>
        </row>
        <row r="715">
          <cell r="A715">
            <v>0</v>
          </cell>
          <cell r="B715" t="e">
            <v>#N/A</v>
          </cell>
          <cell r="C715">
            <v>0</v>
          </cell>
          <cell r="D715">
            <v>0</v>
          </cell>
          <cell r="E715">
            <v>0</v>
          </cell>
          <cell r="F715">
            <v>0</v>
          </cell>
          <cell r="G715">
            <v>0</v>
          </cell>
          <cell r="H715">
            <v>0</v>
          </cell>
          <cell r="J715">
            <v>0</v>
          </cell>
          <cell r="K715">
            <v>0</v>
          </cell>
          <cell r="L715">
            <v>0</v>
          </cell>
          <cell r="M715">
            <v>0</v>
          </cell>
          <cell r="N715">
            <v>0</v>
          </cell>
          <cell r="O715">
            <v>0</v>
          </cell>
        </row>
        <row r="716">
          <cell r="A716">
            <v>0</v>
          </cell>
          <cell r="B716" t="e">
            <v>#N/A</v>
          </cell>
          <cell r="C716">
            <v>0</v>
          </cell>
          <cell r="D716">
            <v>0</v>
          </cell>
          <cell r="E716">
            <v>0</v>
          </cell>
          <cell r="F716">
            <v>0</v>
          </cell>
          <cell r="G716">
            <v>0</v>
          </cell>
          <cell r="H716">
            <v>0</v>
          </cell>
          <cell r="J716">
            <v>0</v>
          </cell>
          <cell r="K716">
            <v>0</v>
          </cell>
          <cell r="L716">
            <v>0</v>
          </cell>
          <cell r="M716">
            <v>0</v>
          </cell>
          <cell r="N716">
            <v>0</v>
          </cell>
          <cell r="O716">
            <v>0</v>
          </cell>
        </row>
        <row r="717">
          <cell r="A717">
            <v>0</v>
          </cell>
          <cell r="B717" t="e">
            <v>#N/A</v>
          </cell>
          <cell r="C717">
            <v>0</v>
          </cell>
          <cell r="D717">
            <v>0</v>
          </cell>
          <cell r="E717">
            <v>0</v>
          </cell>
          <cell r="F717">
            <v>0</v>
          </cell>
          <cell r="G717">
            <v>0</v>
          </cell>
          <cell r="H717">
            <v>0</v>
          </cell>
          <cell r="J717">
            <v>0</v>
          </cell>
          <cell r="K717">
            <v>0</v>
          </cell>
          <cell r="L717">
            <v>0</v>
          </cell>
          <cell r="M717">
            <v>0</v>
          </cell>
          <cell r="N717">
            <v>0</v>
          </cell>
          <cell r="O717">
            <v>0</v>
          </cell>
        </row>
        <row r="718">
          <cell r="A718">
            <v>0</v>
          </cell>
          <cell r="B718" t="e">
            <v>#N/A</v>
          </cell>
          <cell r="C718">
            <v>0</v>
          </cell>
          <cell r="D718">
            <v>0</v>
          </cell>
          <cell r="E718">
            <v>0</v>
          </cell>
          <cell r="F718">
            <v>0</v>
          </cell>
          <cell r="G718">
            <v>0</v>
          </cell>
          <cell r="H718">
            <v>0</v>
          </cell>
          <cell r="J718">
            <v>0</v>
          </cell>
          <cell r="K718">
            <v>0</v>
          </cell>
          <cell r="L718">
            <v>0</v>
          </cell>
          <cell r="M718">
            <v>0</v>
          </cell>
          <cell r="N718">
            <v>0</v>
          </cell>
          <cell r="O718">
            <v>0</v>
          </cell>
        </row>
        <row r="719">
          <cell r="A719">
            <v>0</v>
          </cell>
          <cell r="B719" t="e">
            <v>#N/A</v>
          </cell>
          <cell r="C719">
            <v>0</v>
          </cell>
          <cell r="D719">
            <v>0</v>
          </cell>
          <cell r="E719">
            <v>0</v>
          </cell>
          <cell r="F719">
            <v>0</v>
          </cell>
          <cell r="G719">
            <v>0</v>
          </cell>
          <cell r="H719">
            <v>0</v>
          </cell>
          <cell r="J719">
            <v>0</v>
          </cell>
          <cell r="K719">
            <v>0</v>
          </cell>
          <cell r="L719">
            <v>0</v>
          </cell>
          <cell r="M719">
            <v>0</v>
          </cell>
          <cell r="N719">
            <v>0</v>
          </cell>
          <cell r="O719">
            <v>0</v>
          </cell>
        </row>
        <row r="720">
          <cell r="A720">
            <v>0</v>
          </cell>
          <cell r="B720" t="e">
            <v>#N/A</v>
          </cell>
          <cell r="C720">
            <v>0</v>
          </cell>
          <cell r="D720">
            <v>0</v>
          </cell>
          <cell r="E720">
            <v>0</v>
          </cell>
          <cell r="F720">
            <v>0</v>
          </cell>
          <cell r="G720">
            <v>0</v>
          </cell>
          <cell r="H720">
            <v>0</v>
          </cell>
          <cell r="J720">
            <v>0</v>
          </cell>
          <cell r="K720">
            <v>0</v>
          </cell>
          <cell r="L720">
            <v>0</v>
          </cell>
          <cell r="M720">
            <v>0</v>
          </cell>
          <cell r="N720">
            <v>0</v>
          </cell>
          <cell r="O720">
            <v>0</v>
          </cell>
        </row>
        <row r="721">
          <cell r="A721">
            <v>0</v>
          </cell>
          <cell r="B721" t="e">
            <v>#N/A</v>
          </cell>
          <cell r="C721">
            <v>0</v>
          </cell>
          <cell r="D721">
            <v>0</v>
          </cell>
          <cell r="E721">
            <v>0</v>
          </cell>
          <cell r="F721">
            <v>0</v>
          </cell>
          <cell r="G721">
            <v>0</v>
          </cell>
          <cell r="H721">
            <v>0</v>
          </cell>
          <cell r="J721">
            <v>0</v>
          </cell>
          <cell r="K721">
            <v>0</v>
          </cell>
          <cell r="L721">
            <v>0</v>
          </cell>
          <cell r="M721">
            <v>0</v>
          </cell>
          <cell r="N721">
            <v>0</v>
          </cell>
          <cell r="O721">
            <v>0</v>
          </cell>
        </row>
        <row r="722">
          <cell r="A722">
            <v>0</v>
          </cell>
          <cell r="B722" t="e">
            <v>#N/A</v>
          </cell>
          <cell r="C722">
            <v>0</v>
          </cell>
          <cell r="D722">
            <v>0</v>
          </cell>
          <cell r="E722">
            <v>0</v>
          </cell>
          <cell r="F722">
            <v>0</v>
          </cell>
          <cell r="G722">
            <v>0</v>
          </cell>
          <cell r="H722">
            <v>0</v>
          </cell>
          <cell r="J722">
            <v>0</v>
          </cell>
          <cell r="K722">
            <v>0</v>
          </cell>
          <cell r="L722">
            <v>0</v>
          </cell>
          <cell r="M722">
            <v>0</v>
          </cell>
          <cell r="N722">
            <v>0</v>
          </cell>
          <cell r="O722">
            <v>0</v>
          </cell>
        </row>
        <row r="723">
          <cell r="A723" t="str">
            <v>23S</v>
          </cell>
          <cell r="C723" t="str">
            <v>합     계</v>
          </cell>
          <cell r="H723">
            <v>157322</v>
          </cell>
          <cell r="J723">
            <v>111955</v>
          </cell>
          <cell r="L723">
            <v>2433</v>
          </cell>
          <cell r="N723">
            <v>271710</v>
          </cell>
        </row>
        <row r="724">
          <cell r="A724">
            <v>24</v>
          </cell>
          <cell r="B724" t="str">
            <v>24. 등기구(비상) 신설</v>
          </cell>
          <cell r="C724" t="str">
            <v>24. 등기구(비상) 신설</v>
          </cell>
          <cell r="D724" t="str">
            <v xml:space="preserve"> FL 1/32W(할증제외구간)</v>
          </cell>
          <cell r="E724" t="str">
            <v>등</v>
          </cell>
          <cell r="F724">
            <v>1</v>
          </cell>
          <cell r="G724">
            <v>0</v>
          </cell>
          <cell r="H724">
            <v>0</v>
          </cell>
          <cell r="J724">
            <v>0</v>
          </cell>
          <cell r="K724">
            <v>0</v>
          </cell>
          <cell r="L724">
            <v>0</v>
          </cell>
          <cell r="M724">
            <v>0</v>
          </cell>
          <cell r="N724">
            <v>0</v>
          </cell>
          <cell r="O724">
            <v>62</v>
          </cell>
        </row>
        <row r="725">
          <cell r="A725">
            <v>0</v>
          </cell>
          <cell r="B725" t="e">
            <v>#N/A</v>
          </cell>
          <cell r="C725" t="str">
            <v>가) 재 료 비</v>
          </cell>
          <cell r="D725">
            <v>0</v>
          </cell>
          <cell r="E725">
            <v>0</v>
          </cell>
          <cell r="F725">
            <v>0</v>
          </cell>
          <cell r="G725">
            <v>0</v>
          </cell>
          <cell r="H725">
            <v>0</v>
          </cell>
          <cell r="J725">
            <v>0</v>
          </cell>
          <cell r="K725">
            <v>0</v>
          </cell>
          <cell r="L725">
            <v>0</v>
          </cell>
          <cell r="M725">
            <v>0</v>
          </cell>
          <cell r="N725">
            <v>0</v>
          </cell>
          <cell r="O725">
            <v>0</v>
          </cell>
        </row>
        <row r="726">
          <cell r="A726">
            <v>0</v>
          </cell>
          <cell r="B726" t="str">
            <v>LT3</v>
          </cell>
          <cell r="C726" t="str">
            <v>방진방습등</v>
          </cell>
          <cell r="D726" t="str">
            <v>FL 32W/1(밧데리내장)</v>
          </cell>
          <cell r="E726" t="str">
            <v>등</v>
          </cell>
          <cell r="F726">
            <v>1</v>
          </cell>
          <cell r="G726">
            <v>241000</v>
          </cell>
          <cell r="H726">
            <v>241000</v>
          </cell>
          <cell r="J726">
            <v>0</v>
          </cell>
          <cell r="K726">
            <v>0</v>
          </cell>
          <cell r="L726">
            <v>0</v>
          </cell>
          <cell r="M726">
            <v>241000</v>
          </cell>
          <cell r="N726">
            <v>241000</v>
          </cell>
          <cell r="O726">
            <v>0</v>
          </cell>
        </row>
        <row r="727">
          <cell r="A727">
            <v>0</v>
          </cell>
          <cell r="B727">
            <v>280</v>
          </cell>
          <cell r="C727" t="str">
            <v>고조도반사갓</v>
          </cell>
          <cell r="D727" t="str">
            <v>32W/1</v>
          </cell>
          <cell r="E727" t="str">
            <v>개</v>
          </cell>
          <cell r="F727">
            <v>1</v>
          </cell>
          <cell r="G727">
            <v>21000</v>
          </cell>
          <cell r="H727">
            <v>21000</v>
          </cell>
          <cell r="J727">
            <v>0</v>
          </cell>
          <cell r="K727">
            <v>0</v>
          </cell>
          <cell r="L727">
            <v>0</v>
          </cell>
          <cell r="M727">
            <v>21000</v>
          </cell>
          <cell r="N727">
            <v>21000</v>
          </cell>
          <cell r="O727">
            <v>0</v>
          </cell>
        </row>
        <row r="728">
          <cell r="A728">
            <v>0</v>
          </cell>
          <cell r="B728">
            <v>275</v>
          </cell>
          <cell r="C728" t="str">
            <v xml:space="preserve"> 형광램프</v>
          </cell>
          <cell r="D728" t="str">
            <v xml:space="preserve"> 32W 삼파장</v>
          </cell>
          <cell r="E728" t="str">
            <v>개</v>
          </cell>
          <cell r="F728">
            <v>1</v>
          </cell>
          <cell r="G728">
            <v>2950</v>
          </cell>
          <cell r="H728">
            <v>2950</v>
          </cell>
          <cell r="J728">
            <v>0</v>
          </cell>
          <cell r="K728">
            <v>0</v>
          </cell>
          <cell r="L728">
            <v>0</v>
          </cell>
          <cell r="M728">
            <v>2950</v>
          </cell>
          <cell r="N728">
            <v>2950</v>
          </cell>
          <cell r="O728">
            <v>0</v>
          </cell>
        </row>
        <row r="729">
          <cell r="A729">
            <v>0</v>
          </cell>
          <cell r="B729" t="str">
            <v>LT4</v>
          </cell>
          <cell r="C729" t="str">
            <v>등기구 브라켓</v>
          </cell>
          <cell r="D729" t="str">
            <v>SUS 2.0t</v>
          </cell>
          <cell r="E729" t="str">
            <v>개</v>
          </cell>
          <cell r="F729">
            <v>1</v>
          </cell>
          <cell r="G729">
            <v>5200</v>
          </cell>
          <cell r="H729">
            <v>5200</v>
          </cell>
          <cell r="J729">
            <v>0</v>
          </cell>
          <cell r="K729">
            <v>0</v>
          </cell>
          <cell r="L729">
            <v>0</v>
          </cell>
          <cell r="M729">
            <v>5200</v>
          </cell>
          <cell r="N729">
            <v>5200</v>
          </cell>
          <cell r="O729">
            <v>0</v>
          </cell>
        </row>
        <row r="730">
          <cell r="A730">
            <v>0</v>
          </cell>
          <cell r="B730">
            <v>279</v>
          </cell>
          <cell r="C730" t="str">
            <v>와이어콘넥터</v>
          </cell>
          <cell r="D730" t="str">
            <v>5.5㎟x2가닥</v>
          </cell>
          <cell r="E730" t="str">
            <v>개</v>
          </cell>
          <cell r="F730">
            <v>2</v>
          </cell>
          <cell r="G730">
            <v>146</v>
          </cell>
          <cell r="H730">
            <v>292</v>
          </cell>
          <cell r="J730">
            <v>0</v>
          </cell>
          <cell r="K730">
            <v>0</v>
          </cell>
          <cell r="L730">
            <v>0</v>
          </cell>
          <cell r="M730">
            <v>146</v>
          </cell>
          <cell r="N730">
            <v>292</v>
          </cell>
          <cell r="O730">
            <v>0</v>
          </cell>
        </row>
        <row r="731">
          <cell r="A731">
            <v>0</v>
          </cell>
          <cell r="B731">
            <v>542</v>
          </cell>
          <cell r="C731" t="str">
            <v xml:space="preserve"> PULL BOX</v>
          </cell>
          <cell r="D731" t="str">
            <v xml:space="preserve"> 600x600x200(SUS)</v>
          </cell>
          <cell r="E731" t="str">
            <v>개</v>
          </cell>
          <cell r="F731">
            <v>1</v>
          </cell>
          <cell r="G731">
            <v>39600</v>
          </cell>
          <cell r="H731">
            <v>39600</v>
          </cell>
          <cell r="J731">
            <v>0</v>
          </cell>
          <cell r="K731">
            <v>0</v>
          </cell>
          <cell r="L731">
            <v>0</v>
          </cell>
          <cell r="M731">
            <v>39600</v>
          </cell>
          <cell r="N731">
            <v>39600</v>
          </cell>
          <cell r="O731">
            <v>0</v>
          </cell>
        </row>
        <row r="732">
          <cell r="A732">
            <v>0</v>
          </cell>
          <cell r="B732">
            <v>521</v>
          </cell>
          <cell r="C732" t="str">
            <v xml:space="preserve"> 셋트앵커(3/8")</v>
          </cell>
          <cell r="D732" t="str">
            <v xml:space="preserve"> M10 L70</v>
          </cell>
          <cell r="E732" t="str">
            <v>개</v>
          </cell>
          <cell r="F732">
            <v>4</v>
          </cell>
          <cell r="G732">
            <v>320</v>
          </cell>
          <cell r="H732">
            <v>1280</v>
          </cell>
          <cell r="J732">
            <v>0</v>
          </cell>
          <cell r="K732">
            <v>0</v>
          </cell>
          <cell r="L732">
            <v>0</v>
          </cell>
          <cell r="M732">
            <v>320</v>
          </cell>
          <cell r="N732">
            <v>1280</v>
          </cell>
          <cell r="O732">
            <v>0</v>
          </cell>
        </row>
        <row r="733">
          <cell r="A733">
            <v>0</v>
          </cell>
          <cell r="B733" t="e">
            <v>#N/A</v>
          </cell>
          <cell r="C733">
            <v>0</v>
          </cell>
          <cell r="D733">
            <v>0</v>
          </cell>
          <cell r="E733">
            <v>0</v>
          </cell>
          <cell r="F733">
            <v>0</v>
          </cell>
          <cell r="G733">
            <v>0</v>
          </cell>
          <cell r="H733">
            <v>0</v>
          </cell>
          <cell r="J733">
            <v>0</v>
          </cell>
          <cell r="K733">
            <v>0</v>
          </cell>
          <cell r="L733">
            <v>0</v>
          </cell>
          <cell r="M733">
            <v>0</v>
          </cell>
          <cell r="N733">
            <v>0</v>
          </cell>
          <cell r="O733">
            <v>0</v>
          </cell>
        </row>
        <row r="734">
          <cell r="A734">
            <v>0</v>
          </cell>
          <cell r="B734" t="e">
            <v>#N/A</v>
          </cell>
          <cell r="C734">
            <v>0</v>
          </cell>
          <cell r="D734">
            <v>0</v>
          </cell>
          <cell r="E734">
            <v>0</v>
          </cell>
          <cell r="F734">
            <v>0</v>
          </cell>
          <cell r="G734">
            <v>0</v>
          </cell>
          <cell r="H734">
            <v>0</v>
          </cell>
          <cell r="J734">
            <v>0</v>
          </cell>
          <cell r="K734">
            <v>0</v>
          </cell>
          <cell r="L734">
            <v>0</v>
          </cell>
          <cell r="M734">
            <v>0</v>
          </cell>
          <cell r="N734">
            <v>0</v>
          </cell>
          <cell r="O734">
            <v>0</v>
          </cell>
        </row>
        <row r="735">
          <cell r="A735">
            <v>0</v>
          </cell>
          <cell r="B735">
            <v>59</v>
          </cell>
          <cell r="C735" t="str">
            <v>나) 노 무 비</v>
          </cell>
          <cell r="D735" t="str">
            <v>내 선 전 공</v>
          </cell>
          <cell r="E735" t="str">
            <v>인</v>
          </cell>
          <cell r="F735">
            <v>1.22</v>
          </cell>
          <cell r="G735">
            <v>0</v>
          </cell>
          <cell r="H735">
            <v>0</v>
          </cell>
          <cell r="I735">
            <v>81127</v>
          </cell>
          <cell r="J735">
            <v>98974</v>
          </cell>
          <cell r="K735">
            <v>0</v>
          </cell>
          <cell r="L735">
            <v>0</v>
          </cell>
          <cell r="M735">
            <v>81127</v>
          </cell>
          <cell r="N735">
            <v>98974</v>
          </cell>
          <cell r="O735">
            <v>0</v>
          </cell>
        </row>
        <row r="736">
          <cell r="A736">
            <v>0</v>
          </cell>
          <cell r="B736" t="e">
            <v>#N/A</v>
          </cell>
          <cell r="C736">
            <v>0</v>
          </cell>
          <cell r="D736">
            <v>0</v>
          </cell>
          <cell r="E736">
            <v>0</v>
          </cell>
          <cell r="F736">
            <v>0</v>
          </cell>
          <cell r="G736">
            <v>0</v>
          </cell>
          <cell r="H736">
            <v>0</v>
          </cell>
          <cell r="I736">
            <v>0</v>
          </cell>
          <cell r="J736">
            <v>0</v>
          </cell>
          <cell r="K736">
            <v>0</v>
          </cell>
          <cell r="L736">
            <v>0</v>
          </cell>
          <cell r="M736">
            <v>0</v>
          </cell>
          <cell r="N736">
            <v>0</v>
          </cell>
          <cell r="O736">
            <v>0</v>
          </cell>
        </row>
        <row r="737">
          <cell r="A737">
            <v>0</v>
          </cell>
          <cell r="B737">
            <v>59</v>
          </cell>
          <cell r="C737" t="str">
            <v>다) 공 구 손 료</v>
          </cell>
          <cell r="D737" t="str">
            <v>내 선 전 공</v>
          </cell>
          <cell r="E737" t="str">
            <v>인</v>
          </cell>
          <cell r="F737">
            <v>0.03</v>
          </cell>
          <cell r="G737">
            <v>0</v>
          </cell>
          <cell r="H737">
            <v>0</v>
          </cell>
          <cell r="J737">
            <v>0</v>
          </cell>
          <cell r="K737">
            <v>81127</v>
          </cell>
          <cell r="L737">
            <v>2433</v>
          </cell>
          <cell r="M737">
            <v>81127</v>
          </cell>
          <cell r="N737">
            <v>2433</v>
          </cell>
          <cell r="O737">
            <v>0</v>
          </cell>
        </row>
        <row r="738">
          <cell r="A738">
            <v>0</v>
          </cell>
          <cell r="B738" t="e">
            <v>#N/A</v>
          </cell>
          <cell r="C738">
            <v>0</v>
          </cell>
          <cell r="D738">
            <v>0</v>
          </cell>
          <cell r="E738">
            <v>0</v>
          </cell>
          <cell r="F738">
            <v>0</v>
          </cell>
          <cell r="G738">
            <v>0</v>
          </cell>
          <cell r="H738">
            <v>0</v>
          </cell>
          <cell r="J738">
            <v>0</v>
          </cell>
          <cell r="K738">
            <v>0</v>
          </cell>
          <cell r="L738">
            <v>0</v>
          </cell>
          <cell r="M738">
            <v>0</v>
          </cell>
          <cell r="N738">
            <v>0</v>
          </cell>
          <cell r="O738">
            <v>0</v>
          </cell>
        </row>
        <row r="739">
          <cell r="A739">
            <v>0</v>
          </cell>
          <cell r="B739" t="e">
            <v>#N/A</v>
          </cell>
          <cell r="C739">
            <v>0</v>
          </cell>
          <cell r="D739">
            <v>0</v>
          </cell>
          <cell r="E739">
            <v>0</v>
          </cell>
          <cell r="F739">
            <v>0</v>
          </cell>
          <cell r="G739">
            <v>0</v>
          </cell>
          <cell r="H739">
            <v>0</v>
          </cell>
          <cell r="J739">
            <v>0</v>
          </cell>
          <cell r="K739">
            <v>0</v>
          </cell>
          <cell r="L739">
            <v>0</v>
          </cell>
          <cell r="M739">
            <v>0</v>
          </cell>
          <cell r="N739">
            <v>0</v>
          </cell>
          <cell r="O739">
            <v>0</v>
          </cell>
        </row>
        <row r="740">
          <cell r="A740">
            <v>0</v>
          </cell>
          <cell r="B740" t="e">
            <v>#N/A</v>
          </cell>
          <cell r="C740">
            <v>0</v>
          </cell>
          <cell r="D740">
            <v>0</v>
          </cell>
          <cell r="E740">
            <v>0</v>
          </cell>
          <cell r="F740">
            <v>0</v>
          </cell>
          <cell r="G740">
            <v>0</v>
          </cell>
          <cell r="H740">
            <v>0</v>
          </cell>
          <cell r="J740">
            <v>0</v>
          </cell>
          <cell r="K740">
            <v>0</v>
          </cell>
          <cell r="L740">
            <v>0</v>
          </cell>
          <cell r="M740">
            <v>0</v>
          </cell>
          <cell r="N740">
            <v>0</v>
          </cell>
          <cell r="O740">
            <v>0</v>
          </cell>
        </row>
        <row r="741">
          <cell r="A741">
            <v>0</v>
          </cell>
          <cell r="B741" t="e">
            <v>#N/A</v>
          </cell>
          <cell r="C741">
            <v>0</v>
          </cell>
          <cell r="D741">
            <v>0</v>
          </cell>
          <cell r="E741">
            <v>0</v>
          </cell>
          <cell r="F741">
            <v>0</v>
          </cell>
          <cell r="G741">
            <v>0</v>
          </cell>
          <cell r="H741">
            <v>0</v>
          </cell>
          <cell r="J741">
            <v>0</v>
          </cell>
          <cell r="K741">
            <v>0</v>
          </cell>
          <cell r="L741">
            <v>0</v>
          </cell>
          <cell r="M741">
            <v>0</v>
          </cell>
          <cell r="N741">
            <v>0</v>
          </cell>
          <cell r="O741">
            <v>0</v>
          </cell>
        </row>
        <row r="742">
          <cell r="A742">
            <v>0</v>
          </cell>
          <cell r="B742" t="e">
            <v>#N/A</v>
          </cell>
          <cell r="C742">
            <v>0</v>
          </cell>
          <cell r="D742">
            <v>0</v>
          </cell>
          <cell r="E742">
            <v>0</v>
          </cell>
          <cell r="F742">
            <v>0</v>
          </cell>
          <cell r="G742">
            <v>0</v>
          </cell>
          <cell r="H742">
            <v>0</v>
          </cell>
          <cell r="J742">
            <v>0</v>
          </cell>
          <cell r="K742">
            <v>0</v>
          </cell>
          <cell r="L742">
            <v>0</v>
          </cell>
          <cell r="M742">
            <v>0</v>
          </cell>
          <cell r="N742">
            <v>0</v>
          </cell>
          <cell r="O742">
            <v>0</v>
          </cell>
        </row>
        <row r="743">
          <cell r="A743">
            <v>0</v>
          </cell>
          <cell r="B743" t="e">
            <v>#N/A</v>
          </cell>
          <cell r="C743">
            <v>0</v>
          </cell>
          <cell r="D743">
            <v>0</v>
          </cell>
          <cell r="E743">
            <v>0</v>
          </cell>
          <cell r="F743">
            <v>0</v>
          </cell>
          <cell r="G743">
            <v>0</v>
          </cell>
          <cell r="H743">
            <v>0</v>
          </cell>
          <cell r="J743">
            <v>0</v>
          </cell>
          <cell r="K743">
            <v>0</v>
          </cell>
          <cell r="L743">
            <v>0</v>
          </cell>
          <cell r="M743">
            <v>0</v>
          </cell>
          <cell r="N743">
            <v>0</v>
          </cell>
          <cell r="O743">
            <v>0</v>
          </cell>
        </row>
        <row r="744">
          <cell r="A744">
            <v>0</v>
          </cell>
          <cell r="B744" t="e">
            <v>#N/A</v>
          </cell>
          <cell r="C744">
            <v>0</v>
          </cell>
          <cell r="D744">
            <v>0</v>
          </cell>
          <cell r="E744">
            <v>0</v>
          </cell>
          <cell r="F744">
            <v>0</v>
          </cell>
          <cell r="G744">
            <v>0</v>
          </cell>
          <cell r="H744">
            <v>0</v>
          </cell>
          <cell r="J744">
            <v>0</v>
          </cell>
          <cell r="K744">
            <v>0</v>
          </cell>
          <cell r="L744">
            <v>0</v>
          </cell>
          <cell r="M744">
            <v>0</v>
          </cell>
          <cell r="N744">
            <v>0</v>
          </cell>
          <cell r="O744">
            <v>0</v>
          </cell>
        </row>
        <row r="745">
          <cell r="A745">
            <v>0</v>
          </cell>
          <cell r="B745" t="e">
            <v>#N/A</v>
          </cell>
          <cell r="C745">
            <v>0</v>
          </cell>
          <cell r="D745">
            <v>0</v>
          </cell>
          <cell r="E745">
            <v>0</v>
          </cell>
          <cell r="F745">
            <v>0</v>
          </cell>
          <cell r="G745">
            <v>0</v>
          </cell>
          <cell r="H745">
            <v>0</v>
          </cell>
          <cell r="J745">
            <v>0</v>
          </cell>
          <cell r="K745">
            <v>0</v>
          </cell>
          <cell r="L745">
            <v>0</v>
          </cell>
          <cell r="M745">
            <v>0</v>
          </cell>
          <cell r="N745">
            <v>0</v>
          </cell>
          <cell r="O745">
            <v>0</v>
          </cell>
        </row>
        <row r="746">
          <cell r="A746">
            <v>0</v>
          </cell>
          <cell r="B746" t="e">
            <v>#N/A</v>
          </cell>
          <cell r="C746">
            <v>0</v>
          </cell>
          <cell r="D746">
            <v>0</v>
          </cell>
          <cell r="E746">
            <v>0</v>
          </cell>
          <cell r="F746">
            <v>0</v>
          </cell>
          <cell r="G746">
            <v>0</v>
          </cell>
          <cell r="H746">
            <v>0</v>
          </cell>
          <cell r="J746">
            <v>0</v>
          </cell>
          <cell r="K746">
            <v>0</v>
          </cell>
          <cell r="L746">
            <v>0</v>
          </cell>
          <cell r="M746">
            <v>0</v>
          </cell>
          <cell r="N746">
            <v>0</v>
          </cell>
          <cell r="O746">
            <v>0</v>
          </cell>
        </row>
        <row r="747">
          <cell r="A747" t="str">
            <v>24S</v>
          </cell>
          <cell r="C747" t="str">
            <v>합     계</v>
          </cell>
          <cell r="H747">
            <v>311322</v>
          </cell>
          <cell r="J747">
            <v>98974</v>
          </cell>
          <cell r="L747">
            <v>2433</v>
          </cell>
          <cell r="N747">
            <v>412729</v>
          </cell>
        </row>
        <row r="748">
          <cell r="A748">
            <v>25</v>
          </cell>
          <cell r="B748" t="str">
            <v>25. 등기구(비상) 신설</v>
          </cell>
          <cell r="C748" t="str">
            <v>25. 등기구(비상) 신설</v>
          </cell>
          <cell r="D748" t="str">
            <v xml:space="preserve"> FL 1/32W(할증구간)</v>
          </cell>
          <cell r="E748" t="str">
            <v>등</v>
          </cell>
          <cell r="F748">
            <v>1</v>
          </cell>
          <cell r="G748">
            <v>0</v>
          </cell>
          <cell r="H748">
            <v>0</v>
          </cell>
          <cell r="J748">
            <v>0</v>
          </cell>
          <cell r="K748">
            <v>0</v>
          </cell>
          <cell r="L748">
            <v>0</v>
          </cell>
          <cell r="M748">
            <v>0</v>
          </cell>
          <cell r="N748">
            <v>0</v>
          </cell>
          <cell r="O748">
            <v>808</v>
          </cell>
        </row>
        <row r="749">
          <cell r="A749">
            <v>0</v>
          </cell>
          <cell r="B749" t="e">
            <v>#N/A</v>
          </cell>
          <cell r="C749" t="str">
            <v>가) 재 료 비</v>
          </cell>
          <cell r="D749">
            <v>0</v>
          </cell>
          <cell r="E749">
            <v>0</v>
          </cell>
          <cell r="F749">
            <v>0</v>
          </cell>
          <cell r="G749">
            <v>0</v>
          </cell>
          <cell r="H749">
            <v>0</v>
          </cell>
          <cell r="J749">
            <v>0</v>
          </cell>
          <cell r="K749">
            <v>0</v>
          </cell>
          <cell r="L749">
            <v>0</v>
          </cell>
          <cell r="M749">
            <v>0</v>
          </cell>
          <cell r="N749">
            <v>0</v>
          </cell>
          <cell r="O749">
            <v>0</v>
          </cell>
        </row>
        <row r="750">
          <cell r="A750">
            <v>0</v>
          </cell>
          <cell r="B750" t="str">
            <v>LT3</v>
          </cell>
          <cell r="C750" t="str">
            <v>방진방습등</v>
          </cell>
          <cell r="D750" t="str">
            <v>FL 32W/1(밧데리내장)</v>
          </cell>
          <cell r="E750" t="str">
            <v>등</v>
          </cell>
          <cell r="F750">
            <v>1</v>
          </cell>
          <cell r="G750">
            <v>241000</v>
          </cell>
          <cell r="H750">
            <v>241000</v>
          </cell>
          <cell r="J750">
            <v>0</v>
          </cell>
          <cell r="K750">
            <v>0</v>
          </cell>
          <cell r="L750">
            <v>0</v>
          </cell>
          <cell r="M750">
            <v>241000</v>
          </cell>
          <cell r="N750">
            <v>241000</v>
          </cell>
          <cell r="O750">
            <v>0</v>
          </cell>
        </row>
        <row r="751">
          <cell r="A751">
            <v>0</v>
          </cell>
          <cell r="B751">
            <v>280</v>
          </cell>
          <cell r="C751" t="str">
            <v>고조도반사갓</v>
          </cell>
          <cell r="D751" t="str">
            <v>32W/1</v>
          </cell>
          <cell r="E751" t="str">
            <v>개</v>
          </cell>
          <cell r="F751">
            <v>1</v>
          </cell>
          <cell r="G751">
            <v>21000</v>
          </cell>
          <cell r="H751">
            <v>21000</v>
          </cell>
          <cell r="J751">
            <v>0</v>
          </cell>
          <cell r="K751">
            <v>0</v>
          </cell>
          <cell r="L751">
            <v>0</v>
          </cell>
          <cell r="M751">
            <v>21000</v>
          </cell>
          <cell r="N751">
            <v>21000</v>
          </cell>
          <cell r="O751">
            <v>0</v>
          </cell>
        </row>
        <row r="752">
          <cell r="A752">
            <v>0</v>
          </cell>
          <cell r="B752">
            <v>275</v>
          </cell>
          <cell r="C752" t="str">
            <v xml:space="preserve"> 형광램프</v>
          </cell>
          <cell r="D752" t="str">
            <v xml:space="preserve"> 32W 삼파장</v>
          </cell>
          <cell r="E752" t="str">
            <v>개</v>
          </cell>
          <cell r="F752">
            <v>1</v>
          </cell>
          <cell r="G752">
            <v>2950</v>
          </cell>
          <cell r="H752">
            <v>2950</v>
          </cell>
          <cell r="J752">
            <v>0</v>
          </cell>
          <cell r="K752">
            <v>0</v>
          </cell>
          <cell r="L752">
            <v>0</v>
          </cell>
          <cell r="M752">
            <v>2950</v>
          </cell>
          <cell r="N752">
            <v>2950</v>
          </cell>
          <cell r="O752">
            <v>0</v>
          </cell>
        </row>
        <row r="753">
          <cell r="A753">
            <v>0</v>
          </cell>
          <cell r="B753" t="str">
            <v>LT4</v>
          </cell>
          <cell r="C753" t="str">
            <v>등기구 브라켓</v>
          </cell>
          <cell r="D753" t="str">
            <v>SUS 2.0t</v>
          </cell>
          <cell r="E753" t="str">
            <v>개</v>
          </cell>
          <cell r="F753">
            <v>1</v>
          </cell>
          <cell r="G753">
            <v>5200</v>
          </cell>
          <cell r="H753">
            <v>5200</v>
          </cell>
          <cell r="J753">
            <v>0</v>
          </cell>
          <cell r="K753">
            <v>0</v>
          </cell>
          <cell r="L753">
            <v>0</v>
          </cell>
          <cell r="M753">
            <v>5200</v>
          </cell>
          <cell r="N753">
            <v>5200</v>
          </cell>
          <cell r="O753">
            <v>0</v>
          </cell>
        </row>
        <row r="754">
          <cell r="A754">
            <v>0</v>
          </cell>
          <cell r="B754">
            <v>279</v>
          </cell>
          <cell r="C754" t="str">
            <v>와이어콘넥터</v>
          </cell>
          <cell r="D754" t="str">
            <v>5.5㎟x2가닥</v>
          </cell>
          <cell r="E754" t="str">
            <v>개</v>
          </cell>
          <cell r="F754">
            <v>2</v>
          </cell>
          <cell r="G754">
            <v>146</v>
          </cell>
          <cell r="H754">
            <v>292</v>
          </cell>
          <cell r="J754">
            <v>0</v>
          </cell>
          <cell r="K754">
            <v>0</v>
          </cell>
          <cell r="L754">
            <v>0</v>
          </cell>
          <cell r="M754">
            <v>146</v>
          </cell>
          <cell r="N754">
            <v>292</v>
          </cell>
          <cell r="O754">
            <v>0</v>
          </cell>
        </row>
        <row r="755">
          <cell r="A755">
            <v>0</v>
          </cell>
          <cell r="B755">
            <v>542</v>
          </cell>
          <cell r="C755" t="str">
            <v xml:space="preserve"> PULL BOX</v>
          </cell>
          <cell r="D755" t="str">
            <v xml:space="preserve"> 600x600x200(SUS)</v>
          </cell>
          <cell r="E755" t="str">
            <v>개</v>
          </cell>
          <cell r="F755">
            <v>1</v>
          </cell>
          <cell r="G755">
            <v>39600</v>
          </cell>
          <cell r="H755">
            <v>39600</v>
          </cell>
          <cell r="J755">
            <v>0</v>
          </cell>
          <cell r="K755">
            <v>0</v>
          </cell>
          <cell r="L755">
            <v>0</v>
          </cell>
          <cell r="M755">
            <v>39600</v>
          </cell>
          <cell r="N755">
            <v>39600</v>
          </cell>
          <cell r="O755">
            <v>0</v>
          </cell>
        </row>
        <row r="756">
          <cell r="A756">
            <v>0</v>
          </cell>
          <cell r="B756">
            <v>521</v>
          </cell>
          <cell r="C756" t="str">
            <v xml:space="preserve"> 셋트앵커(3/8")</v>
          </cell>
          <cell r="D756" t="str">
            <v xml:space="preserve"> M10 L70</v>
          </cell>
          <cell r="E756" t="str">
            <v>개</v>
          </cell>
          <cell r="F756">
            <v>4</v>
          </cell>
          <cell r="G756">
            <v>320</v>
          </cell>
          <cell r="H756">
            <v>1280</v>
          </cell>
          <cell r="J756">
            <v>0</v>
          </cell>
          <cell r="K756">
            <v>0</v>
          </cell>
          <cell r="L756">
            <v>0</v>
          </cell>
          <cell r="M756">
            <v>320</v>
          </cell>
          <cell r="N756">
            <v>1280</v>
          </cell>
          <cell r="O756">
            <v>0</v>
          </cell>
        </row>
        <row r="757">
          <cell r="A757">
            <v>0</v>
          </cell>
          <cell r="B757" t="e">
            <v>#N/A</v>
          </cell>
          <cell r="C757">
            <v>0</v>
          </cell>
          <cell r="D757">
            <v>0</v>
          </cell>
          <cell r="E757">
            <v>0</v>
          </cell>
          <cell r="F757">
            <v>0</v>
          </cell>
          <cell r="G757">
            <v>0</v>
          </cell>
          <cell r="H757">
            <v>0</v>
          </cell>
          <cell r="J757">
            <v>0</v>
          </cell>
          <cell r="K757">
            <v>0</v>
          </cell>
          <cell r="L757">
            <v>0</v>
          </cell>
          <cell r="M757">
            <v>0</v>
          </cell>
          <cell r="N757">
            <v>0</v>
          </cell>
          <cell r="O757">
            <v>0</v>
          </cell>
        </row>
        <row r="758">
          <cell r="A758">
            <v>0</v>
          </cell>
          <cell r="B758" t="e">
            <v>#N/A</v>
          </cell>
          <cell r="C758">
            <v>0</v>
          </cell>
          <cell r="D758">
            <v>0</v>
          </cell>
          <cell r="E758">
            <v>0</v>
          </cell>
          <cell r="F758">
            <v>0</v>
          </cell>
          <cell r="G758">
            <v>0</v>
          </cell>
          <cell r="H758">
            <v>0</v>
          </cell>
          <cell r="J758">
            <v>0</v>
          </cell>
          <cell r="K758">
            <v>0</v>
          </cell>
          <cell r="L758">
            <v>0</v>
          </cell>
          <cell r="M758">
            <v>0</v>
          </cell>
          <cell r="N758">
            <v>0</v>
          </cell>
          <cell r="O758">
            <v>0</v>
          </cell>
        </row>
        <row r="759">
          <cell r="A759">
            <v>0</v>
          </cell>
          <cell r="B759">
            <v>59</v>
          </cell>
          <cell r="C759" t="str">
            <v>나) 노 무 비</v>
          </cell>
          <cell r="D759" t="str">
            <v>내 선 전 공</v>
          </cell>
          <cell r="E759" t="str">
            <v>인</v>
          </cell>
          <cell r="F759">
            <v>1.38</v>
          </cell>
          <cell r="G759">
            <v>0</v>
          </cell>
          <cell r="H759">
            <v>0</v>
          </cell>
          <cell r="I759">
            <v>81127</v>
          </cell>
          <cell r="J759">
            <v>111955</v>
          </cell>
          <cell r="K759">
            <v>0</v>
          </cell>
          <cell r="L759">
            <v>0</v>
          </cell>
          <cell r="M759">
            <v>81127</v>
          </cell>
          <cell r="N759">
            <v>111955</v>
          </cell>
          <cell r="O759">
            <v>0</v>
          </cell>
        </row>
        <row r="760">
          <cell r="A760">
            <v>0</v>
          </cell>
          <cell r="B760" t="e">
            <v>#N/A</v>
          </cell>
          <cell r="C760">
            <v>0</v>
          </cell>
          <cell r="D760">
            <v>0</v>
          </cell>
          <cell r="E760">
            <v>0</v>
          </cell>
          <cell r="F760">
            <v>0</v>
          </cell>
          <cell r="G760">
            <v>0</v>
          </cell>
          <cell r="H760">
            <v>0</v>
          </cell>
          <cell r="I760">
            <v>0</v>
          </cell>
          <cell r="J760">
            <v>0</v>
          </cell>
          <cell r="K760">
            <v>0</v>
          </cell>
          <cell r="L760">
            <v>0</v>
          </cell>
          <cell r="M760">
            <v>0</v>
          </cell>
          <cell r="N760">
            <v>0</v>
          </cell>
          <cell r="O760">
            <v>0</v>
          </cell>
        </row>
        <row r="761">
          <cell r="A761">
            <v>0</v>
          </cell>
          <cell r="B761">
            <v>59</v>
          </cell>
          <cell r="C761" t="str">
            <v>다) 공 구 손 료</v>
          </cell>
          <cell r="D761" t="str">
            <v>내 선 전 공</v>
          </cell>
          <cell r="E761" t="str">
            <v>인</v>
          </cell>
          <cell r="F761">
            <v>0.03</v>
          </cell>
          <cell r="G761">
            <v>0</v>
          </cell>
          <cell r="H761">
            <v>0</v>
          </cell>
          <cell r="J761">
            <v>0</v>
          </cell>
          <cell r="K761">
            <v>81127</v>
          </cell>
          <cell r="L761">
            <v>2433</v>
          </cell>
          <cell r="M761">
            <v>81127</v>
          </cell>
          <cell r="N761">
            <v>2433</v>
          </cell>
          <cell r="O761">
            <v>0</v>
          </cell>
        </row>
        <row r="762">
          <cell r="A762">
            <v>0</v>
          </cell>
          <cell r="B762" t="e">
            <v>#N/A</v>
          </cell>
          <cell r="C762">
            <v>0</v>
          </cell>
          <cell r="D762">
            <v>0</v>
          </cell>
          <cell r="E762">
            <v>0</v>
          </cell>
          <cell r="F762">
            <v>0</v>
          </cell>
          <cell r="G762">
            <v>0</v>
          </cell>
          <cell r="H762">
            <v>0</v>
          </cell>
          <cell r="J762">
            <v>0</v>
          </cell>
          <cell r="K762">
            <v>0</v>
          </cell>
          <cell r="L762">
            <v>0</v>
          </cell>
          <cell r="M762">
            <v>0</v>
          </cell>
          <cell r="N762">
            <v>0</v>
          </cell>
          <cell r="O762">
            <v>0</v>
          </cell>
        </row>
        <row r="763">
          <cell r="A763">
            <v>0</v>
          </cell>
          <cell r="B763" t="e">
            <v>#N/A</v>
          </cell>
          <cell r="C763">
            <v>0</v>
          </cell>
          <cell r="D763">
            <v>0</v>
          </cell>
          <cell r="E763">
            <v>0</v>
          </cell>
          <cell r="F763">
            <v>0</v>
          </cell>
          <cell r="G763">
            <v>0</v>
          </cell>
          <cell r="H763">
            <v>0</v>
          </cell>
          <cell r="J763">
            <v>0</v>
          </cell>
          <cell r="K763">
            <v>0</v>
          </cell>
          <cell r="L763">
            <v>0</v>
          </cell>
          <cell r="M763">
            <v>0</v>
          </cell>
          <cell r="N763">
            <v>0</v>
          </cell>
          <cell r="O763">
            <v>0</v>
          </cell>
        </row>
        <row r="764">
          <cell r="A764">
            <v>0</v>
          </cell>
          <cell r="B764" t="e">
            <v>#N/A</v>
          </cell>
          <cell r="C764">
            <v>0</v>
          </cell>
          <cell r="D764">
            <v>0</v>
          </cell>
          <cell r="E764">
            <v>0</v>
          </cell>
          <cell r="F764">
            <v>0</v>
          </cell>
          <cell r="G764">
            <v>0</v>
          </cell>
          <cell r="H764">
            <v>0</v>
          </cell>
          <cell r="J764">
            <v>0</v>
          </cell>
          <cell r="K764">
            <v>0</v>
          </cell>
          <cell r="L764">
            <v>0</v>
          </cell>
          <cell r="M764">
            <v>0</v>
          </cell>
          <cell r="N764">
            <v>0</v>
          </cell>
          <cell r="O764">
            <v>0</v>
          </cell>
        </row>
        <row r="765">
          <cell r="A765">
            <v>0</v>
          </cell>
          <cell r="B765" t="e">
            <v>#N/A</v>
          </cell>
          <cell r="C765">
            <v>0</v>
          </cell>
          <cell r="D765">
            <v>0</v>
          </cell>
          <cell r="E765">
            <v>0</v>
          </cell>
          <cell r="F765">
            <v>0</v>
          </cell>
          <cell r="G765">
            <v>0</v>
          </cell>
          <cell r="H765">
            <v>0</v>
          </cell>
          <cell r="J765">
            <v>0</v>
          </cell>
          <cell r="K765">
            <v>0</v>
          </cell>
          <cell r="L765">
            <v>0</v>
          </cell>
          <cell r="M765">
            <v>0</v>
          </cell>
          <cell r="N765">
            <v>0</v>
          </cell>
          <cell r="O765">
            <v>0</v>
          </cell>
        </row>
        <row r="766">
          <cell r="A766">
            <v>0</v>
          </cell>
          <cell r="B766" t="e">
            <v>#N/A</v>
          </cell>
          <cell r="C766">
            <v>0</v>
          </cell>
          <cell r="D766">
            <v>0</v>
          </cell>
          <cell r="E766">
            <v>0</v>
          </cell>
          <cell r="F766">
            <v>0</v>
          </cell>
          <cell r="G766">
            <v>0</v>
          </cell>
          <cell r="H766">
            <v>0</v>
          </cell>
          <cell r="J766">
            <v>0</v>
          </cell>
          <cell r="K766">
            <v>0</v>
          </cell>
          <cell r="L766">
            <v>0</v>
          </cell>
          <cell r="M766">
            <v>0</v>
          </cell>
          <cell r="N766">
            <v>0</v>
          </cell>
          <cell r="O766">
            <v>0</v>
          </cell>
        </row>
        <row r="767">
          <cell r="A767">
            <v>0</v>
          </cell>
          <cell r="B767" t="e">
            <v>#N/A</v>
          </cell>
          <cell r="C767">
            <v>0</v>
          </cell>
          <cell r="D767">
            <v>0</v>
          </cell>
          <cell r="E767">
            <v>0</v>
          </cell>
          <cell r="F767">
            <v>0</v>
          </cell>
          <cell r="G767">
            <v>0</v>
          </cell>
          <cell r="H767">
            <v>0</v>
          </cell>
          <cell r="J767">
            <v>0</v>
          </cell>
          <cell r="K767">
            <v>0</v>
          </cell>
          <cell r="L767">
            <v>0</v>
          </cell>
          <cell r="M767">
            <v>0</v>
          </cell>
          <cell r="N767">
            <v>0</v>
          </cell>
          <cell r="O767">
            <v>0</v>
          </cell>
        </row>
        <row r="768">
          <cell r="A768">
            <v>0</v>
          </cell>
          <cell r="B768" t="e">
            <v>#N/A</v>
          </cell>
          <cell r="C768">
            <v>0</v>
          </cell>
          <cell r="D768">
            <v>0</v>
          </cell>
          <cell r="E768">
            <v>0</v>
          </cell>
          <cell r="F768">
            <v>0</v>
          </cell>
          <cell r="G768">
            <v>0</v>
          </cell>
          <cell r="H768">
            <v>0</v>
          </cell>
          <cell r="J768">
            <v>0</v>
          </cell>
          <cell r="K768">
            <v>0</v>
          </cell>
          <cell r="L768">
            <v>0</v>
          </cell>
          <cell r="M768">
            <v>0</v>
          </cell>
          <cell r="N768">
            <v>0</v>
          </cell>
          <cell r="O768">
            <v>0</v>
          </cell>
        </row>
        <row r="769">
          <cell r="A769">
            <v>0</v>
          </cell>
          <cell r="B769" t="e">
            <v>#N/A</v>
          </cell>
          <cell r="C769">
            <v>0</v>
          </cell>
          <cell r="D769">
            <v>0</v>
          </cell>
          <cell r="E769">
            <v>0</v>
          </cell>
          <cell r="F769">
            <v>0</v>
          </cell>
          <cell r="G769">
            <v>0</v>
          </cell>
          <cell r="H769">
            <v>0</v>
          </cell>
          <cell r="J769">
            <v>0</v>
          </cell>
          <cell r="K769">
            <v>0</v>
          </cell>
          <cell r="L769">
            <v>0</v>
          </cell>
          <cell r="M769">
            <v>0</v>
          </cell>
          <cell r="N769">
            <v>0</v>
          </cell>
          <cell r="O769">
            <v>0</v>
          </cell>
        </row>
        <row r="770">
          <cell r="A770">
            <v>0</v>
          </cell>
          <cell r="B770" t="e">
            <v>#N/A</v>
          </cell>
          <cell r="C770">
            <v>0</v>
          </cell>
          <cell r="D770">
            <v>0</v>
          </cell>
          <cell r="E770">
            <v>0</v>
          </cell>
          <cell r="F770">
            <v>0</v>
          </cell>
          <cell r="G770">
            <v>0</v>
          </cell>
          <cell r="H770">
            <v>0</v>
          </cell>
          <cell r="J770">
            <v>0</v>
          </cell>
          <cell r="K770">
            <v>0</v>
          </cell>
          <cell r="L770">
            <v>0</v>
          </cell>
          <cell r="M770">
            <v>0</v>
          </cell>
          <cell r="N770">
            <v>0</v>
          </cell>
          <cell r="O770">
            <v>0</v>
          </cell>
        </row>
        <row r="771">
          <cell r="A771" t="str">
            <v>25S</v>
          </cell>
          <cell r="C771" t="str">
            <v>합     계</v>
          </cell>
          <cell r="H771">
            <v>311322</v>
          </cell>
          <cell r="J771">
            <v>111955</v>
          </cell>
          <cell r="L771">
            <v>2433</v>
          </cell>
          <cell r="N771">
            <v>425710</v>
          </cell>
        </row>
        <row r="772">
          <cell r="A772">
            <v>26</v>
          </cell>
          <cell r="B772" t="str">
            <v>26. 등기구 신설</v>
          </cell>
          <cell r="C772" t="str">
            <v>26. 등기구 신설</v>
          </cell>
          <cell r="D772" t="str">
            <v xml:space="preserve"> FL 2/32W(터널용)-할증구간</v>
          </cell>
          <cell r="E772" t="str">
            <v>개</v>
          </cell>
          <cell r="F772">
            <v>1</v>
          </cell>
          <cell r="G772">
            <v>0</v>
          </cell>
          <cell r="H772">
            <v>0</v>
          </cell>
          <cell r="J772">
            <v>0</v>
          </cell>
          <cell r="K772">
            <v>0</v>
          </cell>
          <cell r="L772">
            <v>0</v>
          </cell>
          <cell r="M772">
            <v>0</v>
          </cell>
          <cell r="N772">
            <v>0</v>
          </cell>
          <cell r="O772">
            <v>4</v>
          </cell>
        </row>
        <row r="773">
          <cell r="A773">
            <v>0</v>
          </cell>
          <cell r="B773" t="e">
            <v>#N/A</v>
          </cell>
          <cell r="C773" t="str">
            <v>가) 재 료 비</v>
          </cell>
          <cell r="D773">
            <v>0</v>
          </cell>
          <cell r="E773">
            <v>0</v>
          </cell>
          <cell r="F773">
            <v>0</v>
          </cell>
          <cell r="G773">
            <v>0</v>
          </cell>
          <cell r="H773">
            <v>0</v>
          </cell>
          <cell r="J773">
            <v>0</v>
          </cell>
          <cell r="K773">
            <v>0</v>
          </cell>
          <cell r="L773">
            <v>0</v>
          </cell>
          <cell r="M773">
            <v>0</v>
          </cell>
          <cell r="N773">
            <v>0</v>
          </cell>
          <cell r="O773">
            <v>0</v>
          </cell>
        </row>
        <row r="774">
          <cell r="A774">
            <v>0</v>
          </cell>
          <cell r="B774" t="str">
            <v>LT1</v>
          </cell>
          <cell r="C774" t="str">
            <v>방진방습등</v>
          </cell>
          <cell r="D774" t="str">
            <v>FL 32W/2</v>
          </cell>
          <cell r="E774" t="str">
            <v>등</v>
          </cell>
          <cell r="F774">
            <v>1</v>
          </cell>
          <cell r="G774">
            <v>126000</v>
          </cell>
          <cell r="H774">
            <v>126000</v>
          </cell>
          <cell r="J774">
            <v>0</v>
          </cell>
          <cell r="K774">
            <v>0</v>
          </cell>
          <cell r="L774">
            <v>0</v>
          </cell>
          <cell r="M774">
            <v>126000</v>
          </cell>
          <cell r="N774">
            <v>126000</v>
          </cell>
          <cell r="O774">
            <v>0</v>
          </cell>
        </row>
        <row r="775">
          <cell r="A775">
            <v>0</v>
          </cell>
          <cell r="B775">
            <v>281</v>
          </cell>
          <cell r="C775" t="str">
            <v>고조도반사갓</v>
          </cell>
          <cell r="D775" t="str">
            <v>32W/2</v>
          </cell>
          <cell r="E775" t="str">
            <v>개</v>
          </cell>
          <cell r="F775">
            <v>1</v>
          </cell>
          <cell r="G775">
            <v>21000</v>
          </cell>
          <cell r="H775">
            <v>21000</v>
          </cell>
          <cell r="J775">
            <v>0</v>
          </cell>
          <cell r="K775">
            <v>0</v>
          </cell>
          <cell r="L775">
            <v>0</v>
          </cell>
          <cell r="M775">
            <v>21000</v>
          </cell>
          <cell r="N775">
            <v>21000</v>
          </cell>
          <cell r="O775">
            <v>0</v>
          </cell>
        </row>
        <row r="776">
          <cell r="A776">
            <v>0</v>
          </cell>
          <cell r="B776">
            <v>275</v>
          </cell>
          <cell r="C776" t="str">
            <v xml:space="preserve"> 형광램프</v>
          </cell>
          <cell r="D776" t="str">
            <v xml:space="preserve"> 32W 삼파장</v>
          </cell>
          <cell r="E776" t="str">
            <v>개</v>
          </cell>
          <cell r="F776">
            <v>2</v>
          </cell>
          <cell r="G776">
            <v>2950</v>
          </cell>
          <cell r="H776">
            <v>5900</v>
          </cell>
          <cell r="J776">
            <v>0</v>
          </cell>
          <cell r="K776">
            <v>0</v>
          </cell>
          <cell r="L776">
            <v>0</v>
          </cell>
          <cell r="M776">
            <v>2950</v>
          </cell>
          <cell r="N776">
            <v>5900</v>
          </cell>
          <cell r="O776">
            <v>0</v>
          </cell>
        </row>
        <row r="777">
          <cell r="A777">
            <v>0</v>
          </cell>
          <cell r="B777">
            <v>279</v>
          </cell>
          <cell r="C777" t="str">
            <v>와이어콘넥터</v>
          </cell>
          <cell r="D777" t="str">
            <v>5.5㎟x2가닥</v>
          </cell>
          <cell r="E777" t="str">
            <v>개</v>
          </cell>
          <cell r="F777">
            <v>2</v>
          </cell>
          <cell r="G777">
            <v>146</v>
          </cell>
          <cell r="H777">
            <v>292</v>
          </cell>
          <cell r="J777">
            <v>0</v>
          </cell>
          <cell r="K777">
            <v>0</v>
          </cell>
          <cell r="L777">
            <v>0</v>
          </cell>
          <cell r="M777">
            <v>146</v>
          </cell>
          <cell r="N777">
            <v>292</v>
          </cell>
          <cell r="O777">
            <v>0</v>
          </cell>
        </row>
        <row r="778">
          <cell r="A778">
            <v>0</v>
          </cell>
          <cell r="B778">
            <v>542</v>
          </cell>
          <cell r="C778" t="str">
            <v xml:space="preserve"> PULL BOX</v>
          </cell>
          <cell r="D778" t="str">
            <v xml:space="preserve"> 600x600x200(SUS)</v>
          </cell>
          <cell r="E778" t="str">
            <v>개</v>
          </cell>
          <cell r="F778">
            <v>1</v>
          </cell>
          <cell r="G778">
            <v>39600</v>
          </cell>
          <cell r="H778">
            <v>39600</v>
          </cell>
          <cell r="J778">
            <v>0</v>
          </cell>
          <cell r="K778">
            <v>0</v>
          </cell>
          <cell r="L778">
            <v>0</v>
          </cell>
          <cell r="M778">
            <v>39600</v>
          </cell>
          <cell r="N778">
            <v>39600</v>
          </cell>
          <cell r="O778">
            <v>0</v>
          </cell>
        </row>
        <row r="779">
          <cell r="A779">
            <v>0</v>
          </cell>
          <cell r="B779">
            <v>521</v>
          </cell>
          <cell r="C779" t="str">
            <v xml:space="preserve"> 셋트앵커(3/8")</v>
          </cell>
          <cell r="D779" t="str">
            <v xml:space="preserve"> M10 L70</v>
          </cell>
          <cell r="E779" t="str">
            <v>개</v>
          </cell>
          <cell r="F779">
            <v>4</v>
          </cell>
          <cell r="G779">
            <v>320</v>
          </cell>
          <cell r="H779">
            <v>1280</v>
          </cell>
          <cell r="J779">
            <v>0</v>
          </cell>
          <cell r="K779">
            <v>0</v>
          </cell>
          <cell r="L779">
            <v>0</v>
          </cell>
          <cell r="M779">
            <v>320</v>
          </cell>
          <cell r="N779">
            <v>1280</v>
          </cell>
          <cell r="O779">
            <v>0</v>
          </cell>
        </row>
        <row r="780">
          <cell r="A780">
            <v>0</v>
          </cell>
          <cell r="B780" t="e">
            <v>#N/A</v>
          </cell>
          <cell r="C780">
            <v>0</v>
          </cell>
          <cell r="D780">
            <v>0</v>
          </cell>
          <cell r="E780">
            <v>0</v>
          </cell>
          <cell r="F780">
            <v>0</v>
          </cell>
          <cell r="G780">
            <v>0</v>
          </cell>
          <cell r="H780">
            <v>0</v>
          </cell>
          <cell r="J780">
            <v>0</v>
          </cell>
          <cell r="K780">
            <v>0</v>
          </cell>
          <cell r="L780">
            <v>0</v>
          </cell>
          <cell r="M780">
            <v>0</v>
          </cell>
          <cell r="N780">
            <v>0</v>
          </cell>
          <cell r="O780">
            <v>0</v>
          </cell>
        </row>
        <row r="781">
          <cell r="A781">
            <v>0</v>
          </cell>
          <cell r="B781" t="e">
            <v>#N/A</v>
          </cell>
          <cell r="C781">
            <v>0</v>
          </cell>
          <cell r="D781">
            <v>0</v>
          </cell>
          <cell r="E781">
            <v>0</v>
          </cell>
          <cell r="F781">
            <v>0</v>
          </cell>
          <cell r="G781">
            <v>0</v>
          </cell>
          <cell r="H781">
            <v>0</v>
          </cell>
          <cell r="J781">
            <v>0</v>
          </cell>
          <cell r="K781">
            <v>0</v>
          </cell>
          <cell r="L781">
            <v>0</v>
          </cell>
          <cell r="M781">
            <v>0</v>
          </cell>
          <cell r="N781">
            <v>0</v>
          </cell>
          <cell r="O781">
            <v>0</v>
          </cell>
        </row>
        <row r="782">
          <cell r="A782">
            <v>0</v>
          </cell>
          <cell r="B782" t="e">
            <v>#N/A</v>
          </cell>
          <cell r="C782">
            <v>0</v>
          </cell>
          <cell r="D782">
            <v>0</v>
          </cell>
          <cell r="E782">
            <v>0</v>
          </cell>
          <cell r="F782">
            <v>0</v>
          </cell>
          <cell r="G782">
            <v>0</v>
          </cell>
          <cell r="H782">
            <v>0</v>
          </cell>
          <cell r="J782">
            <v>0</v>
          </cell>
          <cell r="K782">
            <v>0</v>
          </cell>
          <cell r="L782">
            <v>0</v>
          </cell>
          <cell r="M782">
            <v>0</v>
          </cell>
          <cell r="N782">
            <v>0</v>
          </cell>
          <cell r="O782">
            <v>0</v>
          </cell>
        </row>
        <row r="783">
          <cell r="A783">
            <v>0</v>
          </cell>
          <cell r="B783" t="e">
            <v>#N/A</v>
          </cell>
          <cell r="C783">
            <v>0</v>
          </cell>
          <cell r="D783">
            <v>0</v>
          </cell>
          <cell r="E783">
            <v>0</v>
          </cell>
          <cell r="F783">
            <v>0</v>
          </cell>
          <cell r="G783">
            <v>0</v>
          </cell>
          <cell r="H783">
            <v>0</v>
          </cell>
          <cell r="J783">
            <v>0</v>
          </cell>
          <cell r="K783">
            <v>0</v>
          </cell>
          <cell r="L783">
            <v>0</v>
          </cell>
          <cell r="M783">
            <v>0</v>
          </cell>
          <cell r="N783">
            <v>0</v>
          </cell>
          <cell r="O783">
            <v>0</v>
          </cell>
        </row>
        <row r="784">
          <cell r="A784">
            <v>0</v>
          </cell>
          <cell r="B784" t="e">
            <v>#N/A</v>
          </cell>
          <cell r="C784">
            <v>0</v>
          </cell>
          <cell r="D784">
            <v>0</v>
          </cell>
          <cell r="E784">
            <v>0</v>
          </cell>
          <cell r="F784">
            <v>0</v>
          </cell>
          <cell r="G784">
            <v>0</v>
          </cell>
          <cell r="H784">
            <v>0</v>
          </cell>
          <cell r="J784">
            <v>0</v>
          </cell>
          <cell r="K784">
            <v>0</v>
          </cell>
          <cell r="L784">
            <v>0</v>
          </cell>
          <cell r="M784">
            <v>0</v>
          </cell>
          <cell r="N784">
            <v>0</v>
          </cell>
          <cell r="O784">
            <v>0</v>
          </cell>
        </row>
        <row r="785">
          <cell r="A785">
            <v>0</v>
          </cell>
          <cell r="B785" t="e">
            <v>#N/A</v>
          </cell>
          <cell r="C785">
            <v>0</v>
          </cell>
          <cell r="D785">
            <v>0</v>
          </cell>
          <cell r="E785">
            <v>0</v>
          </cell>
          <cell r="F785">
            <v>0</v>
          </cell>
          <cell r="G785">
            <v>0</v>
          </cell>
          <cell r="H785">
            <v>0</v>
          </cell>
          <cell r="J785">
            <v>0</v>
          </cell>
          <cell r="K785">
            <v>0</v>
          </cell>
          <cell r="L785">
            <v>0</v>
          </cell>
          <cell r="M785">
            <v>0</v>
          </cell>
          <cell r="N785">
            <v>0</v>
          </cell>
          <cell r="O785">
            <v>0</v>
          </cell>
        </row>
        <row r="786">
          <cell r="A786">
            <v>0</v>
          </cell>
          <cell r="B786" t="e">
            <v>#N/A</v>
          </cell>
          <cell r="C786">
            <v>0</v>
          </cell>
          <cell r="D786">
            <v>0</v>
          </cell>
          <cell r="E786">
            <v>0</v>
          </cell>
          <cell r="F786">
            <v>0</v>
          </cell>
          <cell r="G786">
            <v>0</v>
          </cell>
          <cell r="H786">
            <v>0</v>
          </cell>
          <cell r="J786">
            <v>0</v>
          </cell>
          <cell r="K786">
            <v>0</v>
          </cell>
          <cell r="L786">
            <v>0</v>
          </cell>
          <cell r="M786">
            <v>0</v>
          </cell>
          <cell r="N786">
            <v>0</v>
          </cell>
          <cell r="O786">
            <v>0</v>
          </cell>
        </row>
        <row r="787">
          <cell r="A787">
            <v>0</v>
          </cell>
          <cell r="B787" t="e">
            <v>#N/A</v>
          </cell>
          <cell r="C787">
            <v>0</v>
          </cell>
          <cell r="D787">
            <v>0</v>
          </cell>
          <cell r="E787">
            <v>0</v>
          </cell>
          <cell r="F787">
            <v>0</v>
          </cell>
          <cell r="G787">
            <v>0</v>
          </cell>
          <cell r="H787">
            <v>0</v>
          </cell>
          <cell r="J787">
            <v>0</v>
          </cell>
          <cell r="K787">
            <v>0</v>
          </cell>
          <cell r="L787">
            <v>0</v>
          </cell>
          <cell r="M787">
            <v>0</v>
          </cell>
          <cell r="N787">
            <v>0</v>
          </cell>
          <cell r="O787">
            <v>0</v>
          </cell>
        </row>
        <row r="788">
          <cell r="A788">
            <v>0</v>
          </cell>
          <cell r="B788">
            <v>59</v>
          </cell>
          <cell r="C788" t="str">
            <v>나) 노 무 비</v>
          </cell>
          <cell r="D788" t="str">
            <v>내 선 전 공</v>
          </cell>
          <cell r="E788" t="str">
            <v>인</v>
          </cell>
          <cell r="F788">
            <v>1.45</v>
          </cell>
          <cell r="G788">
            <v>0</v>
          </cell>
          <cell r="H788">
            <v>0</v>
          </cell>
          <cell r="I788">
            <v>81127</v>
          </cell>
          <cell r="J788">
            <v>117634</v>
          </cell>
          <cell r="K788">
            <v>0</v>
          </cell>
          <cell r="L788">
            <v>0</v>
          </cell>
          <cell r="M788">
            <v>81127</v>
          </cell>
          <cell r="N788">
            <v>117634</v>
          </cell>
          <cell r="O788">
            <v>0</v>
          </cell>
        </row>
        <row r="789">
          <cell r="A789">
            <v>0</v>
          </cell>
          <cell r="B789" t="e">
            <v>#N/A</v>
          </cell>
          <cell r="C789">
            <v>0</v>
          </cell>
          <cell r="D789">
            <v>0</v>
          </cell>
          <cell r="E789">
            <v>0</v>
          </cell>
          <cell r="F789">
            <v>0</v>
          </cell>
          <cell r="G789">
            <v>0</v>
          </cell>
          <cell r="H789">
            <v>0</v>
          </cell>
          <cell r="I789">
            <v>0</v>
          </cell>
          <cell r="J789">
            <v>0</v>
          </cell>
          <cell r="K789">
            <v>0</v>
          </cell>
          <cell r="L789">
            <v>0</v>
          </cell>
          <cell r="M789">
            <v>0</v>
          </cell>
          <cell r="N789">
            <v>0</v>
          </cell>
          <cell r="O789">
            <v>0</v>
          </cell>
        </row>
        <row r="790">
          <cell r="A790">
            <v>0</v>
          </cell>
          <cell r="B790">
            <v>59</v>
          </cell>
          <cell r="C790" t="str">
            <v>다) 공 구 손 료</v>
          </cell>
          <cell r="D790" t="str">
            <v>내 선 전 공</v>
          </cell>
          <cell r="E790" t="str">
            <v>인</v>
          </cell>
          <cell r="F790">
            <v>0.03</v>
          </cell>
          <cell r="G790">
            <v>0</v>
          </cell>
          <cell r="H790">
            <v>0</v>
          </cell>
          <cell r="J790">
            <v>0</v>
          </cell>
          <cell r="K790">
            <v>81127</v>
          </cell>
          <cell r="L790">
            <v>2433</v>
          </cell>
          <cell r="M790">
            <v>81127</v>
          </cell>
          <cell r="N790">
            <v>2433</v>
          </cell>
          <cell r="O790">
            <v>0</v>
          </cell>
        </row>
        <row r="791">
          <cell r="A791">
            <v>0</v>
          </cell>
          <cell r="B791" t="e">
            <v>#N/A</v>
          </cell>
          <cell r="C791">
            <v>0</v>
          </cell>
          <cell r="D791">
            <v>0</v>
          </cell>
          <cell r="E791">
            <v>0</v>
          </cell>
          <cell r="F791">
            <v>0</v>
          </cell>
          <cell r="G791">
            <v>0</v>
          </cell>
          <cell r="H791">
            <v>0</v>
          </cell>
          <cell r="J791">
            <v>0</v>
          </cell>
          <cell r="K791">
            <v>0</v>
          </cell>
          <cell r="L791">
            <v>0</v>
          </cell>
          <cell r="M791">
            <v>0</v>
          </cell>
          <cell r="N791">
            <v>0</v>
          </cell>
          <cell r="O791">
            <v>0</v>
          </cell>
        </row>
        <row r="792">
          <cell r="A792">
            <v>0</v>
          </cell>
          <cell r="B792" t="e">
            <v>#N/A</v>
          </cell>
          <cell r="C792">
            <v>0</v>
          </cell>
          <cell r="D792">
            <v>0</v>
          </cell>
          <cell r="E792">
            <v>0</v>
          </cell>
          <cell r="F792">
            <v>0</v>
          </cell>
          <cell r="G792">
            <v>0</v>
          </cell>
          <cell r="H792">
            <v>0</v>
          </cell>
          <cell r="J792">
            <v>0</v>
          </cell>
          <cell r="K792">
            <v>0</v>
          </cell>
          <cell r="L792">
            <v>0</v>
          </cell>
          <cell r="M792">
            <v>0</v>
          </cell>
          <cell r="N792">
            <v>0</v>
          </cell>
          <cell r="O792">
            <v>0</v>
          </cell>
        </row>
        <row r="793">
          <cell r="A793">
            <v>0</v>
          </cell>
          <cell r="B793" t="e">
            <v>#N/A</v>
          </cell>
          <cell r="C793">
            <v>0</v>
          </cell>
          <cell r="D793">
            <v>0</v>
          </cell>
          <cell r="E793">
            <v>0</v>
          </cell>
          <cell r="F793">
            <v>0</v>
          </cell>
          <cell r="G793">
            <v>0</v>
          </cell>
          <cell r="H793">
            <v>0</v>
          </cell>
          <cell r="J793">
            <v>0</v>
          </cell>
          <cell r="K793">
            <v>0</v>
          </cell>
          <cell r="L793">
            <v>0</v>
          </cell>
          <cell r="M793">
            <v>0</v>
          </cell>
          <cell r="N793">
            <v>0</v>
          </cell>
          <cell r="O793">
            <v>0</v>
          </cell>
        </row>
        <row r="794">
          <cell r="A794">
            <v>0</v>
          </cell>
          <cell r="B794" t="e">
            <v>#N/A</v>
          </cell>
          <cell r="C794">
            <v>0</v>
          </cell>
          <cell r="D794">
            <v>0</v>
          </cell>
          <cell r="E794">
            <v>0</v>
          </cell>
          <cell r="F794">
            <v>0</v>
          </cell>
          <cell r="G794">
            <v>0</v>
          </cell>
          <cell r="H794">
            <v>0</v>
          </cell>
          <cell r="J794">
            <v>0</v>
          </cell>
          <cell r="K794">
            <v>0</v>
          </cell>
          <cell r="L794">
            <v>0</v>
          </cell>
          <cell r="M794">
            <v>0</v>
          </cell>
          <cell r="N794">
            <v>0</v>
          </cell>
          <cell r="O794">
            <v>0</v>
          </cell>
        </row>
        <row r="795">
          <cell r="A795" t="str">
            <v>26S</v>
          </cell>
          <cell r="C795" t="str">
            <v>합     계</v>
          </cell>
          <cell r="H795">
            <v>194072</v>
          </cell>
          <cell r="J795">
            <v>117634</v>
          </cell>
          <cell r="L795">
            <v>2433</v>
          </cell>
          <cell r="N795">
            <v>314139</v>
          </cell>
        </row>
        <row r="796">
          <cell r="A796">
            <v>27</v>
          </cell>
          <cell r="B796" t="str">
            <v>27. CONTROL BOX 신설</v>
          </cell>
          <cell r="C796" t="str">
            <v>27. CONTROL BOX 신설</v>
          </cell>
          <cell r="D796" t="str">
            <v xml:space="preserve"> 450x550x150(터널용)-할증제외구간</v>
          </cell>
          <cell r="E796" t="str">
            <v>면</v>
          </cell>
          <cell r="F796">
            <v>1</v>
          </cell>
          <cell r="G796">
            <v>0</v>
          </cell>
          <cell r="H796">
            <v>0</v>
          </cell>
          <cell r="J796">
            <v>0</v>
          </cell>
          <cell r="K796">
            <v>0</v>
          </cell>
          <cell r="L796">
            <v>0</v>
          </cell>
          <cell r="M796">
            <v>0</v>
          </cell>
          <cell r="N796">
            <v>0</v>
          </cell>
          <cell r="O796">
            <v>44</v>
          </cell>
        </row>
        <row r="797">
          <cell r="A797">
            <v>0</v>
          </cell>
          <cell r="B797" t="e">
            <v>#N/A</v>
          </cell>
          <cell r="C797" t="str">
            <v>가) 재 료 비</v>
          </cell>
          <cell r="D797">
            <v>0</v>
          </cell>
          <cell r="E797">
            <v>0</v>
          </cell>
          <cell r="F797">
            <v>0</v>
          </cell>
          <cell r="G797">
            <v>0</v>
          </cell>
          <cell r="H797">
            <v>0</v>
          </cell>
          <cell r="J797">
            <v>0</v>
          </cell>
          <cell r="K797">
            <v>0</v>
          </cell>
          <cell r="L797">
            <v>0</v>
          </cell>
          <cell r="M797">
            <v>0</v>
          </cell>
          <cell r="N797">
            <v>0</v>
          </cell>
          <cell r="O797">
            <v>0</v>
          </cell>
        </row>
        <row r="798">
          <cell r="A798">
            <v>0</v>
          </cell>
          <cell r="B798">
            <v>244</v>
          </cell>
          <cell r="C798" t="str">
            <v>CONTROL BOX</v>
          </cell>
          <cell r="D798" t="str">
            <v>CB</v>
          </cell>
          <cell r="E798" t="str">
            <v>면</v>
          </cell>
          <cell r="F798">
            <v>1</v>
          </cell>
          <cell r="G798">
            <v>482860</v>
          </cell>
          <cell r="H798">
            <v>482860</v>
          </cell>
          <cell r="J798">
            <v>0</v>
          </cell>
          <cell r="K798">
            <v>0</v>
          </cell>
          <cell r="L798">
            <v>0</v>
          </cell>
          <cell r="M798">
            <v>482860</v>
          </cell>
          <cell r="N798">
            <v>482860</v>
          </cell>
          <cell r="O798">
            <v>0</v>
          </cell>
        </row>
        <row r="799">
          <cell r="A799">
            <v>0</v>
          </cell>
          <cell r="B799">
            <v>424</v>
          </cell>
          <cell r="C799" t="str">
            <v xml:space="preserve"> 셋트앵커(1/2")</v>
          </cell>
          <cell r="D799" t="str">
            <v xml:space="preserve"> M12 L100</v>
          </cell>
          <cell r="E799" t="str">
            <v>개</v>
          </cell>
          <cell r="F799">
            <v>4</v>
          </cell>
          <cell r="G799">
            <v>830</v>
          </cell>
          <cell r="H799">
            <v>3320</v>
          </cell>
          <cell r="J799">
            <v>0</v>
          </cell>
          <cell r="K799">
            <v>0</v>
          </cell>
          <cell r="L799">
            <v>0</v>
          </cell>
          <cell r="M799">
            <v>830</v>
          </cell>
          <cell r="N799">
            <v>3320</v>
          </cell>
          <cell r="O799">
            <v>0</v>
          </cell>
        </row>
        <row r="800">
          <cell r="A800">
            <v>0</v>
          </cell>
          <cell r="B800">
            <v>542</v>
          </cell>
          <cell r="C800" t="str">
            <v xml:space="preserve"> PULL BOX</v>
          </cell>
          <cell r="D800" t="str">
            <v xml:space="preserve"> 600x600x200(SUS)</v>
          </cell>
          <cell r="E800" t="str">
            <v>개</v>
          </cell>
          <cell r="F800">
            <v>1</v>
          </cell>
          <cell r="G800">
            <v>39600</v>
          </cell>
          <cell r="H800">
            <v>39600</v>
          </cell>
          <cell r="J800">
            <v>0</v>
          </cell>
          <cell r="K800">
            <v>0</v>
          </cell>
          <cell r="L800">
            <v>0</v>
          </cell>
          <cell r="M800">
            <v>39600</v>
          </cell>
          <cell r="N800">
            <v>39600</v>
          </cell>
          <cell r="O800">
            <v>0</v>
          </cell>
        </row>
        <row r="801">
          <cell r="A801">
            <v>0</v>
          </cell>
          <cell r="B801">
            <v>0</v>
          </cell>
          <cell r="C801">
            <v>0</v>
          </cell>
          <cell r="D801">
            <v>0</v>
          </cell>
          <cell r="E801">
            <v>0</v>
          </cell>
          <cell r="F801">
            <v>0</v>
          </cell>
          <cell r="G801">
            <v>0</v>
          </cell>
          <cell r="H801">
            <v>0</v>
          </cell>
          <cell r="J801">
            <v>0</v>
          </cell>
          <cell r="K801">
            <v>0</v>
          </cell>
          <cell r="L801">
            <v>0</v>
          </cell>
          <cell r="M801">
            <v>0</v>
          </cell>
          <cell r="N801">
            <v>0</v>
          </cell>
          <cell r="O801">
            <v>0</v>
          </cell>
        </row>
        <row r="802">
          <cell r="A802">
            <v>0</v>
          </cell>
          <cell r="B802">
            <v>0</v>
          </cell>
          <cell r="C802">
            <v>0</v>
          </cell>
          <cell r="D802">
            <v>0</v>
          </cell>
          <cell r="E802">
            <v>0</v>
          </cell>
          <cell r="F802">
            <v>0</v>
          </cell>
          <cell r="G802">
            <v>0</v>
          </cell>
          <cell r="H802">
            <v>0</v>
          </cell>
          <cell r="J802">
            <v>0</v>
          </cell>
          <cell r="K802">
            <v>0</v>
          </cell>
          <cell r="L802">
            <v>0</v>
          </cell>
          <cell r="M802">
            <v>0</v>
          </cell>
          <cell r="N802">
            <v>0</v>
          </cell>
          <cell r="O802">
            <v>0</v>
          </cell>
        </row>
        <row r="803">
          <cell r="A803">
            <v>0</v>
          </cell>
          <cell r="B803">
            <v>0</v>
          </cell>
          <cell r="C803">
            <v>0</v>
          </cell>
          <cell r="D803">
            <v>0</v>
          </cell>
          <cell r="E803">
            <v>0</v>
          </cell>
          <cell r="F803">
            <v>0</v>
          </cell>
          <cell r="G803">
            <v>0</v>
          </cell>
          <cell r="H803">
            <v>0</v>
          </cell>
          <cell r="J803">
            <v>0</v>
          </cell>
          <cell r="K803">
            <v>0</v>
          </cell>
          <cell r="L803">
            <v>0</v>
          </cell>
          <cell r="M803">
            <v>0</v>
          </cell>
          <cell r="N803">
            <v>0</v>
          </cell>
          <cell r="O803">
            <v>0</v>
          </cell>
        </row>
        <row r="804">
          <cell r="A804">
            <v>0</v>
          </cell>
          <cell r="B804">
            <v>0</v>
          </cell>
          <cell r="C804">
            <v>0</v>
          </cell>
          <cell r="D804">
            <v>0</v>
          </cell>
          <cell r="E804">
            <v>0</v>
          </cell>
          <cell r="F804">
            <v>0</v>
          </cell>
          <cell r="G804">
            <v>0</v>
          </cell>
          <cell r="H804">
            <v>0</v>
          </cell>
          <cell r="J804">
            <v>0</v>
          </cell>
          <cell r="K804">
            <v>0</v>
          </cell>
          <cell r="L804">
            <v>0</v>
          </cell>
          <cell r="M804">
            <v>0</v>
          </cell>
          <cell r="N804">
            <v>0</v>
          </cell>
          <cell r="O804">
            <v>0</v>
          </cell>
        </row>
        <row r="805">
          <cell r="A805">
            <v>0</v>
          </cell>
          <cell r="B805">
            <v>0</v>
          </cell>
          <cell r="C805">
            <v>0</v>
          </cell>
          <cell r="D805">
            <v>0</v>
          </cell>
          <cell r="E805">
            <v>0</v>
          </cell>
          <cell r="F805">
            <v>0</v>
          </cell>
          <cell r="G805">
            <v>0</v>
          </cell>
          <cell r="H805">
            <v>0</v>
          </cell>
          <cell r="J805">
            <v>0</v>
          </cell>
          <cell r="K805">
            <v>0</v>
          </cell>
          <cell r="L805">
            <v>0</v>
          </cell>
          <cell r="M805">
            <v>0</v>
          </cell>
          <cell r="N805">
            <v>0</v>
          </cell>
          <cell r="O805">
            <v>0</v>
          </cell>
        </row>
        <row r="806">
          <cell r="A806">
            <v>0</v>
          </cell>
          <cell r="B806">
            <v>59</v>
          </cell>
          <cell r="C806" t="str">
            <v>나) 노 무 비</v>
          </cell>
          <cell r="D806" t="str">
            <v>내 선 전 공</v>
          </cell>
          <cell r="E806" t="str">
            <v>인</v>
          </cell>
          <cell r="F806">
            <v>2.09</v>
          </cell>
          <cell r="G806">
            <v>0</v>
          </cell>
          <cell r="H806">
            <v>0</v>
          </cell>
          <cell r="I806">
            <v>81127</v>
          </cell>
          <cell r="J806">
            <v>169555</v>
          </cell>
          <cell r="K806">
            <v>0</v>
          </cell>
          <cell r="L806">
            <v>0</v>
          </cell>
          <cell r="M806">
            <v>81127</v>
          </cell>
          <cell r="N806">
            <v>169555</v>
          </cell>
          <cell r="O806">
            <v>0</v>
          </cell>
        </row>
        <row r="807">
          <cell r="A807">
            <v>0</v>
          </cell>
          <cell r="B807">
            <v>0</v>
          </cell>
          <cell r="C807">
            <v>0</v>
          </cell>
          <cell r="D807">
            <v>0</v>
          </cell>
          <cell r="E807">
            <v>0</v>
          </cell>
          <cell r="F807">
            <v>0</v>
          </cell>
          <cell r="G807">
            <v>0</v>
          </cell>
          <cell r="H807">
            <v>0</v>
          </cell>
          <cell r="I807">
            <v>0</v>
          </cell>
          <cell r="J807">
            <v>0</v>
          </cell>
          <cell r="K807">
            <v>0</v>
          </cell>
          <cell r="L807">
            <v>0</v>
          </cell>
          <cell r="M807">
            <v>0</v>
          </cell>
          <cell r="N807">
            <v>0</v>
          </cell>
          <cell r="O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row>
        <row r="809">
          <cell r="A809">
            <v>0</v>
          </cell>
          <cell r="B809">
            <v>59</v>
          </cell>
          <cell r="C809" t="str">
            <v>다) 공 구 손 료</v>
          </cell>
          <cell r="D809" t="str">
            <v>내 선 전 공</v>
          </cell>
          <cell r="E809" t="str">
            <v>인</v>
          </cell>
          <cell r="F809">
            <v>0.06</v>
          </cell>
          <cell r="G809">
            <v>0</v>
          </cell>
          <cell r="H809">
            <v>0</v>
          </cell>
          <cell r="J809">
            <v>0</v>
          </cell>
          <cell r="K809">
            <v>81127</v>
          </cell>
          <cell r="L809">
            <v>4867</v>
          </cell>
          <cell r="M809">
            <v>81127</v>
          </cell>
          <cell r="N809">
            <v>4867</v>
          </cell>
          <cell r="O809">
            <v>0</v>
          </cell>
        </row>
        <row r="810">
          <cell r="A810">
            <v>0</v>
          </cell>
          <cell r="B810">
            <v>0</v>
          </cell>
          <cell r="C810">
            <v>0</v>
          </cell>
          <cell r="D810">
            <v>0</v>
          </cell>
          <cell r="E810">
            <v>0</v>
          </cell>
          <cell r="F810">
            <v>0</v>
          </cell>
          <cell r="G810">
            <v>0</v>
          </cell>
          <cell r="H810">
            <v>0</v>
          </cell>
          <cell r="J810">
            <v>0</v>
          </cell>
          <cell r="K810">
            <v>0</v>
          </cell>
          <cell r="L810">
            <v>0</v>
          </cell>
          <cell r="M810">
            <v>0</v>
          </cell>
          <cell r="N810">
            <v>0</v>
          </cell>
          <cell r="O810">
            <v>0</v>
          </cell>
        </row>
        <row r="811">
          <cell r="A811">
            <v>0</v>
          </cell>
          <cell r="B811">
            <v>0</v>
          </cell>
          <cell r="C811">
            <v>0</v>
          </cell>
          <cell r="D811">
            <v>0</v>
          </cell>
          <cell r="E811">
            <v>0</v>
          </cell>
          <cell r="F811">
            <v>0</v>
          </cell>
          <cell r="G811">
            <v>0</v>
          </cell>
          <cell r="H811">
            <v>0</v>
          </cell>
          <cell r="J811">
            <v>0</v>
          </cell>
          <cell r="K811">
            <v>0</v>
          </cell>
          <cell r="L811">
            <v>0</v>
          </cell>
          <cell r="M811">
            <v>0</v>
          </cell>
          <cell r="N811">
            <v>0</v>
          </cell>
          <cell r="O811">
            <v>0</v>
          </cell>
        </row>
        <row r="812">
          <cell r="A812">
            <v>0</v>
          </cell>
          <cell r="B812">
            <v>0</v>
          </cell>
          <cell r="C812">
            <v>0</v>
          </cell>
          <cell r="D812">
            <v>0</v>
          </cell>
          <cell r="E812">
            <v>0</v>
          </cell>
          <cell r="F812">
            <v>0</v>
          </cell>
          <cell r="G812">
            <v>0</v>
          </cell>
          <cell r="H812">
            <v>0</v>
          </cell>
          <cell r="J812">
            <v>0</v>
          </cell>
          <cell r="K812">
            <v>0</v>
          </cell>
          <cell r="L812">
            <v>0</v>
          </cell>
          <cell r="M812">
            <v>0</v>
          </cell>
          <cell r="N812">
            <v>0</v>
          </cell>
          <cell r="O812">
            <v>0</v>
          </cell>
        </row>
        <row r="813">
          <cell r="A813">
            <v>0</v>
          </cell>
          <cell r="B813">
            <v>0</v>
          </cell>
          <cell r="C813">
            <v>0</v>
          </cell>
          <cell r="D813">
            <v>0</v>
          </cell>
          <cell r="E813">
            <v>0</v>
          </cell>
          <cell r="F813">
            <v>0</v>
          </cell>
          <cell r="G813">
            <v>0</v>
          </cell>
          <cell r="H813">
            <v>0</v>
          </cell>
          <cell r="J813">
            <v>0</v>
          </cell>
          <cell r="K813">
            <v>0</v>
          </cell>
          <cell r="L813">
            <v>0</v>
          </cell>
          <cell r="M813">
            <v>0</v>
          </cell>
          <cell r="N813">
            <v>0</v>
          </cell>
          <cell r="O813">
            <v>0</v>
          </cell>
        </row>
        <row r="814">
          <cell r="A814">
            <v>0</v>
          </cell>
          <cell r="B814">
            <v>0</v>
          </cell>
          <cell r="C814">
            <v>0</v>
          </cell>
          <cell r="D814">
            <v>0</v>
          </cell>
          <cell r="E814">
            <v>0</v>
          </cell>
          <cell r="F814">
            <v>0</v>
          </cell>
          <cell r="G814">
            <v>0</v>
          </cell>
          <cell r="H814">
            <v>0</v>
          </cell>
          <cell r="J814">
            <v>0</v>
          </cell>
          <cell r="K814">
            <v>0</v>
          </cell>
          <cell r="L814">
            <v>0</v>
          </cell>
          <cell r="M814">
            <v>0</v>
          </cell>
          <cell r="N814">
            <v>0</v>
          </cell>
          <cell r="O814">
            <v>0</v>
          </cell>
        </row>
        <row r="815">
          <cell r="A815">
            <v>0</v>
          </cell>
          <cell r="B815">
            <v>0</v>
          </cell>
          <cell r="C815">
            <v>0</v>
          </cell>
          <cell r="D815">
            <v>0</v>
          </cell>
          <cell r="E815">
            <v>0</v>
          </cell>
          <cell r="F815">
            <v>0</v>
          </cell>
          <cell r="G815">
            <v>0</v>
          </cell>
          <cell r="H815">
            <v>0</v>
          </cell>
          <cell r="J815">
            <v>0</v>
          </cell>
          <cell r="K815">
            <v>0</v>
          </cell>
          <cell r="L815">
            <v>0</v>
          </cell>
          <cell r="M815">
            <v>0</v>
          </cell>
          <cell r="N815">
            <v>0</v>
          </cell>
          <cell r="O815">
            <v>0</v>
          </cell>
        </row>
        <row r="816">
          <cell r="A816">
            <v>0</v>
          </cell>
          <cell r="B816">
            <v>0</v>
          </cell>
          <cell r="C816">
            <v>0</v>
          </cell>
          <cell r="D816">
            <v>0</v>
          </cell>
          <cell r="E816">
            <v>0</v>
          </cell>
          <cell r="F816">
            <v>0</v>
          </cell>
          <cell r="G816">
            <v>0</v>
          </cell>
          <cell r="H816">
            <v>0</v>
          </cell>
          <cell r="J816">
            <v>0</v>
          </cell>
          <cell r="K816">
            <v>0</v>
          </cell>
          <cell r="L816">
            <v>0</v>
          </cell>
          <cell r="M816">
            <v>0</v>
          </cell>
          <cell r="N816">
            <v>0</v>
          </cell>
          <cell r="O816">
            <v>0</v>
          </cell>
        </row>
        <row r="819">
          <cell r="A819" t="str">
            <v>27S</v>
          </cell>
          <cell r="C819" t="str">
            <v>합     계</v>
          </cell>
          <cell r="H819">
            <v>525780</v>
          </cell>
          <cell r="J819">
            <v>169555</v>
          </cell>
          <cell r="L819">
            <v>4867</v>
          </cell>
          <cell r="N819">
            <v>700202</v>
          </cell>
        </row>
        <row r="820">
          <cell r="A820">
            <v>28</v>
          </cell>
          <cell r="B820" t="str">
            <v>28. CONTROL BOX 신설</v>
          </cell>
          <cell r="C820" t="str">
            <v>28. CONTROL BOX 신설</v>
          </cell>
          <cell r="D820" t="str">
            <v xml:space="preserve"> 450x550x150(터널용)-할증구간</v>
          </cell>
          <cell r="E820" t="str">
            <v>면</v>
          </cell>
          <cell r="F820">
            <v>1</v>
          </cell>
          <cell r="G820">
            <v>0</v>
          </cell>
          <cell r="H820">
            <v>0</v>
          </cell>
          <cell r="J820">
            <v>0</v>
          </cell>
          <cell r="K820">
            <v>0</v>
          </cell>
          <cell r="L820">
            <v>0</v>
          </cell>
          <cell r="M820">
            <v>0</v>
          </cell>
          <cell r="N820">
            <v>0</v>
          </cell>
          <cell r="O820">
            <v>82</v>
          </cell>
        </row>
        <row r="821">
          <cell r="A821">
            <v>0</v>
          </cell>
          <cell r="B821" t="e">
            <v>#N/A</v>
          </cell>
          <cell r="C821" t="str">
            <v>가) 재 료 비</v>
          </cell>
          <cell r="D821">
            <v>0</v>
          </cell>
          <cell r="E821">
            <v>0</v>
          </cell>
          <cell r="F821">
            <v>0</v>
          </cell>
          <cell r="G821">
            <v>0</v>
          </cell>
          <cell r="H821">
            <v>0</v>
          </cell>
          <cell r="J821">
            <v>0</v>
          </cell>
          <cell r="K821">
            <v>0</v>
          </cell>
          <cell r="L821">
            <v>0</v>
          </cell>
          <cell r="M821">
            <v>0</v>
          </cell>
          <cell r="N821">
            <v>0</v>
          </cell>
          <cell r="O821">
            <v>0</v>
          </cell>
        </row>
        <row r="822">
          <cell r="A822">
            <v>0</v>
          </cell>
          <cell r="B822">
            <v>244</v>
          </cell>
          <cell r="C822" t="str">
            <v>CONTROL BOX</v>
          </cell>
          <cell r="D822" t="str">
            <v>CB</v>
          </cell>
          <cell r="E822" t="str">
            <v>면</v>
          </cell>
          <cell r="F822">
            <v>1</v>
          </cell>
          <cell r="G822">
            <v>482860</v>
          </cell>
          <cell r="H822">
            <v>482860</v>
          </cell>
          <cell r="J822">
            <v>0</v>
          </cell>
          <cell r="K822">
            <v>0</v>
          </cell>
          <cell r="L822">
            <v>0</v>
          </cell>
          <cell r="M822">
            <v>482860</v>
          </cell>
          <cell r="N822">
            <v>482860</v>
          </cell>
          <cell r="O822">
            <v>0</v>
          </cell>
        </row>
        <row r="823">
          <cell r="A823">
            <v>0</v>
          </cell>
          <cell r="B823">
            <v>424</v>
          </cell>
          <cell r="C823" t="str">
            <v xml:space="preserve"> 셋트앵커(1/2")</v>
          </cell>
          <cell r="D823" t="str">
            <v xml:space="preserve"> M12 L100</v>
          </cell>
          <cell r="E823" t="str">
            <v>개</v>
          </cell>
          <cell r="F823">
            <v>4</v>
          </cell>
          <cell r="G823">
            <v>830</v>
          </cell>
          <cell r="H823">
            <v>3320</v>
          </cell>
          <cell r="J823">
            <v>0</v>
          </cell>
          <cell r="K823">
            <v>0</v>
          </cell>
          <cell r="L823">
            <v>0</v>
          </cell>
          <cell r="M823">
            <v>830</v>
          </cell>
          <cell r="N823">
            <v>3320</v>
          </cell>
          <cell r="O823">
            <v>0</v>
          </cell>
        </row>
        <row r="824">
          <cell r="A824">
            <v>0</v>
          </cell>
          <cell r="B824">
            <v>542</v>
          </cell>
          <cell r="C824" t="str">
            <v xml:space="preserve"> PULL BOX</v>
          </cell>
          <cell r="D824" t="str">
            <v xml:space="preserve"> 600x600x200(SUS)</v>
          </cell>
          <cell r="E824" t="str">
            <v>개</v>
          </cell>
          <cell r="F824">
            <v>1</v>
          </cell>
          <cell r="G824">
            <v>39600</v>
          </cell>
          <cell r="H824">
            <v>39600</v>
          </cell>
          <cell r="J824">
            <v>0</v>
          </cell>
          <cell r="K824">
            <v>0</v>
          </cell>
          <cell r="L824">
            <v>0</v>
          </cell>
          <cell r="M824">
            <v>39600</v>
          </cell>
          <cell r="N824">
            <v>39600</v>
          </cell>
          <cell r="O824">
            <v>0</v>
          </cell>
        </row>
        <row r="825">
          <cell r="A825">
            <v>0</v>
          </cell>
          <cell r="B825">
            <v>0</v>
          </cell>
          <cell r="C825">
            <v>0</v>
          </cell>
          <cell r="D825">
            <v>0</v>
          </cell>
          <cell r="E825">
            <v>0</v>
          </cell>
          <cell r="F825">
            <v>0</v>
          </cell>
          <cell r="G825">
            <v>0</v>
          </cell>
          <cell r="H825">
            <v>0</v>
          </cell>
          <cell r="J825">
            <v>0</v>
          </cell>
          <cell r="K825">
            <v>0</v>
          </cell>
          <cell r="L825">
            <v>0</v>
          </cell>
          <cell r="M825">
            <v>0</v>
          </cell>
          <cell r="N825">
            <v>0</v>
          </cell>
          <cell r="O825">
            <v>0</v>
          </cell>
        </row>
        <row r="826">
          <cell r="A826">
            <v>0</v>
          </cell>
          <cell r="B826">
            <v>0</v>
          </cell>
          <cell r="C826">
            <v>0</v>
          </cell>
          <cell r="D826">
            <v>0</v>
          </cell>
          <cell r="E826">
            <v>0</v>
          </cell>
          <cell r="F826">
            <v>0</v>
          </cell>
          <cell r="G826">
            <v>0</v>
          </cell>
          <cell r="H826">
            <v>0</v>
          </cell>
          <cell r="J826">
            <v>0</v>
          </cell>
          <cell r="K826">
            <v>0</v>
          </cell>
          <cell r="L826">
            <v>0</v>
          </cell>
          <cell r="M826">
            <v>0</v>
          </cell>
          <cell r="N826">
            <v>0</v>
          </cell>
          <cell r="O826">
            <v>0</v>
          </cell>
        </row>
        <row r="827">
          <cell r="A827">
            <v>0</v>
          </cell>
          <cell r="B827">
            <v>0</v>
          </cell>
          <cell r="C827">
            <v>0</v>
          </cell>
          <cell r="D827">
            <v>0</v>
          </cell>
          <cell r="E827">
            <v>0</v>
          </cell>
          <cell r="F827">
            <v>0</v>
          </cell>
          <cell r="G827">
            <v>0</v>
          </cell>
          <cell r="H827">
            <v>0</v>
          </cell>
          <cell r="J827">
            <v>0</v>
          </cell>
          <cell r="K827">
            <v>0</v>
          </cell>
          <cell r="L827">
            <v>0</v>
          </cell>
          <cell r="M827">
            <v>0</v>
          </cell>
          <cell r="N827">
            <v>0</v>
          </cell>
          <cell r="O827">
            <v>0</v>
          </cell>
        </row>
        <row r="828">
          <cell r="A828">
            <v>0</v>
          </cell>
          <cell r="B828">
            <v>0</v>
          </cell>
          <cell r="C828">
            <v>0</v>
          </cell>
          <cell r="D828">
            <v>0</v>
          </cell>
          <cell r="E828">
            <v>0</v>
          </cell>
          <cell r="F828">
            <v>0</v>
          </cell>
          <cell r="G828">
            <v>0</v>
          </cell>
          <cell r="H828">
            <v>0</v>
          </cell>
          <cell r="J828">
            <v>0</v>
          </cell>
          <cell r="K828">
            <v>0</v>
          </cell>
          <cell r="L828">
            <v>0</v>
          </cell>
          <cell r="M828">
            <v>0</v>
          </cell>
          <cell r="N828">
            <v>0</v>
          </cell>
          <cell r="O828">
            <v>0</v>
          </cell>
        </row>
        <row r="829">
          <cell r="A829">
            <v>0</v>
          </cell>
          <cell r="B829">
            <v>0</v>
          </cell>
          <cell r="C829">
            <v>0</v>
          </cell>
          <cell r="D829">
            <v>0</v>
          </cell>
          <cell r="E829">
            <v>0</v>
          </cell>
          <cell r="F829">
            <v>0</v>
          </cell>
          <cell r="G829">
            <v>0</v>
          </cell>
          <cell r="H829">
            <v>0</v>
          </cell>
          <cell r="J829">
            <v>0</v>
          </cell>
          <cell r="K829">
            <v>0</v>
          </cell>
          <cell r="L829">
            <v>0</v>
          </cell>
          <cell r="M829">
            <v>0</v>
          </cell>
          <cell r="N829">
            <v>0</v>
          </cell>
          <cell r="O829">
            <v>0</v>
          </cell>
        </row>
        <row r="830">
          <cell r="A830">
            <v>0</v>
          </cell>
          <cell r="B830">
            <v>59</v>
          </cell>
          <cell r="C830" t="str">
            <v>나) 노 무 비</v>
          </cell>
          <cell r="D830" t="str">
            <v>내 선 전 공</v>
          </cell>
          <cell r="E830" t="str">
            <v>인</v>
          </cell>
          <cell r="F830">
            <v>2.39</v>
          </cell>
          <cell r="G830">
            <v>0</v>
          </cell>
          <cell r="H830">
            <v>0</v>
          </cell>
          <cell r="I830">
            <v>81127</v>
          </cell>
          <cell r="J830">
            <v>193893</v>
          </cell>
          <cell r="K830">
            <v>0</v>
          </cell>
          <cell r="L830">
            <v>0</v>
          </cell>
          <cell r="M830">
            <v>81127</v>
          </cell>
          <cell r="N830">
            <v>193893</v>
          </cell>
          <cell r="O830">
            <v>0</v>
          </cell>
        </row>
        <row r="831">
          <cell r="A831">
            <v>0</v>
          </cell>
          <cell r="B831">
            <v>0</v>
          </cell>
          <cell r="C831">
            <v>0</v>
          </cell>
          <cell r="D831">
            <v>0</v>
          </cell>
          <cell r="E831">
            <v>0</v>
          </cell>
          <cell r="F831">
            <v>0</v>
          </cell>
          <cell r="G831">
            <v>0</v>
          </cell>
          <cell r="H831">
            <v>0</v>
          </cell>
          <cell r="I831">
            <v>0</v>
          </cell>
          <cell r="J831">
            <v>0</v>
          </cell>
          <cell r="K831">
            <v>0</v>
          </cell>
          <cell r="L831">
            <v>0</v>
          </cell>
          <cell r="M831">
            <v>0</v>
          </cell>
          <cell r="N831">
            <v>0</v>
          </cell>
          <cell r="O831">
            <v>0</v>
          </cell>
        </row>
        <row r="832">
          <cell r="A832">
            <v>0</v>
          </cell>
          <cell r="B832">
            <v>0</v>
          </cell>
          <cell r="C832">
            <v>0</v>
          </cell>
          <cell r="D832">
            <v>0</v>
          </cell>
          <cell r="E832">
            <v>0</v>
          </cell>
          <cell r="F832">
            <v>0</v>
          </cell>
          <cell r="G832">
            <v>0</v>
          </cell>
          <cell r="H832">
            <v>0</v>
          </cell>
          <cell r="I832">
            <v>0</v>
          </cell>
          <cell r="J832">
            <v>0</v>
          </cell>
          <cell r="K832">
            <v>0</v>
          </cell>
          <cell r="L832">
            <v>0</v>
          </cell>
          <cell r="M832">
            <v>0</v>
          </cell>
          <cell r="N832">
            <v>0</v>
          </cell>
          <cell r="O832">
            <v>0</v>
          </cell>
        </row>
        <row r="833">
          <cell r="A833">
            <v>0</v>
          </cell>
          <cell r="B833">
            <v>0</v>
          </cell>
          <cell r="C833">
            <v>0</v>
          </cell>
          <cell r="D833">
            <v>0</v>
          </cell>
          <cell r="E833">
            <v>0</v>
          </cell>
          <cell r="F833">
            <v>0</v>
          </cell>
          <cell r="G833">
            <v>0</v>
          </cell>
          <cell r="H833">
            <v>0</v>
          </cell>
          <cell r="I833">
            <v>0</v>
          </cell>
          <cell r="J833">
            <v>0</v>
          </cell>
          <cell r="K833">
            <v>0</v>
          </cell>
          <cell r="L833">
            <v>0</v>
          </cell>
          <cell r="M833">
            <v>0</v>
          </cell>
          <cell r="N833">
            <v>0</v>
          </cell>
          <cell r="O833">
            <v>0</v>
          </cell>
        </row>
        <row r="834">
          <cell r="A834">
            <v>0</v>
          </cell>
          <cell r="B834">
            <v>59</v>
          </cell>
          <cell r="C834" t="str">
            <v>다) 공 구 손 료</v>
          </cell>
          <cell r="D834" t="str">
            <v>내 선 전 공</v>
          </cell>
          <cell r="E834" t="str">
            <v>인</v>
          </cell>
          <cell r="F834">
            <v>0.06</v>
          </cell>
          <cell r="G834">
            <v>0</v>
          </cell>
          <cell r="H834">
            <v>0</v>
          </cell>
          <cell r="J834">
            <v>0</v>
          </cell>
          <cell r="K834">
            <v>81127</v>
          </cell>
          <cell r="L834">
            <v>4867</v>
          </cell>
          <cell r="M834">
            <v>81127</v>
          </cell>
          <cell r="N834">
            <v>4867</v>
          </cell>
          <cell r="O834">
            <v>0</v>
          </cell>
        </row>
        <row r="835">
          <cell r="A835">
            <v>0</v>
          </cell>
          <cell r="B835">
            <v>0</v>
          </cell>
          <cell r="C835">
            <v>0</v>
          </cell>
          <cell r="D835">
            <v>0</v>
          </cell>
          <cell r="E835">
            <v>0</v>
          </cell>
          <cell r="F835">
            <v>0</v>
          </cell>
          <cell r="G835">
            <v>0</v>
          </cell>
          <cell r="H835">
            <v>0</v>
          </cell>
          <cell r="J835">
            <v>0</v>
          </cell>
          <cell r="K835">
            <v>0</v>
          </cell>
          <cell r="L835">
            <v>0</v>
          </cell>
          <cell r="M835">
            <v>0</v>
          </cell>
          <cell r="N835">
            <v>0</v>
          </cell>
          <cell r="O835">
            <v>0</v>
          </cell>
        </row>
        <row r="836">
          <cell r="A836">
            <v>0</v>
          </cell>
          <cell r="B836">
            <v>0</v>
          </cell>
          <cell r="C836">
            <v>0</v>
          </cell>
          <cell r="D836">
            <v>0</v>
          </cell>
          <cell r="E836">
            <v>0</v>
          </cell>
          <cell r="F836">
            <v>0</v>
          </cell>
          <cell r="G836">
            <v>0</v>
          </cell>
          <cell r="H836">
            <v>0</v>
          </cell>
          <cell r="J836">
            <v>0</v>
          </cell>
          <cell r="K836">
            <v>0</v>
          </cell>
          <cell r="L836">
            <v>0</v>
          </cell>
          <cell r="M836">
            <v>0</v>
          </cell>
          <cell r="N836">
            <v>0</v>
          </cell>
          <cell r="O836">
            <v>0</v>
          </cell>
        </row>
        <row r="837">
          <cell r="A837">
            <v>0</v>
          </cell>
          <cell r="B837">
            <v>0</v>
          </cell>
          <cell r="C837">
            <v>0</v>
          </cell>
          <cell r="D837">
            <v>0</v>
          </cell>
          <cell r="E837">
            <v>0</v>
          </cell>
          <cell r="F837">
            <v>0</v>
          </cell>
          <cell r="G837">
            <v>0</v>
          </cell>
          <cell r="H837">
            <v>0</v>
          </cell>
          <cell r="J837">
            <v>0</v>
          </cell>
          <cell r="K837">
            <v>0</v>
          </cell>
          <cell r="L837">
            <v>0</v>
          </cell>
          <cell r="M837">
            <v>0</v>
          </cell>
          <cell r="N837">
            <v>0</v>
          </cell>
          <cell r="O837">
            <v>0</v>
          </cell>
        </row>
        <row r="838">
          <cell r="A838">
            <v>0</v>
          </cell>
          <cell r="B838">
            <v>0</v>
          </cell>
          <cell r="C838">
            <v>0</v>
          </cell>
          <cell r="D838">
            <v>0</v>
          </cell>
          <cell r="E838">
            <v>0</v>
          </cell>
          <cell r="F838">
            <v>0</v>
          </cell>
          <cell r="G838">
            <v>0</v>
          </cell>
          <cell r="H838">
            <v>0</v>
          </cell>
          <cell r="J838">
            <v>0</v>
          </cell>
          <cell r="K838">
            <v>0</v>
          </cell>
          <cell r="L838">
            <v>0</v>
          </cell>
          <cell r="M838">
            <v>0</v>
          </cell>
          <cell r="N838">
            <v>0</v>
          </cell>
          <cell r="O838">
            <v>0</v>
          </cell>
        </row>
        <row r="839">
          <cell r="A839">
            <v>0</v>
          </cell>
          <cell r="B839">
            <v>0</v>
          </cell>
          <cell r="C839">
            <v>0</v>
          </cell>
          <cell r="D839">
            <v>0</v>
          </cell>
          <cell r="E839">
            <v>0</v>
          </cell>
          <cell r="F839">
            <v>0</v>
          </cell>
          <cell r="G839">
            <v>0</v>
          </cell>
          <cell r="H839">
            <v>0</v>
          </cell>
          <cell r="J839">
            <v>0</v>
          </cell>
          <cell r="K839">
            <v>0</v>
          </cell>
          <cell r="L839">
            <v>0</v>
          </cell>
          <cell r="M839">
            <v>0</v>
          </cell>
          <cell r="N839">
            <v>0</v>
          </cell>
          <cell r="O839">
            <v>0</v>
          </cell>
        </row>
        <row r="840">
          <cell r="A840">
            <v>0</v>
          </cell>
          <cell r="B840">
            <v>0</v>
          </cell>
          <cell r="C840">
            <v>0</v>
          </cell>
          <cell r="D840">
            <v>0</v>
          </cell>
          <cell r="E840">
            <v>0</v>
          </cell>
          <cell r="F840">
            <v>0</v>
          </cell>
          <cell r="G840">
            <v>0</v>
          </cell>
          <cell r="H840">
            <v>0</v>
          </cell>
          <cell r="J840">
            <v>0</v>
          </cell>
          <cell r="K840">
            <v>0</v>
          </cell>
          <cell r="L840">
            <v>0</v>
          </cell>
          <cell r="M840">
            <v>0</v>
          </cell>
          <cell r="N840">
            <v>0</v>
          </cell>
          <cell r="O840">
            <v>0</v>
          </cell>
        </row>
        <row r="843">
          <cell r="A843" t="str">
            <v>28S</v>
          </cell>
          <cell r="C843" t="str">
            <v>합     계</v>
          </cell>
          <cell r="H843">
            <v>525780</v>
          </cell>
          <cell r="J843">
            <v>193893</v>
          </cell>
          <cell r="L843">
            <v>4867</v>
          </cell>
          <cell r="N843">
            <v>724540</v>
          </cell>
        </row>
        <row r="844">
          <cell r="A844">
            <v>29</v>
          </cell>
          <cell r="B844" t="str">
            <v>29. 스위치함 신설</v>
          </cell>
          <cell r="C844" t="str">
            <v>29. 스위치함 신설</v>
          </cell>
          <cell r="D844" t="str">
            <v xml:space="preserve"> 터널용 ON/OFF(할증제외구간)</v>
          </cell>
          <cell r="E844" t="str">
            <v>면</v>
          </cell>
          <cell r="F844">
            <v>1</v>
          </cell>
          <cell r="G844">
            <v>0</v>
          </cell>
          <cell r="H844">
            <v>0</v>
          </cell>
          <cell r="J844">
            <v>0</v>
          </cell>
          <cell r="K844">
            <v>0</v>
          </cell>
          <cell r="L844">
            <v>0</v>
          </cell>
          <cell r="M844">
            <v>0</v>
          </cell>
          <cell r="N844">
            <v>0</v>
          </cell>
          <cell r="O844">
            <v>16</v>
          </cell>
        </row>
        <row r="845">
          <cell r="A845">
            <v>0</v>
          </cell>
          <cell r="B845" t="e">
            <v>#N/A</v>
          </cell>
          <cell r="C845" t="str">
            <v>가) 재 료 비</v>
          </cell>
          <cell r="D845">
            <v>0</v>
          </cell>
          <cell r="E845">
            <v>0</v>
          </cell>
          <cell r="F845">
            <v>0</v>
          </cell>
          <cell r="G845">
            <v>0</v>
          </cell>
          <cell r="H845">
            <v>0</v>
          </cell>
          <cell r="J845">
            <v>0</v>
          </cell>
          <cell r="K845">
            <v>0</v>
          </cell>
          <cell r="L845">
            <v>0</v>
          </cell>
          <cell r="M845">
            <v>0</v>
          </cell>
          <cell r="N845">
            <v>0</v>
          </cell>
          <cell r="O845">
            <v>0</v>
          </cell>
        </row>
        <row r="846">
          <cell r="A846">
            <v>0</v>
          </cell>
          <cell r="B846">
            <v>523</v>
          </cell>
          <cell r="C846" t="str">
            <v>스위치함</v>
          </cell>
          <cell r="D846" t="str">
            <v>ON/OFF</v>
          </cell>
          <cell r="E846" t="str">
            <v>면</v>
          </cell>
          <cell r="F846">
            <v>1</v>
          </cell>
          <cell r="G846">
            <v>110040</v>
          </cell>
          <cell r="H846">
            <v>110040</v>
          </cell>
          <cell r="J846">
            <v>0</v>
          </cell>
          <cell r="K846">
            <v>0</v>
          </cell>
          <cell r="L846">
            <v>0</v>
          </cell>
          <cell r="M846">
            <v>110040</v>
          </cell>
          <cell r="N846">
            <v>110040</v>
          </cell>
          <cell r="O846">
            <v>0</v>
          </cell>
        </row>
        <row r="847">
          <cell r="A847">
            <v>0</v>
          </cell>
          <cell r="B847">
            <v>424</v>
          </cell>
          <cell r="C847" t="str">
            <v xml:space="preserve"> 셋트앵커(1/2")</v>
          </cell>
          <cell r="D847" t="str">
            <v xml:space="preserve"> M12 L100</v>
          </cell>
          <cell r="E847" t="str">
            <v>개</v>
          </cell>
          <cell r="F847">
            <v>4</v>
          </cell>
          <cell r="G847">
            <v>830</v>
          </cell>
          <cell r="H847">
            <v>3320</v>
          </cell>
          <cell r="J847">
            <v>0</v>
          </cell>
          <cell r="K847">
            <v>0</v>
          </cell>
          <cell r="L847">
            <v>0</v>
          </cell>
          <cell r="M847">
            <v>830</v>
          </cell>
          <cell r="N847">
            <v>3320</v>
          </cell>
          <cell r="O847">
            <v>0</v>
          </cell>
        </row>
        <row r="848">
          <cell r="A848">
            <v>0</v>
          </cell>
          <cell r="B848">
            <v>0</v>
          </cell>
          <cell r="C848">
            <v>0</v>
          </cell>
          <cell r="D848">
            <v>0</v>
          </cell>
          <cell r="E848">
            <v>0</v>
          </cell>
          <cell r="F848">
            <v>0</v>
          </cell>
          <cell r="G848">
            <v>0</v>
          </cell>
          <cell r="H848">
            <v>0</v>
          </cell>
          <cell r="J848">
            <v>0</v>
          </cell>
          <cell r="K848">
            <v>0</v>
          </cell>
          <cell r="L848">
            <v>0</v>
          </cell>
          <cell r="M848">
            <v>0</v>
          </cell>
          <cell r="N848">
            <v>0</v>
          </cell>
          <cell r="O848">
            <v>0</v>
          </cell>
        </row>
        <row r="849">
          <cell r="A849">
            <v>0</v>
          </cell>
          <cell r="B849">
            <v>0</v>
          </cell>
          <cell r="C849">
            <v>0</v>
          </cell>
          <cell r="D849">
            <v>0</v>
          </cell>
          <cell r="E849">
            <v>0</v>
          </cell>
          <cell r="F849">
            <v>0</v>
          </cell>
          <cell r="G849">
            <v>0</v>
          </cell>
          <cell r="H849">
            <v>0</v>
          </cell>
          <cell r="J849">
            <v>0</v>
          </cell>
          <cell r="K849">
            <v>0</v>
          </cell>
          <cell r="L849">
            <v>0</v>
          </cell>
          <cell r="M849">
            <v>0</v>
          </cell>
          <cell r="N849">
            <v>0</v>
          </cell>
          <cell r="O849">
            <v>0</v>
          </cell>
        </row>
        <row r="850">
          <cell r="A850">
            <v>0</v>
          </cell>
          <cell r="B850">
            <v>0</v>
          </cell>
          <cell r="C850">
            <v>0</v>
          </cell>
          <cell r="D850">
            <v>0</v>
          </cell>
          <cell r="E850">
            <v>0</v>
          </cell>
          <cell r="F850">
            <v>0</v>
          </cell>
          <cell r="G850">
            <v>0</v>
          </cell>
          <cell r="H850">
            <v>0</v>
          </cell>
          <cell r="J850">
            <v>0</v>
          </cell>
          <cell r="K850">
            <v>0</v>
          </cell>
          <cell r="L850">
            <v>0</v>
          </cell>
          <cell r="M850">
            <v>0</v>
          </cell>
          <cell r="N850">
            <v>0</v>
          </cell>
          <cell r="O850">
            <v>0</v>
          </cell>
        </row>
        <row r="851">
          <cell r="A851">
            <v>0</v>
          </cell>
          <cell r="B851">
            <v>0</v>
          </cell>
          <cell r="C851">
            <v>0</v>
          </cell>
          <cell r="D851">
            <v>0</v>
          </cell>
          <cell r="E851">
            <v>0</v>
          </cell>
          <cell r="F851">
            <v>0</v>
          </cell>
          <cell r="G851">
            <v>0</v>
          </cell>
          <cell r="H851">
            <v>0</v>
          </cell>
          <cell r="J851">
            <v>0</v>
          </cell>
          <cell r="K851">
            <v>0</v>
          </cell>
          <cell r="L851">
            <v>0</v>
          </cell>
          <cell r="M851">
            <v>0</v>
          </cell>
          <cell r="N851">
            <v>0</v>
          </cell>
          <cell r="O851">
            <v>0</v>
          </cell>
        </row>
        <row r="852">
          <cell r="A852">
            <v>0</v>
          </cell>
          <cell r="B852">
            <v>0</v>
          </cell>
          <cell r="C852">
            <v>0</v>
          </cell>
          <cell r="D852">
            <v>0</v>
          </cell>
          <cell r="E852">
            <v>0</v>
          </cell>
          <cell r="F852">
            <v>0</v>
          </cell>
          <cell r="G852">
            <v>0</v>
          </cell>
          <cell r="H852">
            <v>0</v>
          </cell>
          <cell r="J852">
            <v>0</v>
          </cell>
          <cell r="K852">
            <v>0</v>
          </cell>
          <cell r="L852">
            <v>0</v>
          </cell>
          <cell r="M852">
            <v>0</v>
          </cell>
          <cell r="N852">
            <v>0</v>
          </cell>
          <cell r="O852">
            <v>0</v>
          </cell>
        </row>
        <row r="853">
          <cell r="A853">
            <v>0</v>
          </cell>
          <cell r="B853">
            <v>0</v>
          </cell>
          <cell r="C853">
            <v>0</v>
          </cell>
          <cell r="D853">
            <v>0</v>
          </cell>
          <cell r="E853">
            <v>0</v>
          </cell>
          <cell r="F853">
            <v>0</v>
          </cell>
          <cell r="G853">
            <v>0</v>
          </cell>
          <cell r="H853">
            <v>0</v>
          </cell>
          <cell r="J853">
            <v>0</v>
          </cell>
          <cell r="K853">
            <v>0</v>
          </cell>
          <cell r="L853">
            <v>0</v>
          </cell>
          <cell r="M853">
            <v>0</v>
          </cell>
          <cell r="N853">
            <v>0</v>
          </cell>
          <cell r="O853">
            <v>0</v>
          </cell>
        </row>
        <row r="854">
          <cell r="A854">
            <v>0</v>
          </cell>
          <cell r="B854">
            <v>0</v>
          </cell>
          <cell r="C854">
            <v>0</v>
          </cell>
          <cell r="D854">
            <v>0</v>
          </cell>
          <cell r="E854">
            <v>0</v>
          </cell>
          <cell r="F854">
            <v>0</v>
          </cell>
          <cell r="G854">
            <v>0</v>
          </cell>
          <cell r="H854">
            <v>0</v>
          </cell>
          <cell r="J854">
            <v>0</v>
          </cell>
          <cell r="K854">
            <v>0</v>
          </cell>
          <cell r="L854">
            <v>0</v>
          </cell>
          <cell r="M854">
            <v>0</v>
          </cell>
          <cell r="N854">
            <v>0</v>
          </cell>
          <cell r="O854">
            <v>0</v>
          </cell>
        </row>
        <row r="855">
          <cell r="A855">
            <v>0</v>
          </cell>
          <cell r="B855">
            <v>0</v>
          </cell>
          <cell r="C855">
            <v>0</v>
          </cell>
          <cell r="D855">
            <v>0</v>
          </cell>
          <cell r="E855">
            <v>0</v>
          </cell>
          <cell r="F855">
            <v>0</v>
          </cell>
          <cell r="G855">
            <v>0</v>
          </cell>
          <cell r="H855">
            <v>0</v>
          </cell>
          <cell r="J855">
            <v>0</v>
          </cell>
          <cell r="K855">
            <v>0</v>
          </cell>
          <cell r="L855">
            <v>0</v>
          </cell>
          <cell r="M855">
            <v>0</v>
          </cell>
          <cell r="N855">
            <v>0</v>
          </cell>
          <cell r="O855">
            <v>0</v>
          </cell>
        </row>
        <row r="856">
          <cell r="A856">
            <v>0</v>
          </cell>
          <cell r="B856" t="e">
            <v>#N/A</v>
          </cell>
          <cell r="C856">
            <v>0</v>
          </cell>
          <cell r="D856">
            <v>0</v>
          </cell>
          <cell r="E856">
            <v>0</v>
          </cell>
          <cell r="F856">
            <v>0</v>
          </cell>
          <cell r="G856">
            <v>0</v>
          </cell>
          <cell r="H856">
            <v>0</v>
          </cell>
          <cell r="J856">
            <v>0</v>
          </cell>
          <cell r="K856">
            <v>0</v>
          </cell>
          <cell r="L856">
            <v>0</v>
          </cell>
          <cell r="M856">
            <v>0</v>
          </cell>
          <cell r="N856">
            <v>0</v>
          </cell>
          <cell r="O856">
            <v>0</v>
          </cell>
        </row>
        <row r="857">
          <cell r="A857">
            <v>0</v>
          </cell>
          <cell r="B857" t="e">
            <v>#N/A</v>
          </cell>
          <cell r="C857">
            <v>0</v>
          </cell>
          <cell r="D857">
            <v>0</v>
          </cell>
          <cell r="E857">
            <v>0</v>
          </cell>
          <cell r="F857">
            <v>0</v>
          </cell>
          <cell r="G857">
            <v>0</v>
          </cell>
          <cell r="H857">
            <v>0</v>
          </cell>
          <cell r="J857">
            <v>0</v>
          </cell>
          <cell r="K857">
            <v>0</v>
          </cell>
          <cell r="L857">
            <v>0</v>
          </cell>
          <cell r="M857">
            <v>0</v>
          </cell>
          <cell r="N857">
            <v>0</v>
          </cell>
          <cell r="O857">
            <v>0</v>
          </cell>
        </row>
        <row r="858">
          <cell r="A858">
            <v>0</v>
          </cell>
          <cell r="B858">
            <v>59</v>
          </cell>
          <cell r="C858" t="str">
            <v>나) 노 무 비</v>
          </cell>
          <cell r="D858" t="str">
            <v>내 선 전 공</v>
          </cell>
          <cell r="E858" t="str">
            <v>인</v>
          </cell>
          <cell r="F858">
            <v>0.61</v>
          </cell>
          <cell r="G858">
            <v>0</v>
          </cell>
          <cell r="H858">
            <v>0</v>
          </cell>
          <cell r="I858">
            <v>81127</v>
          </cell>
          <cell r="J858">
            <v>49487</v>
          </cell>
          <cell r="K858">
            <v>0</v>
          </cell>
          <cell r="L858">
            <v>0</v>
          </cell>
          <cell r="M858">
            <v>81127</v>
          </cell>
          <cell r="N858">
            <v>49487</v>
          </cell>
          <cell r="O858">
            <v>0</v>
          </cell>
        </row>
        <row r="859">
          <cell r="A859">
            <v>0</v>
          </cell>
          <cell r="B859" t="e">
            <v>#N/A</v>
          </cell>
          <cell r="C859">
            <v>0</v>
          </cell>
          <cell r="D859">
            <v>0</v>
          </cell>
          <cell r="E859">
            <v>0</v>
          </cell>
          <cell r="F859">
            <v>0</v>
          </cell>
          <cell r="G859">
            <v>0</v>
          </cell>
          <cell r="H859">
            <v>0</v>
          </cell>
          <cell r="I859">
            <v>0</v>
          </cell>
          <cell r="J859">
            <v>0</v>
          </cell>
          <cell r="K859">
            <v>0</v>
          </cell>
          <cell r="L859">
            <v>0</v>
          </cell>
          <cell r="M859">
            <v>0</v>
          </cell>
          <cell r="N859">
            <v>0</v>
          </cell>
          <cell r="O859">
            <v>0</v>
          </cell>
        </row>
        <row r="860">
          <cell r="A860">
            <v>0</v>
          </cell>
          <cell r="B860" t="e">
            <v>#N/A</v>
          </cell>
          <cell r="C860">
            <v>0</v>
          </cell>
          <cell r="D860">
            <v>0</v>
          </cell>
          <cell r="E860">
            <v>0</v>
          </cell>
          <cell r="F860">
            <v>0</v>
          </cell>
          <cell r="G860">
            <v>0</v>
          </cell>
          <cell r="H860">
            <v>0</v>
          </cell>
          <cell r="I860">
            <v>0</v>
          </cell>
          <cell r="J860">
            <v>0</v>
          </cell>
          <cell r="K860">
            <v>0</v>
          </cell>
          <cell r="L860">
            <v>0</v>
          </cell>
          <cell r="M860">
            <v>0</v>
          </cell>
          <cell r="N860">
            <v>0</v>
          </cell>
          <cell r="O860">
            <v>0</v>
          </cell>
        </row>
        <row r="861">
          <cell r="A861">
            <v>0</v>
          </cell>
          <cell r="B861" t="e">
            <v>#N/A</v>
          </cell>
          <cell r="C861">
            <v>0</v>
          </cell>
          <cell r="D861">
            <v>0</v>
          </cell>
          <cell r="E861">
            <v>0</v>
          </cell>
          <cell r="F861">
            <v>0</v>
          </cell>
          <cell r="G861">
            <v>0</v>
          </cell>
          <cell r="H861">
            <v>0</v>
          </cell>
          <cell r="I861">
            <v>0</v>
          </cell>
          <cell r="J861">
            <v>0</v>
          </cell>
          <cell r="K861">
            <v>0</v>
          </cell>
          <cell r="L861">
            <v>0</v>
          </cell>
          <cell r="M861">
            <v>0</v>
          </cell>
          <cell r="N861">
            <v>0</v>
          </cell>
          <cell r="O861">
            <v>0</v>
          </cell>
        </row>
        <row r="862">
          <cell r="A862">
            <v>0</v>
          </cell>
          <cell r="B862">
            <v>59</v>
          </cell>
          <cell r="C862" t="str">
            <v>다) 공 구 손 료</v>
          </cell>
          <cell r="D862" t="str">
            <v>내 선 전 공</v>
          </cell>
          <cell r="E862" t="str">
            <v>인</v>
          </cell>
          <cell r="F862">
            <v>0.01</v>
          </cell>
          <cell r="G862">
            <v>0</v>
          </cell>
          <cell r="H862">
            <v>0</v>
          </cell>
          <cell r="J862">
            <v>0</v>
          </cell>
          <cell r="K862">
            <v>81127</v>
          </cell>
          <cell r="L862">
            <v>811</v>
          </cell>
          <cell r="M862">
            <v>81127</v>
          </cell>
          <cell r="N862">
            <v>811</v>
          </cell>
          <cell r="O862">
            <v>0</v>
          </cell>
        </row>
        <row r="863">
          <cell r="A863">
            <v>0</v>
          </cell>
          <cell r="B863" t="e">
            <v>#N/A</v>
          </cell>
          <cell r="C863">
            <v>0</v>
          </cell>
          <cell r="D863">
            <v>0</v>
          </cell>
          <cell r="E863">
            <v>0</v>
          </cell>
          <cell r="F863">
            <v>0</v>
          </cell>
          <cell r="G863">
            <v>0</v>
          </cell>
          <cell r="H863">
            <v>0</v>
          </cell>
          <cell r="J863">
            <v>0</v>
          </cell>
          <cell r="K863">
            <v>0</v>
          </cell>
          <cell r="L863">
            <v>0</v>
          </cell>
          <cell r="M863">
            <v>0</v>
          </cell>
          <cell r="N863">
            <v>0</v>
          </cell>
          <cell r="O863">
            <v>0</v>
          </cell>
        </row>
        <row r="864">
          <cell r="A864">
            <v>0</v>
          </cell>
          <cell r="B864" t="e">
            <v>#N/A</v>
          </cell>
          <cell r="C864">
            <v>0</v>
          </cell>
          <cell r="D864">
            <v>0</v>
          </cell>
          <cell r="E864">
            <v>0</v>
          </cell>
          <cell r="F864">
            <v>0</v>
          </cell>
          <cell r="G864">
            <v>0</v>
          </cell>
          <cell r="H864">
            <v>0</v>
          </cell>
          <cell r="J864">
            <v>0</v>
          </cell>
          <cell r="K864">
            <v>0</v>
          </cell>
          <cell r="L864">
            <v>0</v>
          </cell>
          <cell r="M864">
            <v>0</v>
          </cell>
          <cell r="N864">
            <v>0</v>
          </cell>
          <cell r="O864">
            <v>0</v>
          </cell>
        </row>
        <row r="865">
          <cell r="A865">
            <v>0</v>
          </cell>
          <cell r="B865" t="e">
            <v>#N/A</v>
          </cell>
          <cell r="C865">
            <v>0</v>
          </cell>
          <cell r="D865">
            <v>0</v>
          </cell>
          <cell r="E865">
            <v>0</v>
          </cell>
          <cell r="F865">
            <v>0</v>
          </cell>
          <cell r="G865">
            <v>0</v>
          </cell>
          <cell r="H865">
            <v>0</v>
          </cell>
          <cell r="J865">
            <v>0</v>
          </cell>
          <cell r="K865">
            <v>0</v>
          </cell>
          <cell r="L865">
            <v>0</v>
          </cell>
          <cell r="M865">
            <v>0</v>
          </cell>
          <cell r="N865">
            <v>0</v>
          </cell>
          <cell r="O865">
            <v>0</v>
          </cell>
        </row>
        <row r="867">
          <cell r="A867" t="str">
            <v>29S</v>
          </cell>
          <cell r="C867" t="str">
            <v>합     계</v>
          </cell>
          <cell r="H867">
            <v>113360</v>
          </cell>
          <cell r="J867">
            <v>49487</v>
          </cell>
          <cell r="L867">
            <v>811</v>
          </cell>
          <cell r="N867">
            <v>163658</v>
          </cell>
        </row>
        <row r="868">
          <cell r="A868">
            <v>30</v>
          </cell>
          <cell r="B868" t="str">
            <v>30. 스위치함 신설</v>
          </cell>
          <cell r="C868" t="str">
            <v>30. 스위치함 신설</v>
          </cell>
          <cell r="D868" t="str">
            <v xml:space="preserve"> 터널용 ON/OFF(할증구간)</v>
          </cell>
          <cell r="E868" t="str">
            <v>면</v>
          </cell>
          <cell r="F868">
            <v>1</v>
          </cell>
          <cell r="G868">
            <v>0</v>
          </cell>
          <cell r="H868">
            <v>0</v>
          </cell>
          <cell r="J868">
            <v>0</v>
          </cell>
          <cell r="K868">
            <v>0</v>
          </cell>
          <cell r="L868">
            <v>0</v>
          </cell>
          <cell r="M868">
            <v>0</v>
          </cell>
          <cell r="N868">
            <v>0</v>
          </cell>
          <cell r="O868">
            <v>106</v>
          </cell>
        </row>
        <row r="869">
          <cell r="A869">
            <v>0</v>
          </cell>
          <cell r="B869" t="e">
            <v>#N/A</v>
          </cell>
          <cell r="C869" t="str">
            <v>가) 재 료 비</v>
          </cell>
          <cell r="D869">
            <v>0</v>
          </cell>
          <cell r="E869">
            <v>0</v>
          </cell>
          <cell r="F869">
            <v>0</v>
          </cell>
          <cell r="G869">
            <v>0</v>
          </cell>
          <cell r="H869">
            <v>0</v>
          </cell>
          <cell r="J869">
            <v>0</v>
          </cell>
          <cell r="K869">
            <v>0</v>
          </cell>
          <cell r="L869">
            <v>0</v>
          </cell>
          <cell r="M869">
            <v>0</v>
          </cell>
          <cell r="N869">
            <v>0</v>
          </cell>
          <cell r="O869">
            <v>0</v>
          </cell>
        </row>
        <row r="870">
          <cell r="A870">
            <v>0</v>
          </cell>
          <cell r="B870">
            <v>523</v>
          </cell>
          <cell r="C870" t="str">
            <v>스위치함</v>
          </cell>
          <cell r="D870" t="str">
            <v>ON/OFF</v>
          </cell>
          <cell r="E870" t="str">
            <v>면</v>
          </cell>
          <cell r="F870">
            <v>1</v>
          </cell>
          <cell r="G870">
            <v>110040</v>
          </cell>
          <cell r="H870">
            <v>110040</v>
          </cell>
          <cell r="J870">
            <v>0</v>
          </cell>
          <cell r="K870">
            <v>0</v>
          </cell>
          <cell r="L870">
            <v>0</v>
          </cell>
          <cell r="M870">
            <v>110040</v>
          </cell>
          <cell r="N870">
            <v>110040</v>
          </cell>
          <cell r="O870" t="str">
            <v>할증구간</v>
          </cell>
        </row>
        <row r="871">
          <cell r="A871">
            <v>0</v>
          </cell>
          <cell r="B871">
            <v>424</v>
          </cell>
          <cell r="C871" t="str">
            <v xml:space="preserve"> 셋트앵커(1/2")</v>
          </cell>
          <cell r="D871" t="str">
            <v xml:space="preserve"> M12 L100</v>
          </cell>
          <cell r="E871" t="str">
            <v>개</v>
          </cell>
          <cell r="F871">
            <v>4</v>
          </cell>
          <cell r="G871">
            <v>830</v>
          </cell>
          <cell r="H871">
            <v>3320</v>
          </cell>
          <cell r="J871">
            <v>0</v>
          </cell>
          <cell r="K871">
            <v>0</v>
          </cell>
          <cell r="L871">
            <v>0</v>
          </cell>
          <cell r="M871">
            <v>830</v>
          </cell>
          <cell r="N871">
            <v>3320</v>
          </cell>
          <cell r="O871">
            <v>0</v>
          </cell>
        </row>
        <row r="872">
          <cell r="A872">
            <v>0</v>
          </cell>
          <cell r="B872" t="e">
            <v>#N/A</v>
          </cell>
          <cell r="C872">
            <v>0</v>
          </cell>
          <cell r="D872">
            <v>0</v>
          </cell>
          <cell r="E872">
            <v>0</v>
          </cell>
          <cell r="F872">
            <v>0</v>
          </cell>
          <cell r="G872">
            <v>0</v>
          </cell>
          <cell r="H872">
            <v>0</v>
          </cell>
          <cell r="J872">
            <v>0</v>
          </cell>
          <cell r="K872">
            <v>0</v>
          </cell>
          <cell r="L872">
            <v>0</v>
          </cell>
          <cell r="M872">
            <v>0</v>
          </cell>
          <cell r="N872">
            <v>0</v>
          </cell>
          <cell r="O872">
            <v>0</v>
          </cell>
        </row>
        <row r="873">
          <cell r="A873">
            <v>0</v>
          </cell>
          <cell r="B873" t="e">
            <v>#N/A</v>
          </cell>
          <cell r="C873">
            <v>0</v>
          </cell>
          <cell r="D873">
            <v>0</v>
          </cell>
          <cell r="E873">
            <v>0</v>
          </cell>
          <cell r="F873">
            <v>0</v>
          </cell>
          <cell r="G873">
            <v>0</v>
          </cell>
          <cell r="H873">
            <v>0</v>
          </cell>
          <cell r="J873">
            <v>0</v>
          </cell>
          <cell r="K873">
            <v>0</v>
          </cell>
          <cell r="L873">
            <v>0</v>
          </cell>
          <cell r="M873">
            <v>0</v>
          </cell>
          <cell r="N873">
            <v>0</v>
          </cell>
          <cell r="O873">
            <v>0</v>
          </cell>
        </row>
        <row r="874">
          <cell r="A874">
            <v>0</v>
          </cell>
          <cell r="B874" t="e">
            <v>#N/A</v>
          </cell>
          <cell r="C874">
            <v>0</v>
          </cell>
          <cell r="D874">
            <v>0</v>
          </cell>
          <cell r="E874">
            <v>0</v>
          </cell>
          <cell r="F874">
            <v>0</v>
          </cell>
          <cell r="G874">
            <v>0</v>
          </cell>
          <cell r="H874">
            <v>0</v>
          </cell>
          <cell r="J874">
            <v>0</v>
          </cell>
          <cell r="K874">
            <v>0</v>
          </cell>
          <cell r="L874">
            <v>0</v>
          </cell>
          <cell r="M874">
            <v>0</v>
          </cell>
          <cell r="N874">
            <v>0</v>
          </cell>
          <cell r="O874">
            <v>0</v>
          </cell>
        </row>
        <row r="875">
          <cell r="A875">
            <v>0</v>
          </cell>
          <cell r="B875" t="e">
            <v>#N/A</v>
          </cell>
          <cell r="C875">
            <v>0</v>
          </cell>
          <cell r="D875">
            <v>0</v>
          </cell>
          <cell r="E875">
            <v>0</v>
          </cell>
          <cell r="F875">
            <v>0</v>
          </cell>
          <cell r="G875">
            <v>0</v>
          </cell>
          <cell r="H875">
            <v>0</v>
          </cell>
          <cell r="J875">
            <v>0</v>
          </cell>
          <cell r="K875">
            <v>0</v>
          </cell>
          <cell r="L875">
            <v>0</v>
          </cell>
          <cell r="M875">
            <v>0</v>
          </cell>
          <cell r="N875">
            <v>0</v>
          </cell>
          <cell r="O875">
            <v>0</v>
          </cell>
        </row>
        <row r="876">
          <cell r="A876">
            <v>0</v>
          </cell>
          <cell r="B876" t="e">
            <v>#N/A</v>
          </cell>
          <cell r="C876">
            <v>0</v>
          </cell>
          <cell r="D876">
            <v>0</v>
          </cell>
          <cell r="E876">
            <v>0</v>
          </cell>
          <cell r="F876">
            <v>0</v>
          </cell>
          <cell r="G876">
            <v>0</v>
          </cell>
          <cell r="H876">
            <v>0</v>
          </cell>
          <cell r="J876">
            <v>0</v>
          </cell>
          <cell r="K876">
            <v>0</v>
          </cell>
          <cell r="L876">
            <v>0</v>
          </cell>
          <cell r="M876">
            <v>0</v>
          </cell>
          <cell r="N876">
            <v>0</v>
          </cell>
          <cell r="O876">
            <v>0</v>
          </cell>
        </row>
        <row r="877">
          <cell r="A877">
            <v>0</v>
          </cell>
          <cell r="B877" t="e">
            <v>#N/A</v>
          </cell>
          <cell r="C877">
            <v>0</v>
          </cell>
          <cell r="D877">
            <v>0</v>
          </cell>
          <cell r="E877">
            <v>0</v>
          </cell>
          <cell r="F877">
            <v>0</v>
          </cell>
          <cell r="G877">
            <v>0</v>
          </cell>
          <cell r="H877">
            <v>0</v>
          </cell>
          <cell r="J877">
            <v>0</v>
          </cell>
          <cell r="K877">
            <v>0</v>
          </cell>
          <cell r="L877">
            <v>0</v>
          </cell>
          <cell r="M877">
            <v>0</v>
          </cell>
          <cell r="N877">
            <v>0</v>
          </cell>
          <cell r="O877">
            <v>0</v>
          </cell>
        </row>
        <row r="878">
          <cell r="A878">
            <v>0</v>
          </cell>
          <cell r="B878" t="e">
            <v>#N/A</v>
          </cell>
          <cell r="C878">
            <v>0</v>
          </cell>
          <cell r="D878">
            <v>0</v>
          </cell>
          <cell r="E878">
            <v>0</v>
          </cell>
          <cell r="F878">
            <v>0</v>
          </cell>
          <cell r="G878">
            <v>0</v>
          </cell>
          <cell r="H878">
            <v>0</v>
          </cell>
          <cell r="J878">
            <v>0</v>
          </cell>
          <cell r="K878">
            <v>0</v>
          </cell>
          <cell r="L878">
            <v>0</v>
          </cell>
          <cell r="M878">
            <v>0</v>
          </cell>
          <cell r="N878">
            <v>0</v>
          </cell>
          <cell r="O878">
            <v>0</v>
          </cell>
        </row>
        <row r="879">
          <cell r="A879">
            <v>0</v>
          </cell>
          <cell r="B879" t="e">
            <v>#N/A</v>
          </cell>
          <cell r="C879">
            <v>0</v>
          </cell>
          <cell r="D879">
            <v>0</v>
          </cell>
          <cell r="E879">
            <v>0</v>
          </cell>
          <cell r="F879">
            <v>0</v>
          </cell>
          <cell r="G879">
            <v>0</v>
          </cell>
          <cell r="H879">
            <v>0</v>
          </cell>
          <cell r="J879">
            <v>0</v>
          </cell>
          <cell r="K879">
            <v>0</v>
          </cell>
          <cell r="L879">
            <v>0</v>
          </cell>
          <cell r="M879">
            <v>0</v>
          </cell>
          <cell r="N879">
            <v>0</v>
          </cell>
          <cell r="O879">
            <v>0</v>
          </cell>
        </row>
        <row r="880">
          <cell r="A880">
            <v>0</v>
          </cell>
          <cell r="B880" t="e">
            <v>#N/A</v>
          </cell>
          <cell r="C880">
            <v>0</v>
          </cell>
          <cell r="D880">
            <v>0</v>
          </cell>
          <cell r="E880">
            <v>0</v>
          </cell>
          <cell r="F880">
            <v>0</v>
          </cell>
          <cell r="G880">
            <v>0</v>
          </cell>
          <cell r="H880">
            <v>0</v>
          </cell>
          <cell r="J880">
            <v>0</v>
          </cell>
          <cell r="K880">
            <v>0</v>
          </cell>
          <cell r="L880">
            <v>0</v>
          </cell>
          <cell r="M880">
            <v>0</v>
          </cell>
          <cell r="N880">
            <v>0</v>
          </cell>
          <cell r="O880">
            <v>0</v>
          </cell>
        </row>
        <row r="881">
          <cell r="A881">
            <v>0</v>
          </cell>
          <cell r="B881" t="e">
            <v>#N/A</v>
          </cell>
          <cell r="C881">
            <v>0</v>
          </cell>
          <cell r="D881">
            <v>0</v>
          </cell>
          <cell r="E881">
            <v>0</v>
          </cell>
          <cell r="F881">
            <v>0</v>
          </cell>
          <cell r="G881">
            <v>0</v>
          </cell>
          <cell r="H881">
            <v>0</v>
          </cell>
          <cell r="J881">
            <v>0</v>
          </cell>
          <cell r="K881">
            <v>0</v>
          </cell>
          <cell r="L881">
            <v>0</v>
          </cell>
          <cell r="M881">
            <v>0</v>
          </cell>
          <cell r="N881">
            <v>0</v>
          </cell>
          <cell r="O881">
            <v>0</v>
          </cell>
        </row>
        <row r="882">
          <cell r="A882">
            <v>0</v>
          </cell>
          <cell r="B882" t="e">
            <v>#N/A</v>
          </cell>
          <cell r="C882">
            <v>0</v>
          </cell>
          <cell r="D882">
            <v>0</v>
          </cell>
          <cell r="E882">
            <v>0</v>
          </cell>
          <cell r="F882">
            <v>0</v>
          </cell>
          <cell r="G882">
            <v>0</v>
          </cell>
          <cell r="H882">
            <v>0</v>
          </cell>
          <cell r="J882">
            <v>0</v>
          </cell>
          <cell r="K882">
            <v>0</v>
          </cell>
          <cell r="L882">
            <v>0</v>
          </cell>
          <cell r="M882">
            <v>0</v>
          </cell>
          <cell r="N882">
            <v>0</v>
          </cell>
          <cell r="O882">
            <v>0</v>
          </cell>
        </row>
        <row r="883">
          <cell r="A883">
            <v>0</v>
          </cell>
          <cell r="B883" t="e">
            <v>#N/A</v>
          </cell>
          <cell r="C883">
            <v>0</v>
          </cell>
          <cell r="D883">
            <v>0</v>
          </cell>
          <cell r="E883">
            <v>0</v>
          </cell>
          <cell r="F883">
            <v>0</v>
          </cell>
          <cell r="G883">
            <v>0</v>
          </cell>
          <cell r="H883">
            <v>0</v>
          </cell>
          <cell r="J883">
            <v>0</v>
          </cell>
          <cell r="K883">
            <v>0</v>
          </cell>
          <cell r="L883">
            <v>0</v>
          </cell>
          <cell r="M883">
            <v>0</v>
          </cell>
          <cell r="N883">
            <v>0</v>
          </cell>
          <cell r="O883">
            <v>0</v>
          </cell>
        </row>
        <row r="884">
          <cell r="A884">
            <v>0</v>
          </cell>
          <cell r="B884" t="e">
            <v>#N/A</v>
          </cell>
          <cell r="C884">
            <v>0</v>
          </cell>
          <cell r="D884">
            <v>0</v>
          </cell>
          <cell r="E884">
            <v>0</v>
          </cell>
          <cell r="F884">
            <v>0</v>
          </cell>
          <cell r="G884">
            <v>0</v>
          </cell>
          <cell r="H884">
            <v>0</v>
          </cell>
          <cell r="J884">
            <v>0</v>
          </cell>
          <cell r="K884">
            <v>0</v>
          </cell>
          <cell r="L884">
            <v>0</v>
          </cell>
          <cell r="M884">
            <v>0</v>
          </cell>
          <cell r="N884">
            <v>0</v>
          </cell>
          <cell r="O884">
            <v>0</v>
          </cell>
        </row>
        <row r="885">
          <cell r="A885">
            <v>0</v>
          </cell>
          <cell r="B885">
            <v>59</v>
          </cell>
          <cell r="C885" t="str">
            <v>나) 노 무 비</v>
          </cell>
          <cell r="D885" t="str">
            <v>내 선 전 공</v>
          </cell>
          <cell r="E885" t="str">
            <v>인</v>
          </cell>
          <cell r="F885">
            <v>0.69</v>
          </cell>
          <cell r="G885">
            <v>0</v>
          </cell>
          <cell r="H885">
            <v>0</v>
          </cell>
          <cell r="I885">
            <v>81127</v>
          </cell>
          <cell r="J885">
            <v>55977</v>
          </cell>
          <cell r="K885">
            <v>0</v>
          </cell>
          <cell r="L885">
            <v>0</v>
          </cell>
          <cell r="M885">
            <v>81127</v>
          </cell>
          <cell r="N885">
            <v>55977</v>
          </cell>
          <cell r="O885">
            <v>0</v>
          </cell>
        </row>
        <row r="886">
          <cell r="A886">
            <v>0</v>
          </cell>
          <cell r="B886" t="e">
            <v>#N/A</v>
          </cell>
          <cell r="C886">
            <v>0</v>
          </cell>
          <cell r="D886">
            <v>0</v>
          </cell>
          <cell r="E886">
            <v>0</v>
          </cell>
          <cell r="F886">
            <v>0</v>
          </cell>
          <cell r="G886">
            <v>0</v>
          </cell>
          <cell r="H886">
            <v>0</v>
          </cell>
          <cell r="I886">
            <v>0</v>
          </cell>
          <cell r="J886">
            <v>0</v>
          </cell>
          <cell r="K886">
            <v>0</v>
          </cell>
          <cell r="L886">
            <v>0</v>
          </cell>
          <cell r="M886">
            <v>0</v>
          </cell>
          <cell r="N886">
            <v>0</v>
          </cell>
          <cell r="O886">
            <v>0</v>
          </cell>
        </row>
        <row r="887">
          <cell r="A887">
            <v>0</v>
          </cell>
          <cell r="B887" t="e">
            <v>#N/A</v>
          </cell>
          <cell r="C887">
            <v>0</v>
          </cell>
          <cell r="D887">
            <v>0</v>
          </cell>
          <cell r="E887">
            <v>0</v>
          </cell>
          <cell r="F887">
            <v>0</v>
          </cell>
          <cell r="G887">
            <v>0</v>
          </cell>
          <cell r="H887">
            <v>0</v>
          </cell>
          <cell r="I887">
            <v>0</v>
          </cell>
          <cell r="J887">
            <v>0</v>
          </cell>
          <cell r="K887">
            <v>0</v>
          </cell>
          <cell r="L887">
            <v>0</v>
          </cell>
          <cell r="M887">
            <v>0</v>
          </cell>
          <cell r="N887">
            <v>0</v>
          </cell>
          <cell r="O887">
            <v>0</v>
          </cell>
        </row>
        <row r="888">
          <cell r="A888">
            <v>0</v>
          </cell>
          <cell r="B888" t="e">
            <v>#N/A</v>
          </cell>
          <cell r="C888">
            <v>0</v>
          </cell>
          <cell r="D888">
            <v>0</v>
          </cell>
          <cell r="E888">
            <v>0</v>
          </cell>
          <cell r="F888">
            <v>0</v>
          </cell>
          <cell r="G888">
            <v>0</v>
          </cell>
          <cell r="H888">
            <v>0</v>
          </cell>
          <cell r="I888">
            <v>0</v>
          </cell>
          <cell r="J888">
            <v>0</v>
          </cell>
          <cell r="K888">
            <v>0</v>
          </cell>
          <cell r="L888">
            <v>0</v>
          </cell>
          <cell r="M888">
            <v>0</v>
          </cell>
          <cell r="N888">
            <v>0</v>
          </cell>
          <cell r="O888">
            <v>0</v>
          </cell>
        </row>
        <row r="889">
          <cell r="A889">
            <v>0</v>
          </cell>
          <cell r="B889">
            <v>59</v>
          </cell>
          <cell r="C889" t="str">
            <v>다) 공 구 손 료</v>
          </cell>
          <cell r="D889" t="str">
            <v>내 선 전 공</v>
          </cell>
          <cell r="E889" t="str">
            <v>인</v>
          </cell>
          <cell r="F889">
            <v>0.01</v>
          </cell>
          <cell r="G889">
            <v>0</v>
          </cell>
          <cell r="H889">
            <v>0</v>
          </cell>
          <cell r="J889">
            <v>0</v>
          </cell>
          <cell r="K889">
            <v>81127</v>
          </cell>
          <cell r="L889">
            <v>811</v>
          </cell>
          <cell r="M889">
            <v>81127</v>
          </cell>
          <cell r="N889">
            <v>811</v>
          </cell>
          <cell r="O889">
            <v>0</v>
          </cell>
        </row>
        <row r="890">
          <cell r="A890">
            <v>0</v>
          </cell>
          <cell r="B890" t="e">
            <v>#N/A</v>
          </cell>
          <cell r="C890">
            <v>0</v>
          </cell>
          <cell r="D890">
            <v>0</v>
          </cell>
          <cell r="E890">
            <v>0</v>
          </cell>
          <cell r="F890">
            <v>0</v>
          </cell>
          <cell r="G890">
            <v>0</v>
          </cell>
          <cell r="H890">
            <v>0</v>
          </cell>
          <cell r="J890">
            <v>0</v>
          </cell>
          <cell r="K890">
            <v>0</v>
          </cell>
          <cell r="L890">
            <v>0</v>
          </cell>
          <cell r="M890">
            <v>0</v>
          </cell>
          <cell r="N890">
            <v>0</v>
          </cell>
          <cell r="O890">
            <v>0</v>
          </cell>
        </row>
        <row r="891">
          <cell r="A891" t="str">
            <v>30S</v>
          </cell>
          <cell r="C891" t="str">
            <v>합     계</v>
          </cell>
          <cell r="H891">
            <v>113360</v>
          </cell>
          <cell r="J891">
            <v>55977</v>
          </cell>
          <cell r="L891">
            <v>811</v>
          </cell>
          <cell r="N891">
            <v>170148</v>
          </cell>
        </row>
        <row r="892">
          <cell r="A892">
            <v>31</v>
          </cell>
          <cell r="B892" t="str">
            <v>31. 콘센트함 신설</v>
          </cell>
          <cell r="C892" t="str">
            <v>31. 콘센트함 신설</v>
          </cell>
          <cell r="D892" t="str">
            <v xml:space="preserve"> 350x450x150(터널용)-할증제외구간</v>
          </cell>
          <cell r="E892" t="str">
            <v>면</v>
          </cell>
          <cell r="F892">
            <v>1</v>
          </cell>
          <cell r="G892">
            <v>0</v>
          </cell>
          <cell r="H892">
            <v>0</v>
          </cell>
          <cell r="J892">
            <v>0</v>
          </cell>
          <cell r="K892">
            <v>0</v>
          </cell>
          <cell r="L892">
            <v>0</v>
          </cell>
          <cell r="M892">
            <v>0</v>
          </cell>
          <cell r="N892">
            <v>0</v>
          </cell>
          <cell r="O892">
            <v>60</v>
          </cell>
        </row>
        <row r="893">
          <cell r="A893">
            <v>0</v>
          </cell>
          <cell r="B893" t="e">
            <v>#N/A</v>
          </cell>
          <cell r="C893" t="str">
            <v>가) 재 료 비</v>
          </cell>
          <cell r="D893">
            <v>0</v>
          </cell>
          <cell r="E893">
            <v>0</v>
          </cell>
          <cell r="F893">
            <v>0</v>
          </cell>
          <cell r="G893">
            <v>0</v>
          </cell>
          <cell r="H893">
            <v>0</v>
          </cell>
          <cell r="J893">
            <v>0</v>
          </cell>
          <cell r="K893">
            <v>0</v>
          </cell>
          <cell r="L893">
            <v>0</v>
          </cell>
          <cell r="M893">
            <v>0</v>
          </cell>
          <cell r="N893">
            <v>0</v>
          </cell>
          <cell r="O893">
            <v>0</v>
          </cell>
        </row>
        <row r="894">
          <cell r="A894">
            <v>0</v>
          </cell>
          <cell r="B894">
            <v>522</v>
          </cell>
          <cell r="C894" t="str">
            <v>콘센트함</v>
          </cell>
          <cell r="D894" t="str">
            <v xml:space="preserve"> 1Φ250V, 3Φ380V</v>
          </cell>
          <cell r="E894" t="str">
            <v>면</v>
          </cell>
          <cell r="F894">
            <v>1</v>
          </cell>
          <cell r="G894">
            <v>244160</v>
          </cell>
          <cell r="H894">
            <v>244160</v>
          </cell>
          <cell r="J894">
            <v>0</v>
          </cell>
          <cell r="K894">
            <v>0</v>
          </cell>
          <cell r="L894">
            <v>0</v>
          </cell>
          <cell r="M894">
            <v>244160</v>
          </cell>
          <cell r="N894">
            <v>244160</v>
          </cell>
          <cell r="O894">
            <v>0</v>
          </cell>
        </row>
        <row r="895">
          <cell r="A895">
            <v>0</v>
          </cell>
          <cell r="B895">
            <v>424</v>
          </cell>
          <cell r="C895" t="str">
            <v xml:space="preserve"> 셋트앵커(1/2")</v>
          </cell>
          <cell r="D895" t="str">
            <v xml:space="preserve"> M12 L100</v>
          </cell>
          <cell r="E895" t="str">
            <v>개</v>
          </cell>
          <cell r="F895">
            <v>4</v>
          </cell>
          <cell r="G895">
            <v>830</v>
          </cell>
          <cell r="H895">
            <v>3320</v>
          </cell>
          <cell r="J895">
            <v>0</v>
          </cell>
          <cell r="K895">
            <v>0</v>
          </cell>
          <cell r="L895">
            <v>0</v>
          </cell>
          <cell r="M895">
            <v>830</v>
          </cell>
          <cell r="N895">
            <v>3320</v>
          </cell>
          <cell r="O895">
            <v>0</v>
          </cell>
        </row>
        <row r="896">
          <cell r="A896">
            <v>0</v>
          </cell>
          <cell r="B896">
            <v>0</v>
          </cell>
          <cell r="C896">
            <v>0</v>
          </cell>
          <cell r="D896">
            <v>0</v>
          </cell>
          <cell r="E896">
            <v>0</v>
          </cell>
          <cell r="F896">
            <v>0</v>
          </cell>
          <cell r="G896">
            <v>0</v>
          </cell>
          <cell r="H896">
            <v>0</v>
          </cell>
          <cell r="J896">
            <v>0</v>
          </cell>
          <cell r="K896">
            <v>0</v>
          </cell>
          <cell r="L896">
            <v>0</v>
          </cell>
          <cell r="M896">
            <v>0</v>
          </cell>
          <cell r="N896">
            <v>0</v>
          </cell>
          <cell r="O896">
            <v>0</v>
          </cell>
        </row>
        <row r="897">
          <cell r="A897">
            <v>0</v>
          </cell>
          <cell r="B897">
            <v>0</v>
          </cell>
          <cell r="C897">
            <v>0</v>
          </cell>
          <cell r="D897">
            <v>0</v>
          </cell>
          <cell r="E897">
            <v>0</v>
          </cell>
          <cell r="F897">
            <v>0</v>
          </cell>
          <cell r="G897">
            <v>0</v>
          </cell>
          <cell r="H897">
            <v>0</v>
          </cell>
          <cell r="J897">
            <v>0</v>
          </cell>
          <cell r="K897">
            <v>0</v>
          </cell>
          <cell r="L897">
            <v>0</v>
          </cell>
          <cell r="M897">
            <v>0</v>
          </cell>
          <cell r="N897">
            <v>0</v>
          </cell>
          <cell r="O897">
            <v>0</v>
          </cell>
        </row>
        <row r="898">
          <cell r="A898">
            <v>0</v>
          </cell>
          <cell r="B898">
            <v>0</v>
          </cell>
          <cell r="C898">
            <v>0</v>
          </cell>
          <cell r="D898">
            <v>0</v>
          </cell>
          <cell r="E898">
            <v>0</v>
          </cell>
          <cell r="F898">
            <v>0</v>
          </cell>
          <cell r="G898">
            <v>0</v>
          </cell>
          <cell r="H898">
            <v>0</v>
          </cell>
          <cell r="J898">
            <v>0</v>
          </cell>
          <cell r="K898">
            <v>0</v>
          </cell>
          <cell r="L898">
            <v>0</v>
          </cell>
          <cell r="M898">
            <v>0</v>
          </cell>
          <cell r="N898">
            <v>0</v>
          </cell>
          <cell r="O898">
            <v>0</v>
          </cell>
        </row>
        <row r="899">
          <cell r="A899">
            <v>0</v>
          </cell>
          <cell r="B899">
            <v>0</v>
          </cell>
          <cell r="C899">
            <v>0</v>
          </cell>
          <cell r="D899">
            <v>0</v>
          </cell>
          <cell r="E899">
            <v>0</v>
          </cell>
          <cell r="F899">
            <v>0</v>
          </cell>
          <cell r="G899">
            <v>0</v>
          </cell>
          <cell r="H899">
            <v>0</v>
          </cell>
          <cell r="J899">
            <v>0</v>
          </cell>
          <cell r="K899">
            <v>0</v>
          </cell>
          <cell r="L899">
            <v>0</v>
          </cell>
          <cell r="M899">
            <v>0</v>
          </cell>
          <cell r="N899">
            <v>0</v>
          </cell>
          <cell r="O899">
            <v>0</v>
          </cell>
        </row>
        <row r="900">
          <cell r="A900">
            <v>0</v>
          </cell>
          <cell r="B900">
            <v>0</v>
          </cell>
          <cell r="C900">
            <v>0</v>
          </cell>
          <cell r="D900">
            <v>0</v>
          </cell>
          <cell r="E900">
            <v>0</v>
          </cell>
          <cell r="F900">
            <v>0</v>
          </cell>
          <cell r="G900">
            <v>0</v>
          </cell>
          <cell r="H900">
            <v>0</v>
          </cell>
          <cell r="J900">
            <v>0</v>
          </cell>
          <cell r="K900">
            <v>0</v>
          </cell>
          <cell r="L900">
            <v>0</v>
          </cell>
          <cell r="M900">
            <v>0</v>
          </cell>
          <cell r="N900">
            <v>0</v>
          </cell>
          <cell r="O900">
            <v>0</v>
          </cell>
        </row>
        <row r="901">
          <cell r="A901">
            <v>0</v>
          </cell>
          <cell r="B901">
            <v>0</v>
          </cell>
          <cell r="C901">
            <v>0</v>
          </cell>
          <cell r="D901">
            <v>0</v>
          </cell>
          <cell r="E901">
            <v>0</v>
          </cell>
          <cell r="F901">
            <v>0</v>
          </cell>
          <cell r="G901">
            <v>0</v>
          </cell>
          <cell r="H901">
            <v>0</v>
          </cell>
          <cell r="J901">
            <v>0</v>
          </cell>
          <cell r="K901">
            <v>0</v>
          </cell>
          <cell r="L901">
            <v>0</v>
          </cell>
          <cell r="M901">
            <v>0</v>
          </cell>
          <cell r="N901">
            <v>0</v>
          </cell>
          <cell r="O901">
            <v>0</v>
          </cell>
        </row>
        <row r="902">
          <cell r="A902">
            <v>0</v>
          </cell>
          <cell r="B902">
            <v>0</v>
          </cell>
          <cell r="C902">
            <v>0</v>
          </cell>
          <cell r="D902">
            <v>0</v>
          </cell>
          <cell r="E902">
            <v>0</v>
          </cell>
          <cell r="F902">
            <v>0</v>
          </cell>
          <cell r="G902">
            <v>0</v>
          </cell>
          <cell r="H902">
            <v>0</v>
          </cell>
          <cell r="J902">
            <v>0</v>
          </cell>
          <cell r="K902">
            <v>0</v>
          </cell>
          <cell r="L902">
            <v>0</v>
          </cell>
          <cell r="M902">
            <v>0</v>
          </cell>
          <cell r="N902">
            <v>0</v>
          </cell>
          <cell r="O902">
            <v>0</v>
          </cell>
        </row>
        <row r="903">
          <cell r="A903">
            <v>0</v>
          </cell>
          <cell r="B903">
            <v>0</v>
          </cell>
          <cell r="C903">
            <v>0</v>
          </cell>
          <cell r="D903">
            <v>0</v>
          </cell>
          <cell r="E903">
            <v>0</v>
          </cell>
          <cell r="F903">
            <v>0</v>
          </cell>
          <cell r="G903">
            <v>0</v>
          </cell>
          <cell r="H903">
            <v>0</v>
          </cell>
          <cell r="J903">
            <v>0</v>
          </cell>
          <cell r="K903">
            <v>0</v>
          </cell>
          <cell r="L903">
            <v>0</v>
          </cell>
          <cell r="M903">
            <v>0</v>
          </cell>
          <cell r="N903">
            <v>0</v>
          </cell>
          <cell r="O903">
            <v>0</v>
          </cell>
        </row>
        <row r="904">
          <cell r="A904">
            <v>0</v>
          </cell>
          <cell r="B904" t="e">
            <v>#N/A</v>
          </cell>
          <cell r="C904">
            <v>0</v>
          </cell>
          <cell r="D904">
            <v>0</v>
          </cell>
          <cell r="E904">
            <v>0</v>
          </cell>
          <cell r="F904">
            <v>0</v>
          </cell>
          <cell r="G904">
            <v>0</v>
          </cell>
          <cell r="H904">
            <v>0</v>
          </cell>
          <cell r="J904">
            <v>0</v>
          </cell>
          <cell r="K904">
            <v>0</v>
          </cell>
          <cell r="L904">
            <v>0</v>
          </cell>
          <cell r="M904">
            <v>0</v>
          </cell>
          <cell r="N904">
            <v>0</v>
          </cell>
          <cell r="O904">
            <v>0</v>
          </cell>
        </row>
        <row r="905">
          <cell r="A905">
            <v>0</v>
          </cell>
          <cell r="B905" t="e">
            <v>#N/A</v>
          </cell>
          <cell r="C905">
            <v>0</v>
          </cell>
          <cell r="D905">
            <v>0</v>
          </cell>
          <cell r="E905">
            <v>0</v>
          </cell>
          <cell r="F905">
            <v>0</v>
          </cell>
          <cell r="G905">
            <v>0</v>
          </cell>
          <cell r="H905">
            <v>0</v>
          </cell>
          <cell r="J905">
            <v>0</v>
          </cell>
          <cell r="K905">
            <v>0</v>
          </cell>
          <cell r="L905">
            <v>0</v>
          </cell>
          <cell r="M905">
            <v>0</v>
          </cell>
          <cell r="N905">
            <v>0</v>
          </cell>
          <cell r="O905">
            <v>0</v>
          </cell>
        </row>
        <row r="906">
          <cell r="A906">
            <v>0</v>
          </cell>
          <cell r="B906" t="e">
            <v>#N/A</v>
          </cell>
          <cell r="C906">
            <v>0</v>
          </cell>
          <cell r="D906">
            <v>0</v>
          </cell>
          <cell r="E906">
            <v>0</v>
          </cell>
          <cell r="F906">
            <v>0</v>
          </cell>
          <cell r="G906">
            <v>0</v>
          </cell>
          <cell r="H906">
            <v>0</v>
          </cell>
          <cell r="J906">
            <v>0</v>
          </cell>
          <cell r="K906">
            <v>0</v>
          </cell>
          <cell r="L906">
            <v>0</v>
          </cell>
          <cell r="M906">
            <v>0</v>
          </cell>
          <cell r="N906">
            <v>0</v>
          </cell>
          <cell r="O906">
            <v>0</v>
          </cell>
        </row>
        <row r="907">
          <cell r="A907">
            <v>0</v>
          </cell>
          <cell r="B907">
            <v>59</v>
          </cell>
          <cell r="C907" t="str">
            <v>나) 노 무 비</v>
          </cell>
          <cell r="D907" t="str">
            <v>내 선 전 공</v>
          </cell>
          <cell r="E907" t="str">
            <v>인</v>
          </cell>
          <cell r="F907">
            <v>0.98</v>
          </cell>
          <cell r="G907">
            <v>0</v>
          </cell>
          <cell r="H907">
            <v>0</v>
          </cell>
          <cell r="I907">
            <v>81127</v>
          </cell>
          <cell r="J907">
            <v>79504</v>
          </cell>
          <cell r="K907">
            <v>0</v>
          </cell>
          <cell r="L907">
            <v>0</v>
          </cell>
          <cell r="M907">
            <v>81127</v>
          </cell>
          <cell r="N907">
            <v>79504</v>
          </cell>
          <cell r="O907">
            <v>0</v>
          </cell>
        </row>
        <row r="908">
          <cell r="A908">
            <v>0</v>
          </cell>
          <cell r="B908" t="e">
            <v>#N/A</v>
          </cell>
          <cell r="C908">
            <v>0</v>
          </cell>
          <cell r="D908">
            <v>0</v>
          </cell>
          <cell r="E908">
            <v>0</v>
          </cell>
          <cell r="F908">
            <v>0</v>
          </cell>
          <cell r="G908">
            <v>0</v>
          </cell>
          <cell r="H908">
            <v>0</v>
          </cell>
          <cell r="I908">
            <v>0</v>
          </cell>
          <cell r="J908">
            <v>0</v>
          </cell>
          <cell r="K908">
            <v>0</v>
          </cell>
          <cell r="L908">
            <v>0</v>
          </cell>
          <cell r="M908">
            <v>0</v>
          </cell>
          <cell r="N908">
            <v>0</v>
          </cell>
          <cell r="O908">
            <v>0</v>
          </cell>
        </row>
        <row r="909">
          <cell r="A909">
            <v>0</v>
          </cell>
          <cell r="B909" t="e">
            <v>#N/A</v>
          </cell>
          <cell r="C909">
            <v>0</v>
          </cell>
          <cell r="D909">
            <v>0</v>
          </cell>
          <cell r="E909">
            <v>0</v>
          </cell>
          <cell r="F909">
            <v>0</v>
          </cell>
          <cell r="G909">
            <v>0</v>
          </cell>
          <cell r="H909">
            <v>0</v>
          </cell>
          <cell r="I909">
            <v>0</v>
          </cell>
          <cell r="J909">
            <v>0</v>
          </cell>
          <cell r="K909">
            <v>0</v>
          </cell>
          <cell r="L909">
            <v>0</v>
          </cell>
          <cell r="M909">
            <v>0</v>
          </cell>
          <cell r="N909">
            <v>0</v>
          </cell>
          <cell r="O909">
            <v>0</v>
          </cell>
        </row>
        <row r="910">
          <cell r="A910">
            <v>0</v>
          </cell>
          <cell r="B910" t="e">
            <v>#N/A</v>
          </cell>
          <cell r="C910">
            <v>0</v>
          </cell>
          <cell r="D910">
            <v>0</v>
          </cell>
          <cell r="E910">
            <v>0</v>
          </cell>
          <cell r="F910">
            <v>0</v>
          </cell>
          <cell r="G910">
            <v>0</v>
          </cell>
          <cell r="H910">
            <v>0</v>
          </cell>
          <cell r="I910">
            <v>0</v>
          </cell>
          <cell r="J910">
            <v>0</v>
          </cell>
          <cell r="K910">
            <v>0</v>
          </cell>
          <cell r="L910">
            <v>0</v>
          </cell>
          <cell r="M910">
            <v>0</v>
          </cell>
          <cell r="N910">
            <v>0</v>
          </cell>
          <cell r="O910">
            <v>0</v>
          </cell>
        </row>
        <row r="911">
          <cell r="A911">
            <v>0</v>
          </cell>
          <cell r="B911">
            <v>59</v>
          </cell>
          <cell r="C911" t="str">
            <v>다) 공 구 손 료</v>
          </cell>
          <cell r="D911" t="str">
            <v>내 선 전 공</v>
          </cell>
          <cell r="E911" t="str">
            <v>인</v>
          </cell>
          <cell r="F911">
            <v>0.02</v>
          </cell>
          <cell r="G911">
            <v>0</v>
          </cell>
          <cell r="H911">
            <v>0</v>
          </cell>
          <cell r="J911">
            <v>0</v>
          </cell>
          <cell r="K911">
            <v>81127</v>
          </cell>
          <cell r="L911">
            <v>1622</v>
          </cell>
          <cell r="M911">
            <v>81127</v>
          </cell>
          <cell r="N911">
            <v>1622</v>
          </cell>
          <cell r="O911">
            <v>0</v>
          </cell>
        </row>
        <row r="912">
          <cell r="A912">
            <v>0</v>
          </cell>
          <cell r="B912" t="e">
            <v>#N/A</v>
          </cell>
          <cell r="C912">
            <v>0</v>
          </cell>
          <cell r="D912">
            <v>0</v>
          </cell>
          <cell r="E912">
            <v>0</v>
          </cell>
          <cell r="F912">
            <v>0</v>
          </cell>
          <cell r="G912">
            <v>0</v>
          </cell>
          <cell r="H912">
            <v>0</v>
          </cell>
          <cell r="I912">
            <v>0</v>
          </cell>
          <cell r="J912">
            <v>0</v>
          </cell>
          <cell r="K912">
            <v>0</v>
          </cell>
          <cell r="L912">
            <v>0</v>
          </cell>
          <cell r="M912">
            <v>0</v>
          </cell>
          <cell r="N912">
            <v>0</v>
          </cell>
          <cell r="O912">
            <v>0</v>
          </cell>
        </row>
        <row r="913">
          <cell r="A913">
            <v>0</v>
          </cell>
          <cell r="B913" t="e">
            <v>#N/A</v>
          </cell>
          <cell r="C913">
            <v>0</v>
          </cell>
          <cell r="D913">
            <v>0</v>
          </cell>
          <cell r="E913">
            <v>0</v>
          </cell>
          <cell r="F913">
            <v>0</v>
          </cell>
          <cell r="G913">
            <v>0</v>
          </cell>
          <cell r="H913">
            <v>0</v>
          </cell>
          <cell r="J913">
            <v>0</v>
          </cell>
          <cell r="K913">
            <v>0</v>
          </cell>
          <cell r="L913">
            <v>0</v>
          </cell>
          <cell r="M913">
            <v>0</v>
          </cell>
          <cell r="N913">
            <v>0</v>
          </cell>
          <cell r="O913">
            <v>0</v>
          </cell>
        </row>
        <row r="915">
          <cell r="A915" t="str">
            <v>31S</v>
          </cell>
          <cell r="C915" t="str">
            <v>합     계</v>
          </cell>
          <cell r="H915">
            <v>247480</v>
          </cell>
          <cell r="J915">
            <v>79504</v>
          </cell>
          <cell r="L915">
            <v>1622</v>
          </cell>
          <cell r="N915">
            <v>328606</v>
          </cell>
        </row>
        <row r="916">
          <cell r="A916">
            <v>32</v>
          </cell>
          <cell r="B916" t="str">
            <v>32. 콘센트함 신설</v>
          </cell>
          <cell r="C916" t="str">
            <v>32. 콘센트함 신설</v>
          </cell>
          <cell r="D916" t="str">
            <v xml:space="preserve"> 350x450x150(터널용)-할증구간</v>
          </cell>
          <cell r="E916" t="str">
            <v>면</v>
          </cell>
          <cell r="F916">
            <v>1</v>
          </cell>
          <cell r="G916">
            <v>0</v>
          </cell>
          <cell r="H916">
            <v>0</v>
          </cell>
          <cell r="J916">
            <v>0</v>
          </cell>
          <cell r="K916">
            <v>0</v>
          </cell>
          <cell r="L916">
            <v>0</v>
          </cell>
          <cell r="M916">
            <v>0</v>
          </cell>
          <cell r="N916">
            <v>0</v>
          </cell>
          <cell r="O916">
            <v>706</v>
          </cell>
        </row>
        <row r="917">
          <cell r="A917">
            <v>0</v>
          </cell>
          <cell r="B917" t="e">
            <v>#N/A</v>
          </cell>
          <cell r="C917" t="str">
            <v>가) 재 료 비</v>
          </cell>
          <cell r="D917">
            <v>0</v>
          </cell>
          <cell r="E917">
            <v>0</v>
          </cell>
          <cell r="F917">
            <v>0</v>
          </cell>
          <cell r="G917">
            <v>0</v>
          </cell>
          <cell r="H917">
            <v>0</v>
          </cell>
          <cell r="J917">
            <v>0</v>
          </cell>
          <cell r="K917">
            <v>0</v>
          </cell>
          <cell r="L917">
            <v>0</v>
          </cell>
          <cell r="M917">
            <v>0</v>
          </cell>
          <cell r="N917">
            <v>0</v>
          </cell>
          <cell r="O917">
            <v>0</v>
          </cell>
        </row>
        <row r="918">
          <cell r="A918">
            <v>0</v>
          </cell>
          <cell r="B918">
            <v>522</v>
          </cell>
          <cell r="C918" t="str">
            <v>콘센트함</v>
          </cell>
          <cell r="D918" t="str">
            <v xml:space="preserve"> 1Φ250V, 3Φ380V</v>
          </cell>
          <cell r="E918" t="str">
            <v>면</v>
          </cell>
          <cell r="F918">
            <v>1</v>
          </cell>
          <cell r="G918">
            <v>244160</v>
          </cell>
          <cell r="H918">
            <v>244160</v>
          </cell>
          <cell r="J918">
            <v>0</v>
          </cell>
          <cell r="K918">
            <v>0</v>
          </cell>
          <cell r="L918">
            <v>0</v>
          </cell>
          <cell r="M918">
            <v>244160</v>
          </cell>
          <cell r="N918">
            <v>244160</v>
          </cell>
          <cell r="O918" t="str">
            <v>할증구간</v>
          </cell>
        </row>
        <row r="919">
          <cell r="A919">
            <v>0</v>
          </cell>
          <cell r="B919">
            <v>424</v>
          </cell>
          <cell r="C919" t="str">
            <v xml:space="preserve"> 셋트앵커(1/2")</v>
          </cell>
          <cell r="D919" t="str">
            <v xml:space="preserve"> M12 L100</v>
          </cell>
          <cell r="E919" t="str">
            <v>개</v>
          </cell>
          <cell r="F919">
            <v>4</v>
          </cell>
          <cell r="G919">
            <v>830</v>
          </cell>
          <cell r="H919">
            <v>3320</v>
          </cell>
          <cell r="J919">
            <v>0</v>
          </cell>
          <cell r="K919">
            <v>0</v>
          </cell>
          <cell r="L919">
            <v>0</v>
          </cell>
          <cell r="M919">
            <v>830</v>
          </cell>
          <cell r="N919">
            <v>3320</v>
          </cell>
          <cell r="O919">
            <v>0</v>
          </cell>
        </row>
        <row r="920">
          <cell r="A920">
            <v>0</v>
          </cell>
          <cell r="B920">
            <v>0</v>
          </cell>
          <cell r="C920">
            <v>0</v>
          </cell>
          <cell r="D920">
            <v>0</v>
          </cell>
          <cell r="E920">
            <v>0</v>
          </cell>
          <cell r="F920">
            <v>0</v>
          </cell>
          <cell r="G920">
            <v>0</v>
          </cell>
          <cell r="H920">
            <v>0</v>
          </cell>
          <cell r="J920">
            <v>0</v>
          </cell>
          <cell r="K920">
            <v>0</v>
          </cell>
          <cell r="L920">
            <v>0</v>
          </cell>
          <cell r="M920">
            <v>0</v>
          </cell>
          <cell r="N920">
            <v>0</v>
          </cell>
          <cell r="O920">
            <v>0</v>
          </cell>
        </row>
        <row r="921">
          <cell r="A921">
            <v>0</v>
          </cell>
          <cell r="B921">
            <v>0</v>
          </cell>
          <cell r="C921">
            <v>0</v>
          </cell>
          <cell r="D921">
            <v>0</v>
          </cell>
          <cell r="E921">
            <v>0</v>
          </cell>
          <cell r="F921">
            <v>0</v>
          </cell>
          <cell r="G921">
            <v>0</v>
          </cell>
          <cell r="H921">
            <v>0</v>
          </cell>
          <cell r="J921">
            <v>0</v>
          </cell>
          <cell r="K921">
            <v>0</v>
          </cell>
          <cell r="L921">
            <v>0</v>
          </cell>
          <cell r="M921">
            <v>0</v>
          </cell>
          <cell r="N921">
            <v>0</v>
          </cell>
          <cell r="O921">
            <v>0</v>
          </cell>
        </row>
        <row r="922">
          <cell r="A922">
            <v>0</v>
          </cell>
          <cell r="B922">
            <v>0</v>
          </cell>
          <cell r="C922">
            <v>0</v>
          </cell>
          <cell r="D922">
            <v>0</v>
          </cell>
          <cell r="E922">
            <v>0</v>
          </cell>
          <cell r="F922">
            <v>0</v>
          </cell>
          <cell r="G922">
            <v>0</v>
          </cell>
          <cell r="H922">
            <v>0</v>
          </cell>
          <cell r="J922">
            <v>0</v>
          </cell>
          <cell r="K922">
            <v>0</v>
          </cell>
          <cell r="L922">
            <v>0</v>
          </cell>
          <cell r="M922">
            <v>0</v>
          </cell>
          <cell r="N922">
            <v>0</v>
          </cell>
          <cell r="O922">
            <v>0</v>
          </cell>
        </row>
        <row r="923">
          <cell r="A923">
            <v>0</v>
          </cell>
          <cell r="B923">
            <v>0</v>
          </cell>
          <cell r="C923">
            <v>0</v>
          </cell>
          <cell r="D923">
            <v>0</v>
          </cell>
          <cell r="E923">
            <v>0</v>
          </cell>
          <cell r="F923">
            <v>0</v>
          </cell>
          <cell r="G923">
            <v>0</v>
          </cell>
          <cell r="H923">
            <v>0</v>
          </cell>
          <cell r="J923">
            <v>0</v>
          </cell>
          <cell r="K923">
            <v>0</v>
          </cell>
          <cell r="L923">
            <v>0</v>
          </cell>
          <cell r="M923">
            <v>0</v>
          </cell>
          <cell r="N923">
            <v>0</v>
          </cell>
          <cell r="O923">
            <v>0</v>
          </cell>
        </row>
        <row r="924">
          <cell r="A924">
            <v>0</v>
          </cell>
          <cell r="B924">
            <v>0</v>
          </cell>
          <cell r="C924">
            <v>0</v>
          </cell>
          <cell r="D924">
            <v>0</v>
          </cell>
          <cell r="E924">
            <v>0</v>
          </cell>
          <cell r="F924">
            <v>0</v>
          </cell>
          <cell r="G924">
            <v>0</v>
          </cell>
          <cell r="H924">
            <v>0</v>
          </cell>
          <cell r="J924">
            <v>0</v>
          </cell>
          <cell r="K924">
            <v>0</v>
          </cell>
          <cell r="L924">
            <v>0</v>
          </cell>
          <cell r="M924">
            <v>0</v>
          </cell>
          <cell r="N924">
            <v>0</v>
          </cell>
          <cell r="O924">
            <v>0</v>
          </cell>
        </row>
        <row r="925">
          <cell r="A925">
            <v>0</v>
          </cell>
          <cell r="B925">
            <v>0</v>
          </cell>
          <cell r="C925">
            <v>0</v>
          </cell>
          <cell r="D925">
            <v>0</v>
          </cell>
          <cell r="E925">
            <v>0</v>
          </cell>
          <cell r="F925">
            <v>0</v>
          </cell>
          <cell r="G925">
            <v>0</v>
          </cell>
          <cell r="H925">
            <v>0</v>
          </cell>
          <cell r="J925">
            <v>0</v>
          </cell>
          <cell r="K925">
            <v>0</v>
          </cell>
          <cell r="L925">
            <v>0</v>
          </cell>
          <cell r="M925">
            <v>0</v>
          </cell>
          <cell r="N925">
            <v>0</v>
          </cell>
          <cell r="O925">
            <v>0</v>
          </cell>
        </row>
        <row r="926">
          <cell r="A926">
            <v>0</v>
          </cell>
          <cell r="B926">
            <v>0</v>
          </cell>
          <cell r="C926">
            <v>0</v>
          </cell>
          <cell r="D926">
            <v>0</v>
          </cell>
          <cell r="E926">
            <v>0</v>
          </cell>
          <cell r="F926">
            <v>0</v>
          </cell>
          <cell r="G926">
            <v>0</v>
          </cell>
          <cell r="H926">
            <v>0</v>
          </cell>
          <cell r="J926">
            <v>0</v>
          </cell>
          <cell r="K926">
            <v>0</v>
          </cell>
          <cell r="L926">
            <v>0</v>
          </cell>
          <cell r="M926">
            <v>0</v>
          </cell>
          <cell r="N926">
            <v>0</v>
          </cell>
          <cell r="O926">
            <v>0</v>
          </cell>
        </row>
        <row r="927">
          <cell r="A927">
            <v>0</v>
          </cell>
          <cell r="B927">
            <v>0</v>
          </cell>
          <cell r="C927">
            <v>0</v>
          </cell>
          <cell r="D927">
            <v>0</v>
          </cell>
          <cell r="E927">
            <v>0</v>
          </cell>
          <cell r="F927">
            <v>0</v>
          </cell>
          <cell r="G927">
            <v>0</v>
          </cell>
          <cell r="H927">
            <v>0</v>
          </cell>
          <cell r="J927">
            <v>0</v>
          </cell>
          <cell r="K927">
            <v>0</v>
          </cell>
          <cell r="L927">
            <v>0</v>
          </cell>
          <cell r="M927">
            <v>0</v>
          </cell>
          <cell r="N927">
            <v>0</v>
          </cell>
          <cell r="O927">
            <v>0</v>
          </cell>
        </row>
        <row r="928">
          <cell r="A928">
            <v>0</v>
          </cell>
          <cell r="B928">
            <v>0</v>
          </cell>
          <cell r="C928">
            <v>0</v>
          </cell>
          <cell r="D928">
            <v>0</v>
          </cell>
          <cell r="E928">
            <v>0</v>
          </cell>
          <cell r="F928">
            <v>0</v>
          </cell>
          <cell r="G928">
            <v>0</v>
          </cell>
          <cell r="H928">
            <v>0</v>
          </cell>
          <cell r="J928">
            <v>0</v>
          </cell>
          <cell r="K928">
            <v>0</v>
          </cell>
          <cell r="L928">
            <v>0</v>
          </cell>
          <cell r="M928">
            <v>0</v>
          </cell>
          <cell r="N928">
            <v>0</v>
          </cell>
          <cell r="O928">
            <v>0</v>
          </cell>
        </row>
        <row r="929">
          <cell r="A929">
            <v>0</v>
          </cell>
          <cell r="B929">
            <v>0</v>
          </cell>
          <cell r="C929">
            <v>0</v>
          </cell>
          <cell r="D929">
            <v>0</v>
          </cell>
          <cell r="E929">
            <v>0</v>
          </cell>
          <cell r="F929">
            <v>0</v>
          </cell>
          <cell r="G929">
            <v>0</v>
          </cell>
          <cell r="H929">
            <v>0</v>
          </cell>
          <cell r="J929">
            <v>0</v>
          </cell>
          <cell r="K929">
            <v>0</v>
          </cell>
          <cell r="L929">
            <v>0</v>
          </cell>
          <cell r="M929">
            <v>0</v>
          </cell>
          <cell r="N929">
            <v>0</v>
          </cell>
          <cell r="O929">
            <v>0</v>
          </cell>
        </row>
        <row r="930">
          <cell r="A930">
            <v>0</v>
          </cell>
          <cell r="B930" t="e">
            <v>#N/A</v>
          </cell>
          <cell r="C930">
            <v>0</v>
          </cell>
          <cell r="D930">
            <v>0</v>
          </cell>
          <cell r="E930">
            <v>0</v>
          </cell>
          <cell r="F930">
            <v>0</v>
          </cell>
          <cell r="G930">
            <v>0</v>
          </cell>
          <cell r="H930">
            <v>0</v>
          </cell>
          <cell r="J930">
            <v>0</v>
          </cell>
          <cell r="K930">
            <v>0</v>
          </cell>
          <cell r="L930">
            <v>0</v>
          </cell>
          <cell r="M930">
            <v>0</v>
          </cell>
          <cell r="N930">
            <v>0</v>
          </cell>
          <cell r="O930">
            <v>0</v>
          </cell>
        </row>
        <row r="931">
          <cell r="A931">
            <v>0</v>
          </cell>
          <cell r="B931" t="e">
            <v>#N/A</v>
          </cell>
          <cell r="C931">
            <v>0</v>
          </cell>
          <cell r="D931">
            <v>0</v>
          </cell>
          <cell r="E931">
            <v>0</v>
          </cell>
          <cell r="F931">
            <v>0</v>
          </cell>
          <cell r="G931">
            <v>0</v>
          </cell>
          <cell r="H931">
            <v>0</v>
          </cell>
          <cell r="J931">
            <v>0</v>
          </cell>
          <cell r="K931">
            <v>0</v>
          </cell>
          <cell r="L931">
            <v>0</v>
          </cell>
          <cell r="M931">
            <v>0</v>
          </cell>
          <cell r="N931">
            <v>0</v>
          </cell>
          <cell r="O931">
            <v>0</v>
          </cell>
        </row>
        <row r="932">
          <cell r="A932">
            <v>0</v>
          </cell>
          <cell r="B932" t="e">
            <v>#N/A</v>
          </cell>
          <cell r="C932">
            <v>0</v>
          </cell>
          <cell r="D932">
            <v>0</v>
          </cell>
          <cell r="E932">
            <v>0</v>
          </cell>
          <cell r="F932">
            <v>0</v>
          </cell>
          <cell r="G932">
            <v>0</v>
          </cell>
          <cell r="H932">
            <v>0</v>
          </cell>
          <cell r="J932">
            <v>0</v>
          </cell>
          <cell r="K932">
            <v>0</v>
          </cell>
          <cell r="L932">
            <v>0</v>
          </cell>
          <cell r="M932">
            <v>0</v>
          </cell>
          <cell r="N932">
            <v>0</v>
          </cell>
          <cell r="O932">
            <v>0</v>
          </cell>
        </row>
        <row r="933">
          <cell r="A933">
            <v>0</v>
          </cell>
          <cell r="B933">
            <v>59</v>
          </cell>
          <cell r="C933" t="str">
            <v>나) 노 무 비</v>
          </cell>
          <cell r="D933" t="str">
            <v>내 선 전 공</v>
          </cell>
          <cell r="E933" t="str">
            <v>인</v>
          </cell>
          <cell r="F933">
            <v>1.1100000000000001</v>
          </cell>
          <cell r="G933">
            <v>0</v>
          </cell>
          <cell r="H933">
            <v>0</v>
          </cell>
          <cell r="I933">
            <v>81127</v>
          </cell>
          <cell r="J933">
            <v>90050</v>
          </cell>
          <cell r="K933">
            <v>0</v>
          </cell>
          <cell r="L933">
            <v>0</v>
          </cell>
          <cell r="M933">
            <v>81127</v>
          </cell>
          <cell r="N933">
            <v>90050</v>
          </cell>
          <cell r="O933">
            <v>0</v>
          </cell>
        </row>
        <row r="934">
          <cell r="A934">
            <v>0</v>
          </cell>
          <cell r="B934" t="e">
            <v>#N/A</v>
          </cell>
          <cell r="C934">
            <v>0</v>
          </cell>
          <cell r="D934">
            <v>0</v>
          </cell>
          <cell r="E934">
            <v>0</v>
          </cell>
          <cell r="F934">
            <v>0</v>
          </cell>
          <cell r="G934">
            <v>0</v>
          </cell>
          <cell r="H934">
            <v>0</v>
          </cell>
          <cell r="I934">
            <v>0</v>
          </cell>
          <cell r="J934">
            <v>0</v>
          </cell>
          <cell r="K934">
            <v>0</v>
          </cell>
          <cell r="L934">
            <v>0</v>
          </cell>
          <cell r="M934">
            <v>0</v>
          </cell>
          <cell r="N934">
            <v>0</v>
          </cell>
          <cell r="O934">
            <v>0</v>
          </cell>
        </row>
        <row r="935">
          <cell r="A935">
            <v>0</v>
          </cell>
          <cell r="B935" t="e">
            <v>#N/A</v>
          </cell>
          <cell r="C935">
            <v>0</v>
          </cell>
          <cell r="D935">
            <v>0</v>
          </cell>
          <cell r="E935">
            <v>0</v>
          </cell>
          <cell r="F935">
            <v>0</v>
          </cell>
          <cell r="G935">
            <v>0</v>
          </cell>
          <cell r="H935">
            <v>0</v>
          </cell>
          <cell r="I935">
            <v>0</v>
          </cell>
          <cell r="J935">
            <v>0</v>
          </cell>
          <cell r="K935">
            <v>0</v>
          </cell>
          <cell r="L935">
            <v>0</v>
          </cell>
          <cell r="M935">
            <v>0</v>
          </cell>
          <cell r="N935">
            <v>0</v>
          </cell>
          <cell r="O935">
            <v>0</v>
          </cell>
        </row>
        <row r="936">
          <cell r="A936">
            <v>0</v>
          </cell>
          <cell r="B936" t="e">
            <v>#N/A</v>
          </cell>
          <cell r="C936">
            <v>0</v>
          </cell>
          <cell r="D936">
            <v>0</v>
          </cell>
          <cell r="E936">
            <v>0</v>
          </cell>
          <cell r="F936">
            <v>0</v>
          </cell>
          <cell r="G936">
            <v>0</v>
          </cell>
          <cell r="H936">
            <v>0</v>
          </cell>
          <cell r="I936">
            <v>0</v>
          </cell>
          <cell r="J936">
            <v>0</v>
          </cell>
          <cell r="K936">
            <v>0</v>
          </cell>
          <cell r="L936">
            <v>0</v>
          </cell>
          <cell r="M936">
            <v>0</v>
          </cell>
          <cell r="N936">
            <v>0</v>
          </cell>
          <cell r="O936">
            <v>0</v>
          </cell>
        </row>
        <row r="937">
          <cell r="A937">
            <v>0</v>
          </cell>
          <cell r="B937">
            <v>59</v>
          </cell>
          <cell r="C937" t="str">
            <v>다) 공 구 손 료</v>
          </cell>
          <cell r="D937" t="str">
            <v>내 선 전 공</v>
          </cell>
          <cell r="E937" t="str">
            <v>인</v>
          </cell>
          <cell r="F937">
            <v>0.02</v>
          </cell>
          <cell r="G937">
            <v>0</v>
          </cell>
          <cell r="H937">
            <v>0</v>
          </cell>
          <cell r="J937">
            <v>0</v>
          </cell>
          <cell r="K937">
            <v>81127</v>
          </cell>
          <cell r="L937">
            <v>1622</v>
          </cell>
          <cell r="M937">
            <v>81127</v>
          </cell>
          <cell r="N937">
            <v>1622</v>
          </cell>
          <cell r="O937">
            <v>0</v>
          </cell>
        </row>
        <row r="938">
          <cell r="A938">
            <v>0</v>
          </cell>
          <cell r="B938" t="e">
            <v>#N/A</v>
          </cell>
          <cell r="C938">
            <v>0</v>
          </cell>
          <cell r="D938">
            <v>0</v>
          </cell>
          <cell r="E938">
            <v>0</v>
          </cell>
          <cell r="F938">
            <v>0</v>
          </cell>
          <cell r="G938">
            <v>0</v>
          </cell>
          <cell r="H938">
            <v>0</v>
          </cell>
          <cell r="J938">
            <v>0</v>
          </cell>
          <cell r="K938">
            <v>0</v>
          </cell>
          <cell r="L938">
            <v>0</v>
          </cell>
          <cell r="M938">
            <v>0</v>
          </cell>
          <cell r="N938">
            <v>0</v>
          </cell>
          <cell r="O938">
            <v>0</v>
          </cell>
        </row>
        <row r="939">
          <cell r="A939" t="str">
            <v>32S</v>
          </cell>
          <cell r="C939" t="str">
            <v>합     계</v>
          </cell>
          <cell r="H939">
            <v>247480</v>
          </cell>
          <cell r="J939">
            <v>90050</v>
          </cell>
          <cell r="L939">
            <v>1622</v>
          </cell>
          <cell r="N939">
            <v>339152</v>
          </cell>
        </row>
        <row r="940">
          <cell r="A940">
            <v>33</v>
          </cell>
          <cell r="B940" t="str">
            <v>33. 통신분전반 신설</v>
          </cell>
          <cell r="C940" t="str">
            <v>33. 통신분전반 신설</v>
          </cell>
          <cell r="D940" t="str">
            <v>터널용</v>
          </cell>
          <cell r="E940" t="str">
            <v>식</v>
          </cell>
          <cell r="F940">
            <v>1</v>
          </cell>
          <cell r="G940">
            <v>0</v>
          </cell>
          <cell r="H940">
            <v>0</v>
          </cell>
          <cell r="I940">
            <v>0</v>
          </cell>
          <cell r="J940">
            <v>0</v>
          </cell>
          <cell r="K940">
            <v>0</v>
          </cell>
          <cell r="L940">
            <v>0</v>
          </cell>
          <cell r="M940">
            <v>0</v>
          </cell>
          <cell r="N940">
            <v>0</v>
          </cell>
          <cell r="O940">
            <v>9</v>
          </cell>
        </row>
        <row r="941">
          <cell r="A941">
            <v>0</v>
          </cell>
          <cell r="B941" t="e">
            <v>#N/A</v>
          </cell>
          <cell r="C941" t="str">
            <v>가) 재 료 비</v>
          </cell>
          <cell r="D941">
            <v>0</v>
          </cell>
          <cell r="E941">
            <v>0</v>
          </cell>
          <cell r="F941">
            <v>0</v>
          </cell>
          <cell r="G941">
            <v>0</v>
          </cell>
          <cell r="H941">
            <v>0</v>
          </cell>
          <cell r="I941">
            <v>0</v>
          </cell>
          <cell r="J941">
            <v>0</v>
          </cell>
          <cell r="K941">
            <v>0</v>
          </cell>
          <cell r="L941">
            <v>0</v>
          </cell>
          <cell r="M941">
            <v>0</v>
          </cell>
          <cell r="N941">
            <v>0</v>
          </cell>
          <cell r="O941">
            <v>0</v>
          </cell>
        </row>
        <row r="942">
          <cell r="A942">
            <v>0</v>
          </cell>
          <cell r="B942" t="str">
            <v>PNL1</v>
          </cell>
          <cell r="C942" t="str">
            <v>통신분전반</v>
          </cell>
          <cell r="D942" t="str">
            <v>터널용</v>
          </cell>
          <cell r="E942" t="str">
            <v>면</v>
          </cell>
          <cell r="F942">
            <v>1</v>
          </cell>
          <cell r="G942">
            <v>854000</v>
          </cell>
          <cell r="H942">
            <v>854000</v>
          </cell>
          <cell r="I942">
            <v>0</v>
          </cell>
          <cell r="J942">
            <v>0</v>
          </cell>
          <cell r="K942">
            <v>0</v>
          </cell>
          <cell r="L942">
            <v>0</v>
          </cell>
          <cell r="M942">
            <v>854000</v>
          </cell>
          <cell r="N942">
            <v>854000</v>
          </cell>
          <cell r="O942">
            <v>0</v>
          </cell>
        </row>
        <row r="943">
          <cell r="A943">
            <v>0</v>
          </cell>
          <cell r="B943">
            <v>424</v>
          </cell>
          <cell r="C943" t="str">
            <v xml:space="preserve"> 셋트앵커(1/2")</v>
          </cell>
          <cell r="D943" t="str">
            <v xml:space="preserve"> M12 L100</v>
          </cell>
          <cell r="E943" t="str">
            <v>개</v>
          </cell>
          <cell r="F943">
            <v>4</v>
          </cell>
          <cell r="G943">
            <v>830</v>
          </cell>
          <cell r="H943">
            <v>3320</v>
          </cell>
          <cell r="I943">
            <v>0</v>
          </cell>
          <cell r="J943">
            <v>0</v>
          </cell>
          <cell r="K943">
            <v>0</v>
          </cell>
          <cell r="L943">
            <v>0</v>
          </cell>
          <cell r="M943">
            <v>830</v>
          </cell>
          <cell r="N943">
            <v>3320</v>
          </cell>
          <cell r="O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row>
        <row r="945">
          <cell r="A945">
            <v>0</v>
          </cell>
          <cell r="B945">
            <v>0</v>
          </cell>
          <cell r="C945">
            <v>0</v>
          </cell>
          <cell r="D945">
            <v>0</v>
          </cell>
          <cell r="E945">
            <v>0</v>
          </cell>
          <cell r="F945">
            <v>0</v>
          </cell>
          <cell r="G945">
            <v>0</v>
          </cell>
          <cell r="H945">
            <v>0</v>
          </cell>
          <cell r="I945">
            <v>0</v>
          </cell>
          <cell r="J945">
            <v>0</v>
          </cell>
          <cell r="K945">
            <v>0</v>
          </cell>
          <cell r="L945">
            <v>0</v>
          </cell>
          <cell r="M945">
            <v>0</v>
          </cell>
          <cell r="N945">
            <v>0</v>
          </cell>
          <cell r="O945">
            <v>0</v>
          </cell>
        </row>
        <row r="946">
          <cell r="A946">
            <v>0</v>
          </cell>
          <cell r="B946">
            <v>0</v>
          </cell>
          <cell r="C946">
            <v>0</v>
          </cell>
          <cell r="D946">
            <v>0</v>
          </cell>
          <cell r="E946">
            <v>0</v>
          </cell>
          <cell r="F946">
            <v>0</v>
          </cell>
          <cell r="G946">
            <v>0</v>
          </cell>
          <cell r="H946">
            <v>0</v>
          </cell>
          <cell r="I946">
            <v>0</v>
          </cell>
          <cell r="J946">
            <v>0</v>
          </cell>
          <cell r="K946">
            <v>0</v>
          </cell>
          <cell r="L946">
            <v>0</v>
          </cell>
          <cell r="M946">
            <v>0</v>
          </cell>
          <cell r="N946">
            <v>0</v>
          </cell>
          <cell r="O946">
            <v>0</v>
          </cell>
        </row>
        <row r="947">
          <cell r="A947">
            <v>0</v>
          </cell>
          <cell r="B947">
            <v>0</v>
          </cell>
          <cell r="C947">
            <v>0</v>
          </cell>
          <cell r="D947">
            <v>0</v>
          </cell>
          <cell r="E947">
            <v>0</v>
          </cell>
          <cell r="F947">
            <v>0</v>
          </cell>
          <cell r="G947">
            <v>0</v>
          </cell>
          <cell r="H947">
            <v>0</v>
          </cell>
          <cell r="I947">
            <v>0</v>
          </cell>
          <cell r="J947">
            <v>0</v>
          </cell>
          <cell r="K947">
            <v>0</v>
          </cell>
          <cell r="L947">
            <v>0</v>
          </cell>
          <cell r="M947">
            <v>0</v>
          </cell>
          <cell r="N947">
            <v>0</v>
          </cell>
          <cell r="O947">
            <v>0</v>
          </cell>
        </row>
        <row r="948">
          <cell r="A948">
            <v>0</v>
          </cell>
          <cell r="B948">
            <v>0</v>
          </cell>
          <cell r="C948">
            <v>0</v>
          </cell>
          <cell r="D948">
            <v>0</v>
          </cell>
          <cell r="E948">
            <v>0</v>
          </cell>
          <cell r="F948">
            <v>0</v>
          </cell>
          <cell r="G948">
            <v>0</v>
          </cell>
          <cell r="H948">
            <v>0</v>
          </cell>
          <cell r="I948">
            <v>0</v>
          </cell>
          <cell r="J948">
            <v>0</v>
          </cell>
          <cell r="K948">
            <v>0</v>
          </cell>
          <cell r="L948">
            <v>0</v>
          </cell>
          <cell r="M948">
            <v>0</v>
          </cell>
          <cell r="N948">
            <v>0</v>
          </cell>
          <cell r="O948">
            <v>0</v>
          </cell>
        </row>
        <row r="949">
          <cell r="A949">
            <v>0</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row>
        <row r="951">
          <cell r="A951">
            <v>0</v>
          </cell>
          <cell r="B951" t="e">
            <v>#N/A</v>
          </cell>
          <cell r="C951">
            <v>0</v>
          </cell>
          <cell r="D951">
            <v>0</v>
          </cell>
          <cell r="E951">
            <v>0</v>
          </cell>
          <cell r="F951">
            <v>0</v>
          </cell>
          <cell r="G951">
            <v>0</v>
          </cell>
          <cell r="H951">
            <v>0</v>
          </cell>
          <cell r="I951">
            <v>0</v>
          </cell>
          <cell r="J951">
            <v>0</v>
          </cell>
          <cell r="K951">
            <v>0</v>
          </cell>
          <cell r="L951">
            <v>0</v>
          </cell>
          <cell r="M951">
            <v>0</v>
          </cell>
          <cell r="N951">
            <v>0</v>
          </cell>
          <cell r="O951">
            <v>0</v>
          </cell>
        </row>
        <row r="952">
          <cell r="A952">
            <v>0</v>
          </cell>
          <cell r="B952">
            <v>59</v>
          </cell>
          <cell r="C952" t="str">
            <v>나) 노 무 비</v>
          </cell>
          <cell r="D952" t="str">
            <v>내 선 전 공</v>
          </cell>
          <cell r="E952" t="str">
            <v>인</v>
          </cell>
          <cell r="F952">
            <v>1.64</v>
          </cell>
          <cell r="G952">
            <v>0</v>
          </cell>
          <cell r="H952">
            <v>0</v>
          </cell>
          <cell r="I952">
            <v>81127</v>
          </cell>
          <cell r="J952">
            <v>133048</v>
          </cell>
          <cell r="K952">
            <v>0</v>
          </cell>
          <cell r="L952">
            <v>0</v>
          </cell>
          <cell r="M952">
            <v>81127</v>
          </cell>
          <cell r="N952">
            <v>133048</v>
          </cell>
          <cell r="O952">
            <v>0</v>
          </cell>
        </row>
        <row r="953">
          <cell r="A953">
            <v>0</v>
          </cell>
          <cell r="B953" t="e">
            <v>#N/A</v>
          </cell>
          <cell r="C953">
            <v>0</v>
          </cell>
          <cell r="D953">
            <v>0</v>
          </cell>
          <cell r="E953">
            <v>0</v>
          </cell>
          <cell r="F953">
            <v>0</v>
          </cell>
          <cell r="G953">
            <v>0</v>
          </cell>
          <cell r="H953">
            <v>0</v>
          </cell>
          <cell r="I953">
            <v>0</v>
          </cell>
          <cell r="J953">
            <v>0</v>
          </cell>
          <cell r="K953">
            <v>0</v>
          </cell>
          <cell r="L953">
            <v>0</v>
          </cell>
          <cell r="M953">
            <v>0</v>
          </cell>
          <cell r="N953">
            <v>0</v>
          </cell>
          <cell r="O953">
            <v>0</v>
          </cell>
        </row>
        <row r="954">
          <cell r="A954">
            <v>0</v>
          </cell>
          <cell r="B954" t="e">
            <v>#N/A</v>
          </cell>
          <cell r="C954">
            <v>0</v>
          </cell>
          <cell r="D954">
            <v>0</v>
          </cell>
          <cell r="E954">
            <v>0</v>
          </cell>
          <cell r="F954">
            <v>0</v>
          </cell>
          <cell r="G954">
            <v>0</v>
          </cell>
          <cell r="H954">
            <v>0</v>
          </cell>
          <cell r="I954">
            <v>0</v>
          </cell>
          <cell r="J954">
            <v>0</v>
          </cell>
          <cell r="K954">
            <v>0</v>
          </cell>
          <cell r="L954">
            <v>0</v>
          </cell>
          <cell r="M954">
            <v>0</v>
          </cell>
          <cell r="N954">
            <v>0</v>
          </cell>
          <cell r="O954">
            <v>0</v>
          </cell>
        </row>
        <row r="955">
          <cell r="A955">
            <v>0</v>
          </cell>
          <cell r="B955" t="e">
            <v>#N/A</v>
          </cell>
          <cell r="C955">
            <v>0</v>
          </cell>
          <cell r="D955">
            <v>0</v>
          </cell>
          <cell r="E955">
            <v>0</v>
          </cell>
          <cell r="F955">
            <v>0</v>
          </cell>
          <cell r="G955">
            <v>0</v>
          </cell>
          <cell r="H955">
            <v>0</v>
          </cell>
          <cell r="I955">
            <v>0</v>
          </cell>
          <cell r="J955">
            <v>0</v>
          </cell>
          <cell r="K955">
            <v>0</v>
          </cell>
          <cell r="L955">
            <v>0</v>
          </cell>
          <cell r="M955">
            <v>0</v>
          </cell>
          <cell r="N955">
            <v>0</v>
          </cell>
          <cell r="O955">
            <v>0</v>
          </cell>
        </row>
        <row r="956">
          <cell r="A956">
            <v>0</v>
          </cell>
          <cell r="B956">
            <v>59</v>
          </cell>
          <cell r="C956" t="str">
            <v>다) 공 구 손 료</v>
          </cell>
          <cell r="D956" t="str">
            <v>내 선 전 공</v>
          </cell>
          <cell r="E956" t="str">
            <v>인</v>
          </cell>
          <cell r="F956">
            <v>0.04</v>
          </cell>
          <cell r="G956">
            <v>0</v>
          </cell>
          <cell r="H956">
            <v>0</v>
          </cell>
          <cell r="J956">
            <v>0</v>
          </cell>
          <cell r="K956">
            <v>81127</v>
          </cell>
          <cell r="L956">
            <v>3245</v>
          </cell>
          <cell r="M956">
            <v>81127</v>
          </cell>
          <cell r="N956">
            <v>3245</v>
          </cell>
          <cell r="O956">
            <v>0</v>
          </cell>
        </row>
        <row r="957">
          <cell r="A957">
            <v>0</v>
          </cell>
          <cell r="B957" t="e">
            <v>#N/A</v>
          </cell>
          <cell r="C957">
            <v>0</v>
          </cell>
          <cell r="D957">
            <v>0</v>
          </cell>
          <cell r="E957">
            <v>0</v>
          </cell>
          <cell r="F957">
            <v>0</v>
          </cell>
          <cell r="G957">
            <v>0</v>
          </cell>
          <cell r="H957">
            <v>0</v>
          </cell>
          <cell r="I957">
            <v>0</v>
          </cell>
          <cell r="J957">
            <v>0</v>
          </cell>
          <cell r="K957">
            <v>0</v>
          </cell>
          <cell r="L957">
            <v>0</v>
          </cell>
          <cell r="M957">
            <v>0</v>
          </cell>
          <cell r="N957">
            <v>0</v>
          </cell>
          <cell r="O957">
            <v>0</v>
          </cell>
        </row>
        <row r="958">
          <cell r="A958">
            <v>0</v>
          </cell>
          <cell r="B958" t="e">
            <v>#N/A</v>
          </cell>
          <cell r="C958">
            <v>0</v>
          </cell>
          <cell r="D958">
            <v>0</v>
          </cell>
          <cell r="E958">
            <v>0</v>
          </cell>
          <cell r="F958">
            <v>0</v>
          </cell>
          <cell r="G958">
            <v>0</v>
          </cell>
          <cell r="H958">
            <v>0</v>
          </cell>
          <cell r="I958">
            <v>0</v>
          </cell>
          <cell r="J958">
            <v>0</v>
          </cell>
          <cell r="K958">
            <v>0</v>
          </cell>
          <cell r="L958">
            <v>0</v>
          </cell>
          <cell r="M958">
            <v>0</v>
          </cell>
          <cell r="N958">
            <v>0</v>
          </cell>
          <cell r="O958">
            <v>0</v>
          </cell>
        </row>
        <row r="963">
          <cell r="A963" t="str">
            <v>33S</v>
          </cell>
          <cell r="C963" t="str">
            <v>합     계</v>
          </cell>
          <cell r="H963">
            <v>857320</v>
          </cell>
          <cell r="J963">
            <v>133048</v>
          </cell>
          <cell r="L963">
            <v>3245</v>
          </cell>
          <cell r="N963">
            <v>993613</v>
          </cell>
        </row>
        <row r="964">
          <cell r="A964">
            <v>34</v>
          </cell>
          <cell r="B964" t="str">
            <v>34. 교량접속함 신설</v>
          </cell>
          <cell r="C964" t="str">
            <v>34. 교량접속함 신설</v>
          </cell>
          <cell r="D964" t="str">
            <v>1300x400x150</v>
          </cell>
          <cell r="E964" t="str">
            <v>식</v>
          </cell>
          <cell r="F964">
            <v>1</v>
          </cell>
          <cell r="G964">
            <v>0</v>
          </cell>
          <cell r="H964">
            <v>0</v>
          </cell>
          <cell r="I964">
            <v>0</v>
          </cell>
          <cell r="J964">
            <v>0</v>
          </cell>
          <cell r="K964">
            <v>0</v>
          </cell>
          <cell r="L964">
            <v>0</v>
          </cell>
          <cell r="M964">
            <v>0</v>
          </cell>
          <cell r="N964">
            <v>0</v>
          </cell>
          <cell r="O964">
            <v>20</v>
          </cell>
        </row>
        <row r="965">
          <cell r="A965">
            <v>0</v>
          </cell>
          <cell r="B965" t="e">
            <v>#N/A</v>
          </cell>
          <cell r="C965" t="str">
            <v>가) 재 료 비</v>
          </cell>
          <cell r="D965">
            <v>0</v>
          </cell>
          <cell r="E965">
            <v>0</v>
          </cell>
          <cell r="F965">
            <v>0</v>
          </cell>
          <cell r="G965">
            <v>0</v>
          </cell>
          <cell r="H965">
            <v>0</v>
          </cell>
          <cell r="I965">
            <v>0</v>
          </cell>
          <cell r="J965">
            <v>0</v>
          </cell>
          <cell r="K965">
            <v>0</v>
          </cell>
          <cell r="L965">
            <v>0</v>
          </cell>
          <cell r="M965">
            <v>0</v>
          </cell>
          <cell r="N965">
            <v>0</v>
          </cell>
          <cell r="O965">
            <v>0</v>
          </cell>
        </row>
        <row r="966">
          <cell r="A966">
            <v>0</v>
          </cell>
          <cell r="B966" t="str">
            <v>PB1</v>
          </cell>
          <cell r="C966" t="str">
            <v>교량접속함</v>
          </cell>
          <cell r="D966" t="str">
            <v>1300x400x150</v>
          </cell>
          <cell r="E966" t="str">
            <v>EA</v>
          </cell>
          <cell r="F966">
            <v>1</v>
          </cell>
          <cell r="G966">
            <v>39600</v>
          </cell>
          <cell r="H966">
            <v>39600</v>
          </cell>
          <cell r="I966">
            <v>0</v>
          </cell>
          <cell r="J966">
            <v>0</v>
          </cell>
          <cell r="K966">
            <v>0</v>
          </cell>
          <cell r="L966">
            <v>0</v>
          </cell>
          <cell r="M966">
            <v>39600</v>
          </cell>
          <cell r="N966">
            <v>39600</v>
          </cell>
          <cell r="O966">
            <v>0</v>
          </cell>
        </row>
        <row r="967">
          <cell r="A967">
            <v>0</v>
          </cell>
          <cell r="B967">
            <v>424</v>
          </cell>
          <cell r="C967" t="str">
            <v xml:space="preserve"> 셋트앵커(1/2")</v>
          </cell>
          <cell r="D967" t="str">
            <v xml:space="preserve"> M12 L100</v>
          </cell>
          <cell r="E967" t="str">
            <v>개</v>
          </cell>
          <cell r="F967">
            <v>4</v>
          </cell>
          <cell r="G967">
            <v>830</v>
          </cell>
          <cell r="H967">
            <v>3320</v>
          </cell>
          <cell r="I967">
            <v>0</v>
          </cell>
          <cell r="J967">
            <v>0</v>
          </cell>
          <cell r="K967">
            <v>0</v>
          </cell>
          <cell r="L967">
            <v>0</v>
          </cell>
          <cell r="M967">
            <v>830</v>
          </cell>
          <cell r="N967">
            <v>3320</v>
          </cell>
          <cell r="O967">
            <v>0</v>
          </cell>
        </row>
        <row r="968">
          <cell r="A968">
            <v>0</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row>
        <row r="970">
          <cell r="A970">
            <v>0</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row>
        <row r="971">
          <cell r="A971">
            <v>0</v>
          </cell>
          <cell r="B971">
            <v>0</v>
          </cell>
          <cell r="C971">
            <v>0</v>
          </cell>
          <cell r="D971">
            <v>0</v>
          </cell>
          <cell r="E971">
            <v>0</v>
          </cell>
          <cell r="F971">
            <v>0</v>
          </cell>
          <cell r="G971">
            <v>0</v>
          </cell>
          <cell r="H971">
            <v>0</v>
          </cell>
          <cell r="I971">
            <v>0</v>
          </cell>
          <cell r="J971">
            <v>0</v>
          </cell>
          <cell r="K971">
            <v>0</v>
          </cell>
          <cell r="L971">
            <v>0</v>
          </cell>
          <cell r="M971">
            <v>0</v>
          </cell>
          <cell r="N971">
            <v>0</v>
          </cell>
          <cell r="O971">
            <v>0</v>
          </cell>
        </row>
        <row r="972">
          <cell r="A972">
            <v>0</v>
          </cell>
          <cell r="B972" t="e">
            <v>#N/A</v>
          </cell>
          <cell r="C972">
            <v>0</v>
          </cell>
          <cell r="D972">
            <v>0</v>
          </cell>
          <cell r="E972">
            <v>0</v>
          </cell>
          <cell r="F972">
            <v>0</v>
          </cell>
          <cell r="G972">
            <v>0</v>
          </cell>
          <cell r="H972">
            <v>0</v>
          </cell>
          <cell r="I972">
            <v>0</v>
          </cell>
          <cell r="J972">
            <v>0</v>
          </cell>
          <cell r="K972">
            <v>0</v>
          </cell>
          <cell r="L972">
            <v>0</v>
          </cell>
          <cell r="M972">
            <v>0</v>
          </cell>
          <cell r="N972">
            <v>0</v>
          </cell>
          <cell r="O972">
            <v>0</v>
          </cell>
        </row>
        <row r="973">
          <cell r="A973">
            <v>0</v>
          </cell>
          <cell r="B973">
            <v>0</v>
          </cell>
          <cell r="C973">
            <v>0</v>
          </cell>
          <cell r="D973">
            <v>0</v>
          </cell>
          <cell r="E973">
            <v>0</v>
          </cell>
          <cell r="F973">
            <v>0</v>
          </cell>
          <cell r="G973">
            <v>0</v>
          </cell>
          <cell r="H973">
            <v>0</v>
          </cell>
          <cell r="I973">
            <v>0</v>
          </cell>
          <cell r="J973">
            <v>0</v>
          </cell>
          <cell r="K973">
            <v>0</v>
          </cell>
          <cell r="L973">
            <v>0</v>
          </cell>
          <cell r="M973">
            <v>0</v>
          </cell>
          <cell r="N973">
            <v>0</v>
          </cell>
          <cell r="O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row>
        <row r="976">
          <cell r="A976">
            <v>0</v>
          </cell>
          <cell r="B976" t="e">
            <v>#N/A</v>
          </cell>
          <cell r="C976">
            <v>0</v>
          </cell>
          <cell r="D976">
            <v>0</v>
          </cell>
          <cell r="E976">
            <v>0</v>
          </cell>
          <cell r="F976">
            <v>0</v>
          </cell>
          <cell r="G976">
            <v>0</v>
          </cell>
          <cell r="H976">
            <v>0</v>
          </cell>
          <cell r="I976">
            <v>0</v>
          </cell>
          <cell r="J976">
            <v>0</v>
          </cell>
          <cell r="K976">
            <v>0</v>
          </cell>
          <cell r="L976">
            <v>0</v>
          </cell>
          <cell r="M976">
            <v>0</v>
          </cell>
          <cell r="N976">
            <v>0</v>
          </cell>
          <cell r="O976">
            <v>0</v>
          </cell>
        </row>
        <row r="977">
          <cell r="A977">
            <v>0</v>
          </cell>
          <cell r="B977">
            <v>59</v>
          </cell>
          <cell r="C977" t="str">
            <v>나) 노 무 비</v>
          </cell>
          <cell r="D977" t="str">
            <v>내 선 전 공</v>
          </cell>
          <cell r="E977" t="str">
            <v>인</v>
          </cell>
          <cell r="F977">
            <v>1.85</v>
          </cell>
          <cell r="G977">
            <v>0</v>
          </cell>
          <cell r="H977">
            <v>0</v>
          </cell>
          <cell r="I977">
            <v>81127</v>
          </cell>
          <cell r="J977">
            <v>150084</v>
          </cell>
          <cell r="K977">
            <v>0</v>
          </cell>
          <cell r="L977">
            <v>0</v>
          </cell>
          <cell r="M977">
            <v>81127</v>
          </cell>
          <cell r="N977">
            <v>150084</v>
          </cell>
          <cell r="O977">
            <v>0</v>
          </cell>
        </row>
        <row r="979">
          <cell r="A979">
            <v>0</v>
          </cell>
          <cell r="B979" t="e">
            <v>#N/A</v>
          </cell>
          <cell r="C979">
            <v>0</v>
          </cell>
          <cell r="D979">
            <v>0</v>
          </cell>
          <cell r="E979">
            <v>0</v>
          </cell>
          <cell r="F979">
            <v>0</v>
          </cell>
          <cell r="G979">
            <v>0</v>
          </cell>
          <cell r="H979">
            <v>0</v>
          </cell>
          <cell r="I979">
            <v>0</v>
          </cell>
          <cell r="J979">
            <v>0</v>
          </cell>
          <cell r="K979">
            <v>0</v>
          </cell>
          <cell r="L979">
            <v>0</v>
          </cell>
          <cell r="M979">
            <v>0</v>
          </cell>
          <cell r="N979">
            <v>0</v>
          </cell>
          <cell r="O979">
            <v>0</v>
          </cell>
        </row>
        <row r="980">
          <cell r="A980">
            <v>0</v>
          </cell>
          <cell r="B980" t="e">
            <v>#N/A</v>
          </cell>
          <cell r="C980">
            <v>0</v>
          </cell>
          <cell r="D980">
            <v>0</v>
          </cell>
          <cell r="E980">
            <v>0</v>
          </cell>
          <cell r="F980">
            <v>0</v>
          </cell>
          <cell r="G980">
            <v>0</v>
          </cell>
          <cell r="H980">
            <v>0</v>
          </cell>
          <cell r="I980">
            <v>0</v>
          </cell>
          <cell r="J980">
            <v>0</v>
          </cell>
          <cell r="K980">
            <v>0</v>
          </cell>
          <cell r="L980">
            <v>0</v>
          </cell>
          <cell r="M980">
            <v>0</v>
          </cell>
          <cell r="N980">
            <v>0</v>
          </cell>
          <cell r="O980">
            <v>0</v>
          </cell>
        </row>
        <row r="981">
          <cell r="A981">
            <v>0</v>
          </cell>
          <cell r="B981" t="e">
            <v>#N/A</v>
          </cell>
          <cell r="C981">
            <v>0</v>
          </cell>
          <cell r="D981">
            <v>0</v>
          </cell>
          <cell r="E981">
            <v>0</v>
          </cell>
          <cell r="F981">
            <v>0</v>
          </cell>
          <cell r="G981">
            <v>0</v>
          </cell>
          <cell r="H981">
            <v>0</v>
          </cell>
          <cell r="I981">
            <v>0</v>
          </cell>
          <cell r="J981">
            <v>0</v>
          </cell>
          <cell r="K981">
            <v>0</v>
          </cell>
          <cell r="L981">
            <v>0</v>
          </cell>
          <cell r="M981">
            <v>0</v>
          </cell>
          <cell r="N981">
            <v>0</v>
          </cell>
          <cell r="O981">
            <v>0</v>
          </cell>
        </row>
        <row r="982">
          <cell r="A982">
            <v>0</v>
          </cell>
          <cell r="B982">
            <v>59</v>
          </cell>
          <cell r="C982" t="str">
            <v>다) 공 구 손 료</v>
          </cell>
          <cell r="D982" t="str">
            <v>내 선 전 공</v>
          </cell>
          <cell r="E982" t="str">
            <v>인</v>
          </cell>
          <cell r="F982">
            <v>0.04</v>
          </cell>
          <cell r="G982">
            <v>0</v>
          </cell>
          <cell r="H982">
            <v>0</v>
          </cell>
          <cell r="J982">
            <v>0</v>
          </cell>
          <cell r="K982">
            <v>81127</v>
          </cell>
          <cell r="L982">
            <v>3245</v>
          </cell>
          <cell r="M982">
            <v>81127</v>
          </cell>
          <cell r="N982">
            <v>3245</v>
          </cell>
          <cell r="O982">
            <v>0</v>
          </cell>
        </row>
        <row r="983">
          <cell r="A983">
            <v>0</v>
          </cell>
          <cell r="B983" t="e">
            <v>#N/A</v>
          </cell>
          <cell r="C983">
            <v>0</v>
          </cell>
          <cell r="D983">
            <v>0</v>
          </cell>
          <cell r="E983">
            <v>0</v>
          </cell>
          <cell r="F983">
            <v>0</v>
          </cell>
          <cell r="G983">
            <v>0</v>
          </cell>
          <cell r="H983">
            <v>0</v>
          </cell>
          <cell r="I983">
            <v>0</v>
          </cell>
          <cell r="J983">
            <v>0</v>
          </cell>
          <cell r="K983">
            <v>0</v>
          </cell>
          <cell r="L983">
            <v>0</v>
          </cell>
          <cell r="M983">
            <v>0</v>
          </cell>
          <cell r="N983">
            <v>0</v>
          </cell>
          <cell r="O983">
            <v>0</v>
          </cell>
        </row>
        <row r="984">
          <cell r="A984">
            <v>0</v>
          </cell>
          <cell r="B984" t="e">
            <v>#N/A</v>
          </cell>
          <cell r="C984">
            <v>0</v>
          </cell>
          <cell r="D984">
            <v>0</v>
          </cell>
          <cell r="E984">
            <v>0</v>
          </cell>
          <cell r="F984">
            <v>0</v>
          </cell>
          <cell r="G984">
            <v>0</v>
          </cell>
          <cell r="H984">
            <v>0</v>
          </cell>
          <cell r="I984">
            <v>0</v>
          </cell>
          <cell r="J984">
            <v>0</v>
          </cell>
          <cell r="K984">
            <v>0</v>
          </cell>
          <cell r="L984">
            <v>0</v>
          </cell>
          <cell r="M984">
            <v>0</v>
          </cell>
          <cell r="N984">
            <v>0</v>
          </cell>
          <cell r="O984">
            <v>0</v>
          </cell>
        </row>
        <row r="987">
          <cell r="A987" t="str">
            <v>34S</v>
          </cell>
          <cell r="C987" t="str">
            <v>합     계</v>
          </cell>
          <cell r="H987">
            <v>42920</v>
          </cell>
          <cell r="J987">
            <v>150084</v>
          </cell>
          <cell r="L987">
            <v>3245</v>
          </cell>
          <cell r="N987">
            <v>196249</v>
          </cell>
        </row>
        <row r="988">
          <cell r="A988">
            <v>35</v>
          </cell>
          <cell r="B988" t="str">
            <v xml:space="preserve">35. 케이블 등 철거 </v>
          </cell>
          <cell r="C988" t="str">
            <v xml:space="preserve">35. 케이블 등 철거 </v>
          </cell>
          <cell r="D988" t="str">
            <v>각  종 (일반구간)</v>
          </cell>
          <cell r="E988" t="str">
            <v>식</v>
          </cell>
          <cell r="F988">
            <v>1</v>
          </cell>
          <cell r="G988">
            <v>0</v>
          </cell>
          <cell r="H988">
            <v>0</v>
          </cell>
          <cell r="I988">
            <v>0</v>
          </cell>
          <cell r="J988">
            <v>0</v>
          </cell>
          <cell r="K988">
            <v>0</v>
          </cell>
          <cell r="L988">
            <v>0</v>
          </cell>
          <cell r="M988">
            <v>0</v>
          </cell>
          <cell r="N988">
            <v>0</v>
          </cell>
          <cell r="O988">
            <v>1</v>
          </cell>
        </row>
        <row r="989">
          <cell r="A989">
            <v>0</v>
          </cell>
          <cell r="B989" t="e">
            <v>#N/A</v>
          </cell>
          <cell r="C989" t="str">
            <v xml:space="preserve">가) 재 료 비 </v>
          </cell>
          <cell r="D989">
            <v>0</v>
          </cell>
          <cell r="E989">
            <v>0</v>
          </cell>
          <cell r="F989">
            <v>0</v>
          </cell>
          <cell r="G989">
            <v>0</v>
          </cell>
          <cell r="H989">
            <v>0</v>
          </cell>
          <cell r="I989">
            <v>0</v>
          </cell>
          <cell r="J989">
            <v>0</v>
          </cell>
          <cell r="K989">
            <v>0</v>
          </cell>
          <cell r="L989">
            <v>0</v>
          </cell>
          <cell r="M989">
            <v>0</v>
          </cell>
          <cell r="N989">
            <v>0</v>
          </cell>
          <cell r="O989">
            <v>0</v>
          </cell>
        </row>
        <row r="990">
          <cell r="A990">
            <v>0</v>
          </cell>
          <cell r="B990" t="str">
            <v>CA-D1</v>
          </cell>
          <cell r="C990" t="str">
            <v>고압케이블</v>
          </cell>
          <cell r="D990" t="str">
            <v xml:space="preserve"> 6.6kV CV 60㎟/1C</v>
          </cell>
          <cell r="E990" t="str">
            <v>m</v>
          </cell>
          <cell r="F990">
            <v>680.63</v>
          </cell>
          <cell r="H990" t="str">
            <v>철거자재</v>
          </cell>
        </row>
        <row r="991">
          <cell r="A991">
            <v>0</v>
          </cell>
          <cell r="B991">
            <v>0</v>
          </cell>
          <cell r="C991" t="str">
            <v>맨홀뚜껑</v>
          </cell>
          <cell r="D991">
            <v>0</v>
          </cell>
          <cell r="E991" t="str">
            <v>개</v>
          </cell>
          <cell r="F991">
            <v>2</v>
          </cell>
          <cell r="H991" t="str">
            <v>철거자재</v>
          </cell>
        </row>
        <row r="992">
          <cell r="A992">
            <v>0</v>
          </cell>
          <cell r="B992" t="e">
            <v>#N/A</v>
          </cell>
          <cell r="C992">
            <v>0</v>
          </cell>
          <cell r="D992">
            <v>0</v>
          </cell>
          <cell r="E992">
            <v>0</v>
          </cell>
          <cell r="F992">
            <v>0</v>
          </cell>
        </row>
        <row r="995">
          <cell r="A995">
            <v>0</v>
          </cell>
          <cell r="B995" t="e">
            <v>#N/A</v>
          </cell>
          <cell r="C995">
            <v>0</v>
          </cell>
          <cell r="D995">
            <v>0</v>
          </cell>
          <cell r="E995">
            <v>0</v>
          </cell>
          <cell r="F995">
            <v>0</v>
          </cell>
        </row>
        <row r="996">
          <cell r="A996">
            <v>0</v>
          </cell>
          <cell r="B996" t="e">
            <v>#N/A</v>
          </cell>
          <cell r="C996">
            <v>0</v>
          </cell>
          <cell r="D996">
            <v>0</v>
          </cell>
          <cell r="E996">
            <v>0</v>
          </cell>
          <cell r="F996">
            <v>0</v>
          </cell>
        </row>
        <row r="997">
          <cell r="A997">
            <v>0</v>
          </cell>
          <cell r="B997" t="e">
            <v>#N/A</v>
          </cell>
          <cell r="C997">
            <v>0</v>
          </cell>
          <cell r="D997">
            <v>0</v>
          </cell>
          <cell r="E997">
            <v>0</v>
          </cell>
          <cell r="F997">
            <v>0</v>
          </cell>
        </row>
        <row r="998">
          <cell r="A998">
            <v>0</v>
          </cell>
          <cell r="B998" t="e">
            <v>#N/A</v>
          </cell>
          <cell r="C998">
            <v>0</v>
          </cell>
          <cell r="D998">
            <v>0</v>
          </cell>
          <cell r="E998">
            <v>0</v>
          </cell>
          <cell r="F998">
            <v>0</v>
          </cell>
          <cell r="G998">
            <v>0</v>
          </cell>
          <cell r="H998">
            <v>0</v>
          </cell>
          <cell r="I998">
            <v>0</v>
          </cell>
          <cell r="J998">
            <v>0</v>
          </cell>
          <cell r="K998">
            <v>0</v>
          </cell>
          <cell r="L998">
            <v>0</v>
          </cell>
          <cell r="M998">
            <v>0</v>
          </cell>
          <cell r="N998">
            <v>0</v>
          </cell>
          <cell r="O998">
            <v>0</v>
          </cell>
        </row>
        <row r="999">
          <cell r="A999">
            <v>0</v>
          </cell>
          <cell r="B999">
            <v>61</v>
          </cell>
          <cell r="C999" t="str">
            <v>나) 노 무 비</v>
          </cell>
          <cell r="D999" t="str">
            <v>고압케이블전공</v>
          </cell>
          <cell r="E999" t="str">
            <v>인</v>
          </cell>
          <cell r="F999">
            <v>4.01</v>
          </cell>
          <cell r="G999">
            <v>0</v>
          </cell>
          <cell r="H999">
            <v>0</v>
          </cell>
          <cell r="I999">
            <v>115876</v>
          </cell>
          <cell r="J999">
            <v>464662</v>
          </cell>
          <cell r="K999">
            <v>0</v>
          </cell>
          <cell r="L999">
            <v>0</v>
          </cell>
          <cell r="M999">
            <v>115876</v>
          </cell>
          <cell r="N999">
            <v>464662</v>
          </cell>
          <cell r="O999">
            <v>0</v>
          </cell>
        </row>
        <row r="1000">
          <cell r="A1000">
            <v>0</v>
          </cell>
          <cell r="B1000">
            <v>74</v>
          </cell>
          <cell r="C1000">
            <v>0</v>
          </cell>
          <cell r="D1000" t="str">
            <v>보 통 인 부</v>
          </cell>
          <cell r="E1000" t="str">
            <v>인</v>
          </cell>
          <cell r="F1000">
            <v>4.01</v>
          </cell>
          <cell r="G1000">
            <v>0</v>
          </cell>
          <cell r="H1000">
            <v>0</v>
          </cell>
          <cell r="I1000">
            <v>52565</v>
          </cell>
          <cell r="J1000">
            <v>210785</v>
          </cell>
          <cell r="K1000">
            <v>0</v>
          </cell>
          <cell r="L1000">
            <v>0</v>
          </cell>
          <cell r="M1000">
            <v>52565</v>
          </cell>
          <cell r="N1000">
            <v>210785</v>
          </cell>
          <cell r="O1000">
            <v>0</v>
          </cell>
        </row>
        <row r="1001">
          <cell r="A1001">
            <v>0</v>
          </cell>
          <cell r="B1001">
            <v>0</v>
          </cell>
          <cell r="C1001">
            <v>0</v>
          </cell>
          <cell r="D1001">
            <v>0</v>
          </cell>
          <cell r="E1001">
            <v>0</v>
          </cell>
          <cell r="F1001">
            <v>0</v>
          </cell>
          <cell r="G1001">
            <v>0</v>
          </cell>
          <cell r="H1001">
            <v>0</v>
          </cell>
          <cell r="I1001">
            <v>0</v>
          </cell>
          <cell r="J1001">
            <v>0</v>
          </cell>
          <cell r="K1001">
            <v>0</v>
          </cell>
          <cell r="L1001">
            <v>0</v>
          </cell>
          <cell r="M1001">
            <v>0</v>
          </cell>
          <cell r="N1001">
            <v>0</v>
          </cell>
          <cell r="O1001">
            <v>0</v>
          </cell>
        </row>
        <row r="1002">
          <cell r="A1002">
            <v>0</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row>
        <row r="1005">
          <cell r="A1005">
            <v>0</v>
          </cell>
          <cell r="B1005">
            <v>61</v>
          </cell>
          <cell r="C1005" t="str">
            <v>다) 공 구 손 료</v>
          </cell>
          <cell r="D1005" t="str">
            <v>고압케이블전공</v>
          </cell>
          <cell r="E1005" t="str">
            <v>인</v>
          </cell>
          <cell r="F1005">
            <v>0.1</v>
          </cell>
          <cell r="G1005">
            <v>0</v>
          </cell>
          <cell r="H1005">
            <v>0</v>
          </cell>
          <cell r="J1005">
            <v>0</v>
          </cell>
          <cell r="K1005">
            <v>115876</v>
          </cell>
          <cell r="L1005">
            <v>11587</v>
          </cell>
          <cell r="M1005">
            <v>115876</v>
          </cell>
          <cell r="N1005">
            <v>11587</v>
          </cell>
          <cell r="O1005">
            <v>0</v>
          </cell>
        </row>
        <row r="1006">
          <cell r="A1006">
            <v>0</v>
          </cell>
          <cell r="B1006">
            <v>74</v>
          </cell>
          <cell r="C1006">
            <v>0</v>
          </cell>
          <cell r="D1006" t="str">
            <v>보 통 인 부</v>
          </cell>
          <cell r="E1006" t="str">
            <v>인</v>
          </cell>
          <cell r="F1006">
            <v>0.1</v>
          </cell>
          <cell r="G1006">
            <v>0</v>
          </cell>
          <cell r="H1006">
            <v>0</v>
          </cell>
          <cell r="J1006">
            <v>0</v>
          </cell>
          <cell r="K1006">
            <v>52565</v>
          </cell>
          <cell r="L1006">
            <v>5256</v>
          </cell>
          <cell r="M1006">
            <v>52565</v>
          </cell>
          <cell r="N1006">
            <v>5256</v>
          </cell>
          <cell r="O1006">
            <v>0</v>
          </cell>
        </row>
        <row r="1007">
          <cell r="A1007">
            <v>0</v>
          </cell>
          <cell r="B1007">
            <v>0</v>
          </cell>
          <cell r="C1007">
            <v>0</v>
          </cell>
          <cell r="D1007">
            <v>0</v>
          </cell>
          <cell r="E1007">
            <v>0</v>
          </cell>
          <cell r="F1007">
            <v>0</v>
          </cell>
          <cell r="G1007">
            <v>0</v>
          </cell>
          <cell r="H1007">
            <v>0</v>
          </cell>
          <cell r="J1007">
            <v>0</v>
          </cell>
          <cell r="K1007">
            <v>0</v>
          </cell>
          <cell r="L1007">
            <v>0</v>
          </cell>
          <cell r="M1007">
            <v>0</v>
          </cell>
          <cell r="N1007">
            <v>0</v>
          </cell>
          <cell r="O1007">
            <v>0</v>
          </cell>
        </row>
        <row r="1008">
          <cell r="A1008">
            <v>0</v>
          </cell>
          <cell r="B1008">
            <v>0</v>
          </cell>
          <cell r="C1008">
            <v>0</v>
          </cell>
          <cell r="D1008">
            <v>0</v>
          </cell>
          <cell r="E1008">
            <v>0</v>
          </cell>
          <cell r="F1008">
            <v>0</v>
          </cell>
          <cell r="G1008">
            <v>0</v>
          </cell>
          <cell r="H1008">
            <v>0</v>
          </cell>
          <cell r="J1008">
            <v>0</v>
          </cell>
          <cell r="K1008">
            <v>0</v>
          </cell>
          <cell r="L1008">
            <v>0</v>
          </cell>
          <cell r="M1008">
            <v>0</v>
          </cell>
          <cell r="N1008">
            <v>0</v>
          </cell>
          <cell r="O1008">
            <v>0</v>
          </cell>
        </row>
        <row r="1011">
          <cell r="A1011" t="str">
            <v>35S</v>
          </cell>
          <cell r="C1011" t="str">
            <v>합     계</v>
          </cell>
          <cell r="H1011">
            <v>0</v>
          </cell>
          <cell r="J1011">
            <v>675447</v>
          </cell>
          <cell r="L1011">
            <v>16843</v>
          </cell>
          <cell r="N1011">
            <v>692290</v>
          </cell>
        </row>
        <row r="1012">
          <cell r="A1012">
            <v>36</v>
          </cell>
          <cell r="B1012" t="str">
            <v>36. 케이블 등 철거</v>
          </cell>
          <cell r="C1012" t="str">
            <v>36. 케이블 등 철거</v>
          </cell>
          <cell r="D1012" t="str">
            <v>각  종 (터널)</v>
          </cell>
          <cell r="E1012" t="str">
            <v>식</v>
          </cell>
          <cell r="F1012">
            <v>1</v>
          </cell>
          <cell r="G1012">
            <v>0</v>
          </cell>
          <cell r="H1012">
            <v>0</v>
          </cell>
          <cell r="I1012">
            <v>0</v>
          </cell>
          <cell r="J1012">
            <v>0</v>
          </cell>
          <cell r="K1012">
            <v>0</v>
          </cell>
          <cell r="L1012">
            <v>0</v>
          </cell>
          <cell r="M1012">
            <v>0</v>
          </cell>
          <cell r="N1012">
            <v>0</v>
          </cell>
          <cell r="O1012">
            <v>1</v>
          </cell>
        </row>
        <row r="1013">
          <cell r="A1013">
            <v>0</v>
          </cell>
          <cell r="B1013" t="e">
            <v>#N/A</v>
          </cell>
          <cell r="C1013" t="str">
            <v xml:space="preserve">가) 재 료 비 </v>
          </cell>
          <cell r="D1013">
            <v>0</v>
          </cell>
          <cell r="E1013">
            <v>0</v>
          </cell>
          <cell r="F1013">
            <v>0</v>
          </cell>
          <cell r="G1013">
            <v>0</v>
          </cell>
          <cell r="H1013">
            <v>0</v>
          </cell>
          <cell r="I1013">
            <v>0</v>
          </cell>
          <cell r="J1013">
            <v>0</v>
          </cell>
          <cell r="K1013">
            <v>0</v>
          </cell>
          <cell r="L1013">
            <v>0</v>
          </cell>
          <cell r="M1013">
            <v>0</v>
          </cell>
          <cell r="N1013">
            <v>0</v>
          </cell>
          <cell r="O1013">
            <v>0</v>
          </cell>
        </row>
        <row r="1014">
          <cell r="A1014">
            <v>0</v>
          </cell>
          <cell r="B1014" t="str">
            <v>CA-D1</v>
          </cell>
          <cell r="C1014" t="str">
            <v>고압케이블</v>
          </cell>
          <cell r="D1014" t="str">
            <v xml:space="preserve"> 6.6kV CV 60㎟/1C</v>
          </cell>
          <cell r="E1014" t="str">
            <v>m</v>
          </cell>
          <cell r="F1014">
            <v>48366.45</v>
          </cell>
          <cell r="H1014" t="str">
            <v>철거자재</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row>
        <row r="1016">
          <cell r="A1016">
            <v>0</v>
          </cell>
          <cell r="B1016" t="e">
            <v>#N/A</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row>
        <row r="1017">
          <cell r="A1017">
            <v>0</v>
          </cell>
          <cell r="B1017" t="e">
            <v>#N/A</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row>
        <row r="1019">
          <cell r="A1019">
            <v>0</v>
          </cell>
          <cell r="B1019">
            <v>0</v>
          </cell>
          <cell r="C1019">
            <v>0</v>
          </cell>
          <cell r="D1019">
            <v>0</v>
          </cell>
          <cell r="E1019">
            <v>0</v>
          </cell>
          <cell r="F1019">
            <v>0</v>
          </cell>
          <cell r="G1019">
            <v>0</v>
          </cell>
          <cell r="H1019">
            <v>0</v>
          </cell>
          <cell r="I1019">
            <v>0</v>
          </cell>
          <cell r="J1019">
            <v>0</v>
          </cell>
          <cell r="K1019">
            <v>0</v>
          </cell>
          <cell r="L1019">
            <v>0</v>
          </cell>
          <cell r="M1019">
            <v>0</v>
          </cell>
          <cell r="N1019">
            <v>0</v>
          </cell>
          <cell r="O1019">
            <v>0</v>
          </cell>
        </row>
        <row r="1020">
          <cell r="A1020">
            <v>0</v>
          </cell>
          <cell r="B1020" t="e">
            <v>#N/A</v>
          </cell>
          <cell r="C1020">
            <v>0</v>
          </cell>
          <cell r="D1020">
            <v>0</v>
          </cell>
          <cell r="E1020">
            <v>0</v>
          </cell>
          <cell r="F1020">
            <v>0</v>
          </cell>
          <cell r="G1020">
            <v>0</v>
          </cell>
          <cell r="H1020">
            <v>0</v>
          </cell>
          <cell r="I1020">
            <v>0</v>
          </cell>
          <cell r="J1020">
            <v>0</v>
          </cell>
          <cell r="K1020">
            <v>0</v>
          </cell>
          <cell r="L1020">
            <v>0</v>
          </cell>
          <cell r="M1020">
            <v>0</v>
          </cell>
          <cell r="N1020">
            <v>0</v>
          </cell>
          <cell r="O1020">
            <v>0</v>
          </cell>
        </row>
        <row r="1021">
          <cell r="A1021">
            <v>0</v>
          </cell>
          <cell r="B1021" t="e">
            <v>#N/A</v>
          </cell>
          <cell r="C1021">
            <v>0</v>
          </cell>
          <cell r="D1021">
            <v>0</v>
          </cell>
          <cell r="E1021">
            <v>0</v>
          </cell>
          <cell r="F1021">
            <v>0</v>
          </cell>
          <cell r="G1021">
            <v>0</v>
          </cell>
          <cell r="H1021">
            <v>0</v>
          </cell>
          <cell r="I1021">
            <v>0</v>
          </cell>
          <cell r="J1021">
            <v>0</v>
          </cell>
          <cell r="K1021">
            <v>0</v>
          </cell>
          <cell r="L1021">
            <v>0</v>
          </cell>
          <cell r="M1021">
            <v>0</v>
          </cell>
          <cell r="N1021">
            <v>0</v>
          </cell>
          <cell r="O1021">
            <v>0</v>
          </cell>
        </row>
        <row r="1022">
          <cell r="A1022">
            <v>0</v>
          </cell>
          <cell r="B1022">
            <v>0</v>
          </cell>
          <cell r="C1022">
            <v>0</v>
          </cell>
          <cell r="D1022">
            <v>0</v>
          </cell>
          <cell r="E1022">
            <v>0</v>
          </cell>
          <cell r="F1022">
            <v>0</v>
          </cell>
          <cell r="G1022">
            <v>0</v>
          </cell>
          <cell r="H1022">
            <v>0</v>
          </cell>
          <cell r="I1022">
            <v>0</v>
          </cell>
          <cell r="J1022">
            <v>0</v>
          </cell>
          <cell r="K1022">
            <v>0</v>
          </cell>
          <cell r="L1022">
            <v>0</v>
          </cell>
          <cell r="M1022">
            <v>0</v>
          </cell>
          <cell r="N1022">
            <v>0</v>
          </cell>
          <cell r="O1022">
            <v>0</v>
          </cell>
        </row>
        <row r="1023">
          <cell r="A1023">
            <v>0</v>
          </cell>
          <cell r="B1023">
            <v>61</v>
          </cell>
          <cell r="C1023" t="str">
            <v>나) 노 무 비</v>
          </cell>
          <cell r="D1023" t="str">
            <v>고압케이블전공</v>
          </cell>
          <cell r="E1023" t="str">
            <v>인</v>
          </cell>
          <cell r="F1023">
            <v>282.13</v>
          </cell>
          <cell r="G1023">
            <v>0</v>
          </cell>
          <cell r="H1023">
            <v>0</v>
          </cell>
          <cell r="I1023">
            <v>115876</v>
          </cell>
          <cell r="J1023">
            <v>32692095</v>
          </cell>
          <cell r="K1023">
            <v>0</v>
          </cell>
          <cell r="L1023">
            <v>0</v>
          </cell>
          <cell r="M1023">
            <v>115876</v>
          </cell>
          <cell r="N1023">
            <v>32692095</v>
          </cell>
          <cell r="O1023">
            <v>0</v>
          </cell>
        </row>
        <row r="1024">
          <cell r="A1024">
            <v>0</v>
          </cell>
          <cell r="B1024">
            <v>74</v>
          </cell>
          <cell r="C1024">
            <v>0</v>
          </cell>
          <cell r="D1024" t="str">
            <v>보 통 인 부</v>
          </cell>
          <cell r="E1024" t="str">
            <v>인</v>
          </cell>
          <cell r="F1024">
            <v>282.13</v>
          </cell>
          <cell r="G1024">
            <v>0</v>
          </cell>
          <cell r="H1024">
            <v>0</v>
          </cell>
          <cell r="I1024">
            <v>52565</v>
          </cell>
          <cell r="J1024">
            <v>14830163</v>
          </cell>
          <cell r="K1024">
            <v>0</v>
          </cell>
          <cell r="L1024">
            <v>0</v>
          </cell>
          <cell r="M1024">
            <v>52565</v>
          </cell>
          <cell r="N1024">
            <v>14830163</v>
          </cell>
          <cell r="O1024">
            <v>0</v>
          </cell>
        </row>
        <row r="1025">
          <cell r="A1025">
            <v>0</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row>
        <row r="1026">
          <cell r="A1026">
            <v>0</v>
          </cell>
          <cell r="B1026">
            <v>0</v>
          </cell>
          <cell r="C1026">
            <v>0</v>
          </cell>
          <cell r="D1026">
            <v>0</v>
          </cell>
          <cell r="E1026">
            <v>0</v>
          </cell>
          <cell r="F1026">
            <v>0</v>
          </cell>
          <cell r="G1026">
            <v>0</v>
          </cell>
          <cell r="H1026">
            <v>0</v>
          </cell>
          <cell r="J1026">
            <v>0</v>
          </cell>
          <cell r="K1026">
            <v>0</v>
          </cell>
          <cell r="L1026">
            <v>0</v>
          </cell>
          <cell r="M1026">
            <v>0</v>
          </cell>
          <cell r="N1026">
            <v>0</v>
          </cell>
          <cell r="O1026">
            <v>0</v>
          </cell>
        </row>
        <row r="1027">
          <cell r="A1027">
            <v>0</v>
          </cell>
          <cell r="B1027">
            <v>0</v>
          </cell>
          <cell r="C1027">
            <v>0</v>
          </cell>
          <cell r="D1027">
            <v>0</v>
          </cell>
          <cell r="E1027">
            <v>0</v>
          </cell>
          <cell r="F1027">
            <v>0</v>
          </cell>
          <cell r="G1027">
            <v>0</v>
          </cell>
          <cell r="H1027">
            <v>0</v>
          </cell>
          <cell r="J1027">
            <v>0</v>
          </cell>
          <cell r="K1027">
            <v>0</v>
          </cell>
          <cell r="L1027">
            <v>0</v>
          </cell>
          <cell r="M1027">
            <v>0</v>
          </cell>
          <cell r="N1027">
            <v>0</v>
          </cell>
          <cell r="O1027">
            <v>0</v>
          </cell>
        </row>
        <row r="1028">
          <cell r="A1028">
            <v>0</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0</v>
          </cell>
        </row>
        <row r="1029">
          <cell r="A1029">
            <v>0</v>
          </cell>
          <cell r="B1029">
            <v>61</v>
          </cell>
          <cell r="C1029" t="str">
            <v>다) 공 구 손 료</v>
          </cell>
          <cell r="D1029" t="str">
            <v>고압케이블전공</v>
          </cell>
          <cell r="E1029" t="str">
            <v>인</v>
          </cell>
          <cell r="F1029">
            <v>6.51</v>
          </cell>
          <cell r="G1029">
            <v>0</v>
          </cell>
          <cell r="H1029">
            <v>0</v>
          </cell>
          <cell r="J1029">
            <v>0</v>
          </cell>
          <cell r="K1029">
            <v>115876</v>
          </cell>
          <cell r="L1029">
            <v>754352</v>
          </cell>
          <cell r="M1029">
            <v>115876</v>
          </cell>
          <cell r="N1029">
            <v>754352</v>
          </cell>
          <cell r="O1029">
            <v>0</v>
          </cell>
        </row>
        <row r="1030">
          <cell r="A1030">
            <v>0</v>
          </cell>
          <cell r="B1030">
            <v>74</v>
          </cell>
          <cell r="C1030">
            <v>0</v>
          </cell>
          <cell r="D1030" t="str">
            <v>보 통 인 부</v>
          </cell>
          <cell r="E1030" t="str">
            <v>인</v>
          </cell>
          <cell r="F1030">
            <v>6.51</v>
          </cell>
          <cell r="G1030">
            <v>0</v>
          </cell>
          <cell r="H1030">
            <v>0</v>
          </cell>
          <cell r="J1030">
            <v>0</v>
          </cell>
          <cell r="K1030">
            <v>52565</v>
          </cell>
          <cell r="L1030">
            <v>342198</v>
          </cell>
          <cell r="M1030">
            <v>52565</v>
          </cell>
          <cell r="N1030">
            <v>342198</v>
          </cell>
          <cell r="O1030">
            <v>0</v>
          </cell>
        </row>
        <row r="1031">
          <cell r="A1031">
            <v>0</v>
          </cell>
          <cell r="B1031">
            <v>0</v>
          </cell>
          <cell r="C1031">
            <v>0</v>
          </cell>
          <cell r="D1031">
            <v>0</v>
          </cell>
          <cell r="E1031">
            <v>0</v>
          </cell>
          <cell r="F1031">
            <v>0</v>
          </cell>
          <cell r="G1031">
            <v>0</v>
          </cell>
          <cell r="H1031">
            <v>0</v>
          </cell>
          <cell r="J1031">
            <v>0</v>
          </cell>
          <cell r="K1031">
            <v>0</v>
          </cell>
          <cell r="L1031">
            <v>0</v>
          </cell>
          <cell r="M1031">
            <v>0</v>
          </cell>
          <cell r="N1031">
            <v>0</v>
          </cell>
          <cell r="O1031">
            <v>0</v>
          </cell>
        </row>
        <row r="1032">
          <cell r="A1032">
            <v>0</v>
          </cell>
          <cell r="B1032">
            <v>0</v>
          </cell>
          <cell r="C1032">
            <v>0</v>
          </cell>
          <cell r="D1032">
            <v>0</v>
          </cell>
          <cell r="E1032">
            <v>0</v>
          </cell>
          <cell r="F1032">
            <v>0</v>
          </cell>
          <cell r="G1032">
            <v>0</v>
          </cell>
          <cell r="H1032">
            <v>0</v>
          </cell>
          <cell r="J1032">
            <v>0</v>
          </cell>
          <cell r="K1032">
            <v>0</v>
          </cell>
          <cell r="L1032">
            <v>0</v>
          </cell>
          <cell r="M1032">
            <v>0</v>
          </cell>
          <cell r="N1032">
            <v>0</v>
          </cell>
          <cell r="O1032">
            <v>0</v>
          </cell>
        </row>
        <row r="1035">
          <cell r="A1035" t="str">
            <v>36S</v>
          </cell>
          <cell r="C1035" t="str">
            <v>합     계</v>
          </cell>
          <cell r="H1035">
            <v>0</v>
          </cell>
          <cell r="J1035">
            <v>47522258</v>
          </cell>
          <cell r="L1035">
            <v>1096550</v>
          </cell>
          <cell r="N1035">
            <v>48618808</v>
          </cell>
        </row>
        <row r="1036">
          <cell r="A1036">
            <v>37</v>
          </cell>
          <cell r="B1036" t="str">
            <v>37. 케이블 등 철거</v>
          </cell>
          <cell r="C1036" t="str">
            <v>37. 케이블 등 철거</v>
          </cell>
          <cell r="D1036" t="str">
            <v>각  종 (가공)</v>
          </cell>
          <cell r="E1036" t="str">
            <v>식</v>
          </cell>
          <cell r="F1036">
            <v>1</v>
          </cell>
          <cell r="G1036">
            <v>0</v>
          </cell>
          <cell r="H1036">
            <v>0</v>
          </cell>
          <cell r="J1036">
            <v>0</v>
          </cell>
          <cell r="K1036">
            <v>0</v>
          </cell>
          <cell r="L1036">
            <v>0</v>
          </cell>
          <cell r="M1036">
            <v>0</v>
          </cell>
          <cell r="N1036">
            <v>0</v>
          </cell>
          <cell r="O1036">
            <v>1</v>
          </cell>
        </row>
        <row r="1037">
          <cell r="A1037">
            <v>0</v>
          </cell>
          <cell r="B1037" t="e">
            <v>#N/A</v>
          </cell>
          <cell r="C1037" t="str">
            <v xml:space="preserve">가) 재 료 비 </v>
          </cell>
          <cell r="D1037">
            <v>0</v>
          </cell>
          <cell r="E1037">
            <v>0</v>
          </cell>
          <cell r="F1037">
            <v>0</v>
          </cell>
          <cell r="G1037">
            <v>0</v>
          </cell>
          <cell r="H1037">
            <v>0</v>
          </cell>
          <cell r="J1037">
            <v>0</v>
          </cell>
          <cell r="K1037">
            <v>0</v>
          </cell>
          <cell r="L1037">
            <v>0</v>
          </cell>
          <cell r="M1037">
            <v>0</v>
          </cell>
          <cell r="N1037">
            <v>0</v>
          </cell>
          <cell r="O1037">
            <v>0</v>
          </cell>
        </row>
        <row r="1038">
          <cell r="A1038">
            <v>0</v>
          </cell>
          <cell r="B1038">
            <v>701</v>
          </cell>
          <cell r="C1038" t="str">
            <v xml:space="preserve"> 강심알루미늄전선</v>
          </cell>
          <cell r="D1038" t="str">
            <v xml:space="preserve"> H.ACSR OC 95㎟X1C(가공전선)</v>
          </cell>
          <cell r="E1038" t="str">
            <v>m</v>
          </cell>
          <cell r="F1038">
            <v>20439.73</v>
          </cell>
          <cell r="G1038">
            <v>0</v>
          </cell>
          <cell r="H1038" t="str">
            <v>철거자재</v>
          </cell>
          <cell r="J1038">
            <v>0</v>
          </cell>
          <cell r="K1038">
            <v>0</v>
          </cell>
          <cell r="L1038">
            <v>0</v>
          </cell>
          <cell r="M1038">
            <v>0</v>
          </cell>
          <cell r="O1038">
            <v>0</v>
          </cell>
        </row>
        <row r="1039">
          <cell r="A1039">
            <v>0</v>
          </cell>
          <cell r="B1039">
            <v>0</v>
          </cell>
          <cell r="C1039" t="str">
            <v xml:space="preserve"> 강심알루미늄전선</v>
          </cell>
          <cell r="D1039" t="str">
            <v xml:space="preserve"> H.ACSR 95㎟ (가공지선)</v>
          </cell>
          <cell r="E1039" t="str">
            <v>m</v>
          </cell>
          <cell r="F1039">
            <v>6813.24</v>
          </cell>
          <cell r="G1039">
            <v>0</v>
          </cell>
          <cell r="H1039" t="str">
            <v>철거자재</v>
          </cell>
          <cell r="J1039">
            <v>0</v>
          </cell>
          <cell r="K1039">
            <v>0</v>
          </cell>
          <cell r="L1039">
            <v>0</v>
          </cell>
          <cell r="M1039">
            <v>0</v>
          </cell>
          <cell r="O1039">
            <v>0</v>
          </cell>
        </row>
        <row r="1040">
          <cell r="A1040">
            <v>0</v>
          </cell>
          <cell r="B1040">
            <v>704</v>
          </cell>
          <cell r="C1040" t="str">
            <v xml:space="preserve"> 콘크리트전주</v>
          </cell>
          <cell r="D1040" t="str">
            <v xml:space="preserve"> 경하중 10m</v>
          </cell>
          <cell r="E1040" t="str">
            <v>본</v>
          </cell>
          <cell r="F1040">
            <v>132</v>
          </cell>
          <cell r="G1040">
            <v>0</v>
          </cell>
          <cell r="H1040" t="str">
            <v>철거자재</v>
          </cell>
          <cell r="J1040">
            <v>0</v>
          </cell>
          <cell r="K1040">
            <v>0</v>
          </cell>
          <cell r="L1040">
            <v>0</v>
          </cell>
          <cell r="M1040">
            <v>0</v>
          </cell>
          <cell r="O1040">
            <v>0</v>
          </cell>
        </row>
        <row r="1041">
          <cell r="A1041">
            <v>0</v>
          </cell>
          <cell r="B1041">
            <v>710</v>
          </cell>
          <cell r="C1041" t="str">
            <v xml:space="preserve"> 철    주</v>
          </cell>
          <cell r="D1041" t="str">
            <v xml:space="preserve"> 9m</v>
          </cell>
          <cell r="E1041" t="str">
            <v>본</v>
          </cell>
          <cell r="F1041">
            <v>14</v>
          </cell>
          <cell r="G1041">
            <v>0</v>
          </cell>
          <cell r="H1041" t="str">
            <v>철거자재</v>
          </cell>
          <cell r="J1041">
            <v>0</v>
          </cell>
          <cell r="K1041">
            <v>0</v>
          </cell>
          <cell r="L1041">
            <v>0</v>
          </cell>
          <cell r="M1041">
            <v>0</v>
          </cell>
          <cell r="O1041">
            <v>0</v>
          </cell>
        </row>
        <row r="1042">
          <cell r="A1042">
            <v>0</v>
          </cell>
          <cell r="B1042">
            <v>0</v>
          </cell>
          <cell r="C1042" t="str">
            <v xml:space="preserve"> 라인포스트</v>
          </cell>
          <cell r="D1042" t="str">
            <v xml:space="preserve"> 23KV</v>
          </cell>
          <cell r="E1042" t="str">
            <v>개</v>
          </cell>
          <cell r="F1042">
            <v>296.94</v>
          </cell>
          <cell r="G1042">
            <v>0</v>
          </cell>
          <cell r="H1042" t="str">
            <v>철거자재</v>
          </cell>
          <cell r="J1042">
            <v>0</v>
          </cell>
          <cell r="K1042">
            <v>0</v>
          </cell>
          <cell r="L1042">
            <v>0</v>
          </cell>
          <cell r="M1042">
            <v>0</v>
          </cell>
          <cell r="O1042">
            <v>0</v>
          </cell>
        </row>
        <row r="1043">
          <cell r="A1043">
            <v>0</v>
          </cell>
          <cell r="B1043">
            <v>0</v>
          </cell>
          <cell r="C1043" t="str">
            <v xml:space="preserve"> 현수애자</v>
          </cell>
          <cell r="D1043" t="str">
            <v xml:space="preserve"> 180㎜</v>
          </cell>
          <cell r="E1043" t="str">
            <v>개</v>
          </cell>
          <cell r="F1043">
            <v>531.9</v>
          </cell>
          <cell r="G1043">
            <v>0</v>
          </cell>
          <cell r="H1043" t="str">
            <v>철거자재</v>
          </cell>
          <cell r="J1043">
            <v>0</v>
          </cell>
          <cell r="K1043">
            <v>0</v>
          </cell>
          <cell r="L1043">
            <v>0</v>
          </cell>
          <cell r="M1043">
            <v>0</v>
          </cell>
          <cell r="O1043">
            <v>0</v>
          </cell>
        </row>
        <row r="1044">
          <cell r="A1044">
            <v>0</v>
          </cell>
          <cell r="B1044">
            <v>717</v>
          </cell>
          <cell r="C1044" t="str">
            <v xml:space="preserve"> 완    철</v>
          </cell>
          <cell r="D1044" t="str">
            <v xml:space="preserve"> 75x75x9tx1800</v>
          </cell>
          <cell r="E1044" t="str">
            <v>개</v>
          </cell>
          <cell r="F1044">
            <v>14.1</v>
          </cell>
          <cell r="G1044">
            <v>0</v>
          </cell>
          <cell r="H1044" t="str">
            <v>철거자재</v>
          </cell>
          <cell r="J1044">
            <v>0</v>
          </cell>
          <cell r="K1044">
            <v>0</v>
          </cell>
          <cell r="L1044">
            <v>0</v>
          </cell>
          <cell r="M1044">
            <v>0</v>
          </cell>
          <cell r="O1044">
            <v>0</v>
          </cell>
        </row>
        <row r="1045">
          <cell r="A1045">
            <v>0</v>
          </cell>
          <cell r="B1045">
            <v>719</v>
          </cell>
          <cell r="C1045" t="str">
            <v xml:space="preserve"> 완    철</v>
          </cell>
          <cell r="D1045" t="str">
            <v xml:space="preserve"> 75x75x9tx2400</v>
          </cell>
          <cell r="E1045" t="str">
            <v>개</v>
          </cell>
          <cell r="F1045">
            <v>183.3</v>
          </cell>
          <cell r="G1045">
            <v>0</v>
          </cell>
          <cell r="H1045" t="str">
            <v>철거자재</v>
          </cell>
          <cell r="J1045">
            <v>0</v>
          </cell>
          <cell r="K1045">
            <v>0</v>
          </cell>
          <cell r="L1045">
            <v>0</v>
          </cell>
          <cell r="M1045">
            <v>0</v>
          </cell>
          <cell r="O1045">
            <v>0</v>
          </cell>
        </row>
        <row r="1046">
          <cell r="A1046">
            <v>0</v>
          </cell>
          <cell r="B1046" t="str">
            <v>JS1</v>
          </cell>
          <cell r="C1046" t="str">
            <v>지    선 (7/2.6mm)</v>
          </cell>
          <cell r="D1046" t="str">
            <v>1방 보통지선</v>
          </cell>
          <cell r="E1046" t="str">
            <v>본</v>
          </cell>
          <cell r="F1046">
            <v>30</v>
          </cell>
          <cell r="G1046">
            <v>0</v>
          </cell>
          <cell r="H1046" t="str">
            <v>철거자재</v>
          </cell>
          <cell r="J1046">
            <v>0</v>
          </cell>
          <cell r="K1046">
            <v>0</v>
          </cell>
          <cell r="L1046">
            <v>0</v>
          </cell>
          <cell r="M1046">
            <v>0</v>
          </cell>
          <cell r="O1046">
            <v>0</v>
          </cell>
        </row>
        <row r="1047">
          <cell r="A1047">
            <v>0</v>
          </cell>
          <cell r="B1047" t="str">
            <v>JS2</v>
          </cell>
          <cell r="C1047" t="str">
            <v>지    선 (7/2.6mm)</v>
          </cell>
          <cell r="D1047" t="str">
            <v>2방 보통지선</v>
          </cell>
          <cell r="E1047" t="str">
            <v>본</v>
          </cell>
          <cell r="F1047">
            <v>8</v>
          </cell>
          <cell r="G1047">
            <v>0</v>
          </cell>
          <cell r="H1047" t="str">
            <v>철거자재</v>
          </cell>
          <cell r="J1047">
            <v>0</v>
          </cell>
          <cell r="K1047">
            <v>0</v>
          </cell>
          <cell r="L1047">
            <v>0</v>
          </cell>
          <cell r="M1047">
            <v>0</v>
          </cell>
          <cell r="O1047">
            <v>0</v>
          </cell>
        </row>
        <row r="1048">
          <cell r="A1048">
            <v>0</v>
          </cell>
          <cell r="B1048" t="str">
            <v>JS3</v>
          </cell>
          <cell r="C1048" t="str">
            <v>지    선 (7/2.6mm)</v>
          </cell>
          <cell r="D1048" t="str">
            <v>3방 보통지선</v>
          </cell>
          <cell r="E1048" t="str">
            <v>본</v>
          </cell>
          <cell r="F1048">
            <v>3</v>
          </cell>
          <cell r="G1048">
            <v>0</v>
          </cell>
          <cell r="H1048" t="str">
            <v>철거자재</v>
          </cell>
          <cell r="J1048">
            <v>0</v>
          </cell>
          <cell r="K1048">
            <v>0</v>
          </cell>
          <cell r="L1048">
            <v>0</v>
          </cell>
          <cell r="M1048">
            <v>0</v>
          </cell>
          <cell r="O1048">
            <v>0</v>
          </cell>
        </row>
        <row r="1049">
          <cell r="A1049">
            <v>0</v>
          </cell>
          <cell r="B1049" t="str">
            <v>JS4</v>
          </cell>
          <cell r="C1049" t="str">
            <v>지    선 (7/2.6mm)</v>
          </cell>
          <cell r="D1049" t="str">
            <v>4방 보통지선</v>
          </cell>
          <cell r="E1049" t="str">
            <v>본</v>
          </cell>
          <cell r="F1049">
            <v>8</v>
          </cell>
          <cell r="G1049">
            <v>0</v>
          </cell>
          <cell r="H1049" t="str">
            <v>철거자재</v>
          </cell>
          <cell r="J1049">
            <v>0</v>
          </cell>
          <cell r="K1049">
            <v>0</v>
          </cell>
          <cell r="L1049">
            <v>0</v>
          </cell>
          <cell r="M1049">
            <v>0</v>
          </cell>
          <cell r="O1049">
            <v>0</v>
          </cell>
        </row>
        <row r="1050">
          <cell r="A1050">
            <v>0</v>
          </cell>
          <cell r="B1050">
            <v>734</v>
          </cell>
          <cell r="C1050" t="str">
            <v xml:space="preserve"> 기중개폐기</v>
          </cell>
          <cell r="D1050" t="str">
            <v xml:space="preserve"> AS 7.2KV 200A</v>
          </cell>
          <cell r="E1050" t="str">
            <v>대</v>
          </cell>
          <cell r="F1050">
            <v>11</v>
          </cell>
          <cell r="G1050">
            <v>0</v>
          </cell>
          <cell r="H1050" t="str">
            <v>철거자재</v>
          </cell>
          <cell r="J1050">
            <v>0</v>
          </cell>
          <cell r="K1050">
            <v>0</v>
          </cell>
          <cell r="L1050">
            <v>0</v>
          </cell>
          <cell r="M1050">
            <v>0</v>
          </cell>
          <cell r="O1050">
            <v>0</v>
          </cell>
        </row>
        <row r="1051">
          <cell r="A1051">
            <v>0</v>
          </cell>
          <cell r="B1051">
            <v>731</v>
          </cell>
          <cell r="C1051" t="str">
            <v xml:space="preserve"> 피 뢰 기</v>
          </cell>
          <cell r="D1051" t="str">
            <v xml:space="preserve"> LA 7.5kVA 2.5KA(W/DISC)</v>
          </cell>
          <cell r="E1051" t="str">
            <v>개</v>
          </cell>
          <cell r="F1051">
            <v>22</v>
          </cell>
          <cell r="G1051">
            <v>0</v>
          </cell>
          <cell r="H1051" t="str">
            <v>철거자재</v>
          </cell>
          <cell r="J1051">
            <v>0</v>
          </cell>
          <cell r="K1051">
            <v>0</v>
          </cell>
          <cell r="L1051">
            <v>0</v>
          </cell>
          <cell r="M1051">
            <v>0</v>
          </cell>
          <cell r="O1051">
            <v>0</v>
          </cell>
        </row>
        <row r="1052">
          <cell r="A1052">
            <v>0</v>
          </cell>
          <cell r="B1052">
            <v>900</v>
          </cell>
          <cell r="C1052" t="str">
            <v xml:space="preserve"> 가공지선 지지대</v>
          </cell>
          <cell r="D1052" t="str">
            <v xml:space="preserve"> 직 선 형</v>
          </cell>
          <cell r="E1052" t="str">
            <v>본</v>
          </cell>
          <cell r="F1052">
            <v>128</v>
          </cell>
          <cell r="G1052">
            <v>0</v>
          </cell>
          <cell r="H1052" t="str">
            <v>철거자재</v>
          </cell>
          <cell r="J1052">
            <v>0</v>
          </cell>
          <cell r="K1052">
            <v>0</v>
          </cell>
          <cell r="L1052">
            <v>0</v>
          </cell>
          <cell r="M1052">
            <v>0</v>
          </cell>
          <cell r="O1052">
            <v>0</v>
          </cell>
        </row>
        <row r="1053">
          <cell r="A1053">
            <v>0</v>
          </cell>
          <cell r="B1053">
            <v>716</v>
          </cell>
          <cell r="C1053" t="str">
            <v xml:space="preserve"> 가공지선 지지대</v>
          </cell>
          <cell r="D1053" t="str">
            <v xml:space="preserve"> 내 장 형</v>
          </cell>
          <cell r="E1053" t="str">
            <v>본</v>
          </cell>
          <cell r="F1053">
            <v>18</v>
          </cell>
          <cell r="G1053">
            <v>0</v>
          </cell>
          <cell r="H1053" t="str">
            <v>철거자재</v>
          </cell>
          <cell r="J1053">
            <v>0</v>
          </cell>
          <cell r="K1053">
            <v>0</v>
          </cell>
          <cell r="L1053">
            <v>0</v>
          </cell>
          <cell r="M1053">
            <v>0</v>
          </cell>
          <cell r="O1053">
            <v>0</v>
          </cell>
        </row>
        <row r="1054">
          <cell r="A1054">
            <v>0</v>
          </cell>
          <cell r="B1054" t="str">
            <v>HAB1</v>
          </cell>
          <cell r="C1054" t="str">
            <v>행거밴드</v>
          </cell>
          <cell r="D1054">
            <v>0</v>
          </cell>
          <cell r="E1054" t="str">
            <v>개</v>
          </cell>
          <cell r="F1054">
            <v>137.24</v>
          </cell>
          <cell r="G1054">
            <v>0</v>
          </cell>
          <cell r="H1054" t="str">
            <v>철거자재</v>
          </cell>
          <cell r="J1054">
            <v>0</v>
          </cell>
          <cell r="K1054">
            <v>0</v>
          </cell>
          <cell r="L1054">
            <v>0</v>
          </cell>
          <cell r="M1054">
            <v>0</v>
          </cell>
          <cell r="O1054">
            <v>0</v>
          </cell>
        </row>
        <row r="1055">
          <cell r="A1055">
            <v>0</v>
          </cell>
          <cell r="B1055">
            <v>702</v>
          </cell>
          <cell r="C1055" t="str">
            <v xml:space="preserve"> 고압가교PE케이블</v>
          </cell>
          <cell r="D1055" t="str">
            <v xml:space="preserve"> H.CV 6.9kV 60㎟x1C</v>
          </cell>
          <cell r="E1055" t="str">
            <v>m</v>
          </cell>
          <cell r="F1055">
            <v>10448.879999999999</v>
          </cell>
          <cell r="G1055">
            <v>0</v>
          </cell>
          <cell r="H1055" t="str">
            <v>철거자재</v>
          </cell>
          <cell r="J1055">
            <v>0</v>
          </cell>
          <cell r="K1055">
            <v>0</v>
          </cell>
          <cell r="L1055">
            <v>0</v>
          </cell>
          <cell r="M1055">
            <v>0</v>
          </cell>
          <cell r="O1055">
            <v>0</v>
          </cell>
        </row>
        <row r="1056">
          <cell r="A1056">
            <v>0</v>
          </cell>
          <cell r="B1056" t="str">
            <v>ELP100-D</v>
          </cell>
          <cell r="C1056" t="str">
            <v>ELP전선관</v>
          </cell>
          <cell r="D1056" t="str">
            <v>ELP Φ100</v>
          </cell>
          <cell r="E1056" t="str">
            <v>m</v>
          </cell>
          <cell r="F1056">
            <v>293.76</v>
          </cell>
          <cell r="G1056">
            <v>0</v>
          </cell>
          <cell r="H1056" t="str">
            <v>철거자재</v>
          </cell>
          <cell r="J1056">
            <v>0</v>
          </cell>
          <cell r="K1056">
            <v>0</v>
          </cell>
          <cell r="L1056">
            <v>0</v>
          </cell>
          <cell r="M1056">
            <v>0</v>
          </cell>
          <cell r="O1056">
            <v>0</v>
          </cell>
        </row>
        <row r="1057">
          <cell r="A1057">
            <v>0</v>
          </cell>
          <cell r="B1057">
            <v>901</v>
          </cell>
          <cell r="C1057" t="str">
            <v xml:space="preserve"> 접속장비(직선처리재)</v>
          </cell>
          <cell r="D1057" t="str">
            <v>6.9kV 60㎟X1C</v>
          </cell>
          <cell r="E1057" t="str">
            <v>개</v>
          </cell>
          <cell r="F1057">
            <v>21</v>
          </cell>
          <cell r="G1057">
            <v>0</v>
          </cell>
          <cell r="H1057" t="str">
            <v>철거자재</v>
          </cell>
          <cell r="J1057">
            <v>0</v>
          </cell>
          <cell r="K1057">
            <v>0</v>
          </cell>
          <cell r="L1057">
            <v>0</v>
          </cell>
          <cell r="M1057">
            <v>0</v>
          </cell>
          <cell r="O1057">
            <v>0</v>
          </cell>
        </row>
        <row r="1058">
          <cell r="A1058">
            <v>0</v>
          </cell>
          <cell r="B1058">
            <v>746</v>
          </cell>
          <cell r="C1058" t="str">
            <v xml:space="preserve"> 접속장비(단말처리재)</v>
          </cell>
          <cell r="D1058" t="str">
            <v>23kV 60㎟x1C 3상분</v>
          </cell>
          <cell r="E1058" t="str">
            <v>조</v>
          </cell>
          <cell r="F1058">
            <v>5</v>
          </cell>
          <cell r="G1058">
            <v>0</v>
          </cell>
          <cell r="H1058" t="str">
            <v>철거자재</v>
          </cell>
          <cell r="J1058">
            <v>0</v>
          </cell>
          <cell r="K1058">
            <v>0</v>
          </cell>
          <cell r="L1058">
            <v>0</v>
          </cell>
          <cell r="M1058">
            <v>0</v>
          </cell>
          <cell r="O1058">
            <v>0</v>
          </cell>
        </row>
        <row r="1059">
          <cell r="A1059">
            <v>0</v>
          </cell>
          <cell r="B1059" t="str">
            <v>CAB3</v>
          </cell>
          <cell r="C1059" t="str">
            <v>케이블헤드지지대</v>
          </cell>
          <cell r="D1059" t="str">
            <v>상,하부용</v>
          </cell>
          <cell r="E1059" t="str">
            <v>개</v>
          </cell>
          <cell r="F1059">
            <v>5</v>
          </cell>
          <cell r="G1059">
            <v>0</v>
          </cell>
          <cell r="H1059" t="str">
            <v>철거자재</v>
          </cell>
          <cell r="J1059">
            <v>0</v>
          </cell>
          <cell r="K1059">
            <v>0</v>
          </cell>
          <cell r="L1059">
            <v>0</v>
          </cell>
          <cell r="M1059">
            <v>0</v>
          </cell>
          <cell r="O1059">
            <v>0</v>
          </cell>
        </row>
        <row r="1060">
          <cell r="A1060">
            <v>0</v>
          </cell>
          <cell r="B1060" t="str">
            <v>CAD-4</v>
          </cell>
          <cell r="C1060" t="str">
            <v>케이블크리트</v>
          </cell>
          <cell r="D1060" t="str">
            <v>300㎟</v>
          </cell>
          <cell r="E1060" t="str">
            <v>m</v>
          </cell>
          <cell r="F1060">
            <v>1</v>
          </cell>
          <cell r="G1060">
            <v>0</v>
          </cell>
          <cell r="H1060" t="str">
            <v>철거자재</v>
          </cell>
          <cell r="J1060">
            <v>0</v>
          </cell>
          <cell r="K1060">
            <v>0</v>
          </cell>
          <cell r="L1060">
            <v>0</v>
          </cell>
          <cell r="M1060">
            <v>0</v>
          </cell>
          <cell r="O1060">
            <v>0</v>
          </cell>
        </row>
        <row r="1061">
          <cell r="A1061">
            <v>0</v>
          </cell>
          <cell r="B1061" t="str">
            <v>CAD-5</v>
          </cell>
          <cell r="C1061" t="str">
            <v>전주밴드</v>
          </cell>
          <cell r="D1061" t="str">
            <v>스텐조절식</v>
          </cell>
          <cell r="E1061" t="str">
            <v>개</v>
          </cell>
          <cell r="F1061">
            <v>15.04</v>
          </cell>
          <cell r="G1061">
            <v>0</v>
          </cell>
          <cell r="H1061" t="str">
            <v>철거자재</v>
          </cell>
          <cell r="J1061">
            <v>0</v>
          </cell>
          <cell r="K1061">
            <v>0</v>
          </cell>
          <cell r="L1061">
            <v>0</v>
          </cell>
          <cell r="M1061">
            <v>0</v>
          </cell>
          <cell r="O1061">
            <v>0</v>
          </cell>
        </row>
        <row r="1062">
          <cell r="A1062">
            <v>0</v>
          </cell>
          <cell r="B1062" t="str">
            <v>6CV70</v>
          </cell>
          <cell r="C1062" t="str">
            <v xml:space="preserve"> 전력케이블</v>
          </cell>
          <cell r="D1062" t="str">
            <v xml:space="preserve"> 6/10kV CV 70㎟/1C</v>
          </cell>
          <cell r="E1062" t="str">
            <v>m</v>
          </cell>
          <cell r="F1062">
            <v>7889.85</v>
          </cell>
          <cell r="G1062">
            <v>0</v>
          </cell>
          <cell r="H1062" t="str">
            <v>철거자재</v>
          </cell>
          <cell r="J1062">
            <v>0</v>
          </cell>
          <cell r="K1062">
            <v>0</v>
          </cell>
          <cell r="L1062">
            <v>0</v>
          </cell>
          <cell r="M1062">
            <v>0</v>
          </cell>
          <cell r="O1062">
            <v>0</v>
          </cell>
        </row>
        <row r="1063">
          <cell r="A1063">
            <v>0</v>
          </cell>
          <cell r="B1063" t="str">
            <v>D-JJ</v>
          </cell>
          <cell r="C1063" t="str">
            <v>임시접속함</v>
          </cell>
          <cell r="D1063" t="str">
            <v>900x250x150</v>
          </cell>
          <cell r="E1063" t="str">
            <v>개</v>
          </cell>
          <cell r="F1063">
            <v>12</v>
          </cell>
          <cell r="G1063">
            <v>0</v>
          </cell>
          <cell r="H1063" t="str">
            <v>철거자재</v>
          </cell>
          <cell r="J1063">
            <v>0</v>
          </cell>
          <cell r="K1063">
            <v>0</v>
          </cell>
          <cell r="L1063">
            <v>0</v>
          </cell>
          <cell r="M1063">
            <v>0</v>
          </cell>
          <cell r="O1063">
            <v>0</v>
          </cell>
        </row>
        <row r="1064">
          <cell r="A1064">
            <v>0</v>
          </cell>
          <cell r="B1064">
            <v>1089</v>
          </cell>
          <cell r="C1064" t="str">
            <v>맨홀뚜껑</v>
          </cell>
          <cell r="D1064">
            <v>0</v>
          </cell>
          <cell r="E1064" t="str">
            <v>개</v>
          </cell>
          <cell r="F1064">
            <v>2</v>
          </cell>
          <cell r="G1064">
            <v>0</v>
          </cell>
          <cell r="H1064" t="str">
            <v>철거자재</v>
          </cell>
          <cell r="J1064">
            <v>0</v>
          </cell>
          <cell r="K1064">
            <v>0</v>
          </cell>
          <cell r="L1064">
            <v>0</v>
          </cell>
          <cell r="M1064">
            <v>0</v>
          </cell>
          <cell r="O1064">
            <v>0</v>
          </cell>
        </row>
        <row r="1065">
          <cell r="A1065">
            <v>0</v>
          </cell>
          <cell r="B1065" t="str">
            <v>D-FGV95</v>
          </cell>
          <cell r="C1065" t="str">
            <v xml:space="preserve"> 접지용전선</v>
          </cell>
          <cell r="D1065" t="str">
            <v xml:space="preserve"> 0.6/1kV F-GV 95㎟</v>
          </cell>
          <cell r="E1065" t="str">
            <v>m</v>
          </cell>
          <cell r="F1065">
            <v>39</v>
          </cell>
          <cell r="G1065">
            <v>0</v>
          </cell>
          <cell r="H1065" t="str">
            <v>철거자재</v>
          </cell>
          <cell r="J1065">
            <v>0</v>
          </cell>
          <cell r="K1065">
            <v>0</v>
          </cell>
          <cell r="L1065">
            <v>0</v>
          </cell>
          <cell r="M1065">
            <v>0</v>
          </cell>
          <cell r="O1065">
            <v>0</v>
          </cell>
        </row>
        <row r="1066">
          <cell r="A1066">
            <v>0</v>
          </cell>
          <cell r="B1066">
            <v>0</v>
          </cell>
          <cell r="C1066">
            <v>0</v>
          </cell>
          <cell r="D1066">
            <v>0</v>
          </cell>
          <cell r="E1066">
            <v>0</v>
          </cell>
          <cell r="F1066">
            <v>0</v>
          </cell>
          <cell r="G1066">
            <v>0</v>
          </cell>
          <cell r="H1066">
            <v>0</v>
          </cell>
          <cell r="J1066">
            <v>0</v>
          </cell>
          <cell r="K1066">
            <v>0</v>
          </cell>
          <cell r="L1066">
            <v>0</v>
          </cell>
          <cell r="M1066">
            <v>0</v>
          </cell>
          <cell r="N1066">
            <v>0</v>
          </cell>
          <cell r="O1066">
            <v>0</v>
          </cell>
        </row>
        <row r="1067">
          <cell r="A1067">
            <v>0</v>
          </cell>
          <cell r="B1067">
            <v>61</v>
          </cell>
          <cell r="C1067" t="str">
            <v>나) 노 무 비</v>
          </cell>
          <cell r="D1067" t="str">
            <v>고압케이블전공</v>
          </cell>
          <cell r="E1067" t="str">
            <v>인</v>
          </cell>
          <cell r="F1067">
            <v>122.8</v>
          </cell>
          <cell r="G1067">
            <v>0</v>
          </cell>
          <cell r="H1067">
            <v>0</v>
          </cell>
          <cell r="I1067">
            <v>115876</v>
          </cell>
          <cell r="J1067">
            <v>14229572</v>
          </cell>
          <cell r="K1067">
            <v>0</v>
          </cell>
          <cell r="L1067">
            <v>0</v>
          </cell>
          <cell r="M1067">
            <v>115876</v>
          </cell>
          <cell r="N1067">
            <v>14229572</v>
          </cell>
          <cell r="O1067">
            <v>0</v>
          </cell>
        </row>
        <row r="1068">
          <cell r="A1068">
            <v>0</v>
          </cell>
          <cell r="B1068">
            <v>54</v>
          </cell>
          <cell r="C1068">
            <v>0</v>
          </cell>
          <cell r="D1068" t="str">
            <v>송 전 전 공</v>
          </cell>
          <cell r="E1068" t="str">
            <v>인</v>
          </cell>
          <cell r="F1068">
            <v>32.75</v>
          </cell>
          <cell r="G1068">
            <v>0</v>
          </cell>
          <cell r="H1068">
            <v>0</v>
          </cell>
          <cell r="I1068">
            <v>257779</v>
          </cell>
          <cell r="J1068">
            <v>8442262</v>
          </cell>
          <cell r="K1068">
            <v>0</v>
          </cell>
          <cell r="L1068">
            <v>0</v>
          </cell>
          <cell r="M1068">
            <v>257779</v>
          </cell>
          <cell r="N1068">
            <v>8442262</v>
          </cell>
          <cell r="O1068">
            <v>0</v>
          </cell>
        </row>
        <row r="1069">
          <cell r="A1069">
            <v>0</v>
          </cell>
          <cell r="B1069">
            <v>56</v>
          </cell>
          <cell r="C1069">
            <v>0</v>
          </cell>
          <cell r="D1069" t="str">
            <v>배 전 전 공</v>
          </cell>
          <cell r="E1069" t="str">
            <v>인</v>
          </cell>
          <cell r="F1069">
            <v>459.66</v>
          </cell>
          <cell r="G1069">
            <v>0</v>
          </cell>
          <cell r="H1069">
            <v>0</v>
          </cell>
          <cell r="I1069">
            <v>173271</v>
          </cell>
          <cell r="J1069">
            <v>79645747</v>
          </cell>
          <cell r="K1069">
            <v>0</v>
          </cell>
          <cell r="L1069">
            <v>0</v>
          </cell>
          <cell r="M1069">
            <v>173271</v>
          </cell>
          <cell r="N1069">
            <v>79645747</v>
          </cell>
          <cell r="O1069">
            <v>0</v>
          </cell>
        </row>
        <row r="1070">
          <cell r="A1070">
            <v>0</v>
          </cell>
          <cell r="B1070">
            <v>59</v>
          </cell>
          <cell r="C1070">
            <v>0</v>
          </cell>
          <cell r="D1070" t="str">
            <v>내 선 전 공</v>
          </cell>
          <cell r="E1070" t="str">
            <v>인</v>
          </cell>
          <cell r="F1070">
            <v>4.55</v>
          </cell>
          <cell r="G1070">
            <v>0</v>
          </cell>
          <cell r="H1070">
            <v>0</v>
          </cell>
          <cell r="I1070">
            <v>81127</v>
          </cell>
          <cell r="J1070">
            <v>369127</v>
          </cell>
          <cell r="K1070">
            <v>0</v>
          </cell>
          <cell r="L1070">
            <v>0</v>
          </cell>
          <cell r="M1070">
            <v>81127</v>
          </cell>
          <cell r="N1070">
            <v>369127</v>
          </cell>
          <cell r="O1070">
            <v>0</v>
          </cell>
        </row>
        <row r="1071">
          <cell r="A1071">
            <v>0</v>
          </cell>
          <cell r="B1071">
            <v>73</v>
          </cell>
          <cell r="C1071">
            <v>0</v>
          </cell>
          <cell r="D1071" t="str">
            <v>특 별 인 부</v>
          </cell>
          <cell r="E1071" t="str">
            <v>인</v>
          </cell>
          <cell r="F1071">
            <v>33.29</v>
          </cell>
          <cell r="G1071">
            <v>0</v>
          </cell>
          <cell r="H1071">
            <v>0</v>
          </cell>
          <cell r="I1071">
            <v>66586</v>
          </cell>
          <cell r="J1071">
            <v>2216647</v>
          </cell>
          <cell r="K1071">
            <v>0</v>
          </cell>
          <cell r="L1071">
            <v>0</v>
          </cell>
          <cell r="M1071">
            <v>66586</v>
          </cell>
          <cell r="N1071">
            <v>2216647</v>
          </cell>
          <cell r="O1071">
            <v>0</v>
          </cell>
        </row>
        <row r="1072">
          <cell r="A1072">
            <v>0</v>
          </cell>
          <cell r="B1072">
            <v>74</v>
          </cell>
          <cell r="C1072">
            <v>0</v>
          </cell>
          <cell r="D1072" t="str">
            <v>보 통 인 부</v>
          </cell>
          <cell r="E1072" t="str">
            <v>인</v>
          </cell>
          <cell r="F1072">
            <v>466.91</v>
          </cell>
          <cell r="G1072">
            <v>0</v>
          </cell>
          <cell r="H1072">
            <v>0</v>
          </cell>
          <cell r="I1072">
            <v>52565</v>
          </cell>
          <cell r="J1072">
            <v>24543124</v>
          </cell>
          <cell r="K1072">
            <v>0</v>
          </cell>
          <cell r="L1072">
            <v>0</v>
          </cell>
          <cell r="M1072">
            <v>52565</v>
          </cell>
          <cell r="N1072">
            <v>24543124</v>
          </cell>
          <cell r="O1072">
            <v>0</v>
          </cell>
        </row>
        <row r="1073">
          <cell r="A1073">
            <v>0</v>
          </cell>
          <cell r="B1073">
            <v>0</v>
          </cell>
          <cell r="C1073">
            <v>0</v>
          </cell>
          <cell r="D1073">
            <v>0</v>
          </cell>
          <cell r="E1073">
            <v>0</v>
          </cell>
          <cell r="F1073">
            <v>0</v>
          </cell>
          <cell r="G1073">
            <v>0</v>
          </cell>
          <cell r="H1073">
            <v>0</v>
          </cell>
          <cell r="I1073">
            <v>0</v>
          </cell>
          <cell r="J1073">
            <v>0</v>
          </cell>
          <cell r="K1073">
            <v>0</v>
          </cell>
          <cell r="L1073">
            <v>0</v>
          </cell>
          <cell r="M1073">
            <v>0</v>
          </cell>
          <cell r="N1073">
            <v>0</v>
          </cell>
          <cell r="O1073">
            <v>0</v>
          </cell>
        </row>
        <row r="1074">
          <cell r="A1074">
            <v>0</v>
          </cell>
          <cell r="B1074">
            <v>0</v>
          </cell>
          <cell r="C1074">
            <v>0</v>
          </cell>
          <cell r="D1074">
            <v>0</v>
          </cell>
          <cell r="E1074">
            <v>0</v>
          </cell>
          <cell r="F1074">
            <v>0</v>
          </cell>
          <cell r="G1074">
            <v>0</v>
          </cell>
          <cell r="H1074">
            <v>0</v>
          </cell>
          <cell r="I1074">
            <v>0</v>
          </cell>
          <cell r="J1074">
            <v>0</v>
          </cell>
          <cell r="K1074">
            <v>0</v>
          </cell>
          <cell r="L1074">
            <v>0</v>
          </cell>
          <cell r="M1074">
            <v>0</v>
          </cell>
          <cell r="N1074">
            <v>0</v>
          </cell>
          <cell r="O1074">
            <v>0</v>
          </cell>
        </row>
        <row r="1075">
          <cell r="A1075">
            <v>0</v>
          </cell>
          <cell r="B1075">
            <v>61</v>
          </cell>
          <cell r="C1075" t="str">
            <v>다) 공 구 손 료</v>
          </cell>
          <cell r="D1075" t="str">
            <v>고압케이블전공</v>
          </cell>
          <cell r="E1075" t="str">
            <v>인</v>
          </cell>
          <cell r="F1075">
            <v>3.2</v>
          </cell>
          <cell r="G1075">
            <v>0</v>
          </cell>
          <cell r="H1075">
            <v>0</v>
          </cell>
          <cell r="J1075">
            <v>0</v>
          </cell>
          <cell r="K1075">
            <v>115876</v>
          </cell>
          <cell r="L1075">
            <v>370803</v>
          </cell>
          <cell r="M1075">
            <v>115876</v>
          </cell>
          <cell r="N1075">
            <v>370803</v>
          </cell>
          <cell r="O1075">
            <v>0</v>
          </cell>
        </row>
        <row r="1076">
          <cell r="A1076">
            <v>0</v>
          </cell>
          <cell r="B1076">
            <v>54</v>
          </cell>
          <cell r="C1076">
            <v>0</v>
          </cell>
          <cell r="D1076" t="str">
            <v>송 전 전 공</v>
          </cell>
          <cell r="E1076" t="str">
            <v>인</v>
          </cell>
          <cell r="F1076">
            <v>0.85</v>
          </cell>
          <cell r="G1076">
            <v>0</v>
          </cell>
          <cell r="H1076">
            <v>0</v>
          </cell>
          <cell r="J1076">
            <v>0</v>
          </cell>
          <cell r="K1076">
            <v>257779</v>
          </cell>
          <cell r="L1076">
            <v>219112</v>
          </cell>
          <cell r="M1076">
            <v>257779</v>
          </cell>
          <cell r="N1076">
            <v>219112</v>
          </cell>
          <cell r="O1076">
            <v>0</v>
          </cell>
        </row>
        <row r="1077">
          <cell r="A1077">
            <v>0</v>
          </cell>
          <cell r="B1077">
            <v>56</v>
          </cell>
          <cell r="C1077">
            <v>0</v>
          </cell>
          <cell r="D1077" t="str">
            <v>배 전 전 공</v>
          </cell>
          <cell r="E1077" t="str">
            <v>인</v>
          </cell>
          <cell r="F1077">
            <v>11.99</v>
          </cell>
          <cell r="G1077">
            <v>0</v>
          </cell>
          <cell r="H1077">
            <v>0</v>
          </cell>
          <cell r="J1077">
            <v>0</v>
          </cell>
          <cell r="K1077">
            <v>173271</v>
          </cell>
          <cell r="L1077">
            <v>2077519</v>
          </cell>
          <cell r="M1077">
            <v>173271</v>
          </cell>
          <cell r="N1077">
            <v>2077519</v>
          </cell>
          <cell r="O1077">
            <v>0</v>
          </cell>
        </row>
        <row r="1078">
          <cell r="A1078">
            <v>0</v>
          </cell>
          <cell r="B1078">
            <v>59</v>
          </cell>
          <cell r="C1078">
            <v>0</v>
          </cell>
          <cell r="D1078" t="str">
            <v>내 선 전 공</v>
          </cell>
          <cell r="E1078" t="str">
            <v>인</v>
          </cell>
          <cell r="F1078">
            <v>0.11</v>
          </cell>
          <cell r="G1078">
            <v>0</v>
          </cell>
          <cell r="H1078">
            <v>0</v>
          </cell>
          <cell r="J1078">
            <v>0</v>
          </cell>
          <cell r="K1078">
            <v>81127</v>
          </cell>
          <cell r="L1078">
            <v>8923</v>
          </cell>
          <cell r="M1078">
            <v>81127</v>
          </cell>
          <cell r="N1078">
            <v>8923</v>
          </cell>
          <cell r="O1078">
            <v>0</v>
          </cell>
        </row>
        <row r="1079">
          <cell r="A1079">
            <v>0</v>
          </cell>
          <cell r="B1079">
            <v>73</v>
          </cell>
          <cell r="C1079">
            <v>0</v>
          </cell>
          <cell r="D1079" t="str">
            <v>특 별 인 부</v>
          </cell>
          <cell r="E1079" t="str">
            <v>인</v>
          </cell>
          <cell r="F1079">
            <v>0.86</v>
          </cell>
          <cell r="G1079">
            <v>0</v>
          </cell>
          <cell r="H1079">
            <v>0</v>
          </cell>
          <cell r="J1079">
            <v>0</v>
          </cell>
          <cell r="K1079">
            <v>66586</v>
          </cell>
          <cell r="L1079">
            <v>57263</v>
          </cell>
          <cell r="M1079">
            <v>66586</v>
          </cell>
          <cell r="N1079">
            <v>57263</v>
          </cell>
          <cell r="O1079">
            <v>0</v>
          </cell>
        </row>
        <row r="1080">
          <cell r="A1080">
            <v>0</v>
          </cell>
          <cell r="B1080">
            <v>74</v>
          </cell>
          <cell r="C1080">
            <v>0</v>
          </cell>
          <cell r="D1080" t="str">
            <v>보 통 인 부</v>
          </cell>
          <cell r="E1080" t="str">
            <v>인</v>
          </cell>
          <cell r="F1080">
            <v>12.18</v>
          </cell>
          <cell r="G1080">
            <v>0</v>
          </cell>
          <cell r="H1080">
            <v>0</v>
          </cell>
          <cell r="J1080">
            <v>0</v>
          </cell>
          <cell r="K1080">
            <v>52565</v>
          </cell>
          <cell r="L1080">
            <v>640241</v>
          </cell>
          <cell r="M1080">
            <v>52565</v>
          </cell>
          <cell r="N1080">
            <v>640241</v>
          </cell>
          <cell r="O1080">
            <v>0</v>
          </cell>
        </row>
        <row r="1081">
          <cell r="A1081">
            <v>0</v>
          </cell>
          <cell r="B1081">
            <v>0</v>
          </cell>
          <cell r="C1081">
            <v>0</v>
          </cell>
          <cell r="D1081">
            <v>0</v>
          </cell>
          <cell r="E1081">
            <v>0</v>
          </cell>
          <cell r="F1081">
            <v>0</v>
          </cell>
          <cell r="G1081">
            <v>0</v>
          </cell>
          <cell r="H1081">
            <v>0</v>
          </cell>
          <cell r="J1081">
            <v>0</v>
          </cell>
          <cell r="K1081">
            <v>0</v>
          </cell>
          <cell r="L1081">
            <v>0</v>
          </cell>
          <cell r="M1081">
            <v>0</v>
          </cell>
          <cell r="N1081">
            <v>0</v>
          </cell>
          <cell r="O1081">
            <v>0</v>
          </cell>
        </row>
        <row r="1082">
          <cell r="A1082">
            <v>0</v>
          </cell>
          <cell r="B1082">
            <v>0</v>
          </cell>
          <cell r="C1082">
            <v>0</v>
          </cell>
          <cell r="D1082">
            <v>0</v>
          </cell>
          <cell r="E1082">
            <v>0</v>
          </cell>
          <cell r="F1082">
            <v>0</v>
          </cell>
          <cell r="G1082">
            <v>0</v>
          </cell>
          <cell r="H1082">
            <v>0</v>
          </cell>
          <cell r="J1082">
            <v>0</v>
          </cell>
          <cell r="K1082">
            <v>0</v>
          </cell>
          <cell r="L1082">
            <v>0</v>
          </cell>
          <cell r="M1082">
            <v>0</v>
          </cell>
          <cell r="N1082">
            <v>0</v>
          </cell>
          <cell r="O1082">
            <v>0</v>
          </cell>
        </row>
        <row r="1083">
          <cell r="A1083" t="str">
            <v>37S</v>
          </cell>
          <cell r="C1083" t="str">
            <v>합     계</v>
          </cell>
          <cell r="H1083">
            <v>0</v>
          </cell>
          <cell r="J1083">
            <v>129446479</v>
          </cell>
          <cell r="L1083">
            <v>3373861</v>
          </cell>
          <cell r="N1083">
            <v>132820340</v>
          </cell>
        </row>
        <row r="1084">
          <cell r="A1084">
            <v>38</v>
          </cell>
          <cell r="B1084" t="str">
            <v>38. 역간구분개폐기반 철거</v>
          </cell>
          <cell r="C1084" t="str">
            <v>38. 역간구분개폐기반 철거</v>
          </cell>
          <cell r="D1084" t="str">
            <v xml:space="preserve"> AS 7.2KV 200A</v>
          </cell>
          <cell r="E1084" t="str">
            <v>면</v>
          </cell>
          <cell r="F1084">
            <v>1</v>
          </cell>
          <cell r="G1084">
            <v>0</v>
          </cell>
          <cell r="H1084">
            <v>0</v>
          </cell>
          <cell r="I1084">
            <v>0</v>
          </cell>
          <cell r="J1084">
            <v>0</v>
          </cell>
          <cell r="K1084">
            <v>0</v>
          </cell>
          <cell r="L1084">
            <v>0</v>
          </cell>
          <cell r="M1084">
            <v>0</v>
          </cell>
          <cell r="N1084">
            <v>0</v>
          </cell>
          <cell r="O1084">
            <v>5</v>
          </cell>
        </row>
        <row r="1085">
          <cell r="A1085">
            <v>0</v>
          </cell>
          <cell r="B1085" t="e">
            <v>#N/A</v>
          </cell>
          <cell r="C1085" t="str">
            <v xml:space="preserve">가) 재 료 비 </v>
          </cell>
          <cell r="D1085">
            <v>0</v>
          </cell>
          <cell r="E1085">
            <v>0</v>
          </cell>
          <cell r="F1085">
            <v>0</v>
          </cell>
          <cell r="G1085">
            <v>0</v>
          </cell>
          <cell r="H1085">
            <v>0</v>
          </cell>
          <cell r="I1085">
            <v>0</v>
          </cell>
          <cell r="J1085">
            <v>0</v>
          </cell>
          <cell r="K1085">
            <v>0</v>
          </cell>
          <cell r="L1085">
            <v>0</v>
          </cell>
          <cell r="M1085">
            <v>0</v>
          </cell>
          <cell r="N1085">
            <v>0</v>
          </cell>
          <cell r="O1085">
            <v>0</v>
          </cell>
        </row>
        <row r="1086">
          <cell r="A1086">
            <v>0</v>
          </cell>
          <cell r="B1086">
            <v>747</v>
          </cell>
          <cell r="C1086" t="str">
            <v xml:space="preserve"> 구분개폐기반</v>
          </cell>
          <cell r="D1086" t="str">
            <v xml:space="preserve"> AS 7.2KV 200A</v>
          </cell>
          <cell r="E1086" t="str">
            <v>면</v>
          </cell>
          <cell r="F1086">
            <v>1</v>
          </cell>
          <cell r="G1086">
            <v>0</v>
          </cell>
          <cell r="H1086" t="str">
            <v>철거자재</v>
          </cell>
          <cell r="I1086">
            <v>0</v>
          </cell>
          <cell r="J1086">
            <v>0</v>
          </cell>
          <cell r="K1086">
            <v>0</v>
          </cell>
          <cell r="L1086">
            <v>0</v>
          </cell>
          <cell r="M1086">
            <v>0</v>
          </cell>
          <cell r="O1086">
            <v>0</v>
          </cell>
        </row>
        <row r="1087">
          <cell r="A1087">
            <v>0</v>
          </cell>
          <cell r="B1087" t="e">
            <v>#N/A</v>
          </cell>
          <cell r="C1087">
            <v>0</v>
          </cell>
          <cell r="D1087">
            <v>0</v>
          </cell>
          <cell r="E1087">
            <v>0</v>
          </cell>
          <cell r="F1087">
            <v>0</v>
          </cell>
          <cell r="G1087">
            <v>0</v>
          </cell>
          <cell r="H1087">
            <v>0</v>
          </cell>
          <cell r="I1087">
            <v>0</v>
          </cell>
          <cell r="J1087">
            <v>0</v>
          </cell>
          <cell r="K1087">
            <v>0</v>
          </cell>
          <cell r="L1087">
            <v>0</v>
          </cell>
          <cell r="M1087">
            <v>0</v>
          </cell>
          <cell r="N1087">
            <v>0</v>
          </cell>
          <cell r="O1087">
            <v>0</v>
          </cell>
        </row>
        <row r="1088">
          <cell r="A1088">
            <v>0</v>
          </cell>
          <cell r="B1088" t="e">
            <v>#N/A</v>
          </cell>
          <cell r="C1088">
            <v>0</v>
          </cell>
          <cell r="D1088">
            <v>0</v>
          </cell>
          <cell r="E1088">
            <v>0</v>
          </cell>
          <cell r="F1088">
            <v>0</v>
          </cell>
          <cell r="G1088">
            <v>0</v>
          </cell>
          <cell r="H1088">
            <v>0</v>
          </cell>
          <cell r="I1088">
            <v>0</v>
          </cell>
          <cell r="J1088">
            <v>0</v>
          </cell>
          <cell r="K1088">
            <v>0</v>
          </cell>
          <cell r="L1088">
            <v>0</v>
          </cell>
          <cell r="M1088">
            <v>0</v>
          </cell>
          <cell r="N1088">
            <v>0</v>
          </cell>
          <cell r="O1088">
            <v>0</v>
          </cell>
        </row>
        <row r="1089">
          <cell r="A1089">
            <v>0</v>
          </cell>
          <cell r="B1089" t="e">
            <v>#N/A</v>
          </cell>
          <cell r="C1089">
            <v>0</v>
          </cell>
          <cell r="D1089">
            <v>0</v>
          </cell>
          <cell r="E1089">
            <v>0</v>
          </cell>
          <cell r="F1089">
            <v>0</v>
          </cell>
          <cell r="G1089">
            <v>0</v>
          </cell>
          <cell r="H1089">
            <v>0</v>
          </cell>
          <cell r="I1089">
            <v>0</v>
          </cell>
          <cell r="J1089">
            <v>0</v>
          </cell>
          <cell r="K1089">
            <v>0</v>
          </cell>
          <cell r="L1089">
            <v>0</v>
          </cell>
          <cell r="M1089">
            <v>0</v>
          </cell>
          <cell r="N1089">
            <v>0</v>
          </cell>
          <cell r="O1089">
            <v>0</v>
          </cell>
        </row>
        <row r="1090">
          <cell r="A1090">
            <v>0</v>
          </cell>
          <cell r="B1090" t="e">
            <v>#N/A</v>
          </cell>
          <cell r="C1090">
            <v>0</v>
          </cell>
          <cell r="D1090">
            <v>0</v>
          </cell>
          <cell r="E1090">
            <v>0</v>
          </cell>
          <cell r="F1090">
            <v>0</v>
          </cell>
          <cell r="G1090">
            <v>0</v>
          </cell>
          <cell r="H1090">
            <v>0</v>
          </cell>
          <cell r="I1090">
            <v>0</v>
          </cell>
          <cell r="J1090">
            <v>0</v>
          </cell>
          <cell r="K1090">
            <v>0</v>
          </cell>
          <cell r="L1090">
            <v>0</v>
          </cell>
          <cell r="M1090">
            <v>0</v>
          </cell>
          <cell r="N1090">
            <v>0</v>
          </cell>
          <cell r="O1090">
            <v>0</v>
          </cell>
        </row>
        <row r="1091">
          <cell r="A1091">
            <v>0</v>
          </cell>
          <cell r="B1091" t="e">
            <v>#N/A</v>
          </cell>
          <cell r="C1091">
            <v>0</v>
          </cell>
          <cell r="D1091">
            <v>0</v>
          </cell>
          <cell r="E1091">
            <v>0</v>
          </cell>
          <cell r="F1091">
            <v>0</v>
          </cell>
          <cell r="G1091">
            <v>0</v>
          </cell>
          <cell r="H1091">
            <v>0</v>
          </cell>
          <cell r="I1091">
            <v>0</v>
          </cell>
          <cell r="J1091">
            <v>0</v>
          </cell>
          <cell r="K1091">
            <v>0</v>
          </cell>
          <cell r="L1091">
            <v>0</v>
          </cell>
          <cell r="M1091">
            <v>0</v>
          </cell>
          <cell r="N1091">
            <v>0</v>
          </cell>
          <cell r="O1091">
            <v>0</v>
          </cell>
        </row>
        <row r="1092">
          <cell r="A1092">
            <v>0</v>
          </cell>
          <cell r="B1092" t="e">
            <v>#N/A</v>
          </cell>
          <cell r="C1092">
            <v>0</v>
          </cell>
          <cell r="D1092">
            <v>0</v>
          </cell>
          <cell r="E1092">
            <v>0</v>
          </cell>
          <cell r="F1092">
            <v>0</v>
          </cell>
          <cell r="G1092">
            <v>0</v>
          </cell>
          <cell r="H1092">
            <v>0</v>
          </cell>
          <cell r="I1092">
            <v>0</v>
          </cell>
          <cell r="J1092">
            <v>0</v>
          </cell>
          <cell r="K1092">
            <v>0</v>
          </cell>
          <cell r="L1092">
            <v>0</v>
          </cell>
          <cell r="M1092">
            <v>0</v>
          </cell>
          <cell r="N1092">
            <v>0</v>
          </cell>
          <cell r="O1092">
            <v>0</v>
          </cell>
        </row>
        <row r="1093">
          <cell r="A1093">
            <v>0</v>
          </cell>
          <cell r="B1093" t="e">
            <v>#N/A</v>
          </cell>
          <cell r="C1093">
            <v>0</v>
          </cell>
          <cell r="D1093">
            <v>0</v>
          </cell>
          <cell r="E1093">
            <v>0</v>
          </cell>
          <cell r="F1093">
            <v>0</v>
          </cell>
          <cell r="G1093">
            <v>0</v>
          </cell>
          <cell r="H1093">
            <v>0</v>
          </cell>
          <cell r="I1093">
            <v>0</v>
          </cell>
          <cell r="J1093">
            <v>0</v>
          </cell>
          <cell r="K1093">
            <v>0</v>
          </cell>
          <cell r="L1093">
            <v>0</v>
          </cell>
          <cell r="M1093">
            <v>0</v>
          </cell>
          <cell r="N1093">
            <v>0</v>
          </cell>
          <cell r="O1093">
            <v>0</v>
          </cell>
        </row>
        <row r="1094">
          <cell r="A1094">
            <v>0</v>
          </cell>
          <cell r="B1094">
            <v>58</v>
          </cell>
          <cell r="C1094" t="str">
            <v>나) 노 무 비</v>
          </cell>
          <cell r="D1094" t="str">
            <v>플랜트전공</v>
          </cell>
          <cell r="E1094" t="str">
            <v>인</v>
          </cell>
          <cell r="F1094">
            <v>1.2</v>
          </cell>
          <cell r="G1094">
            <v>0</v>
          </cell>
          <cell r="H1094">
            <v>0</v>
          </cell>
          <cell r="I1094">
            <v>82619</v>
          </cell>
          <cell r="J1094">
            <v>99142</v>
          </cell>
          <cell r="K1094">
            <v>0</v>
          </cell>
          <cell r="L1094">
            <v>0</v>
          </cell>
          <cell r="M1094">
            <v>82619</v>
          </cell>
          <cell r="N1094">
            <v>99142</v>
          </cell>
          <cell r="O1094">
            <v>0</v>
          </cell>
        </row>
        <row r="1095">
          <cell r="A1095">
            <v>0</v>
          </cell>
          <cell r="B1095">
            <v>13</v>
          </cell>
          <cell r="C1095">
            <v>0</v>
          </cell>
          <cell r="D1095" t="str">
            <v>비  계  공</v>
          </cell>
          <cell r="E1095" t="str">
            <v>인</v>
          </cell>
          <cell r="F1095">
            <v>0.82</v>
          </cell>
          <cell r="G1095">
            <v>0</v>
          </cell>
          <cell r="H1095">
            <v>0</v>
          </cell>
          <cell r="I1095">
            <v>95541</v>
          </cell>
          <cell r="J1095">
            <v>78343</v>
          </cell>
          <cell r="K1095">
            <v>0</v>
          </cell>
          <cell r="L1095">
            <v>0</v>
          </cell>
          <cell r="M1095">
            <v>95541</v>
          </cell>
          <cell r="N1095">
            <v>78343</v>
          </cell>
          <cell r="O1095">
            <v>0</v>
          </cell>
        </row>
        <row r="1096">
          <cell r="A1096">
            <v>0</v>
          </cell>
          <cell r="B1096">
            <v>74</v>
          </cell>
          <cell r="C1096">
            <v>0</v>
          </cell>
          <cell r="D1096" t="str">
            <v>보 통 인 부</v>
          </cell>
          <cell r="E1096" t="str">
            <v>인</v>
          </cell>
          <cell r="F1096">
            <v>0.82</v>
          </cell>
          <cell r="G1096">
            <v>0</v>
          </cell>
          <cell r="H1096">
            <v>0</v>
          </cell>
          <cell r="I1096">
            <v>52565</v>
          </cell>
          <cell r="J1096">
            <v>43103</v>
          </cell>
          <cell r="K1096">
            <v>0</v>
          </cell>
          <cell r="L1096">
            <v>0</v>
          </cell>
          <cell r="M1096">
            <v>52565</v>
          </cell>
          <cell r="N1096">
            <v>43103</v>
          </cell>
          <cell r="O1096">
            <v>0</v>
          </cell>
        </row>
        <row r="1097">
          <cell r="A1097">
            <v>0</v>
          </cell>
          <cell r="B1097" t="e">
            <v>#N/A</v>
          </cell>
          <cell r="C1097">
            <v>0</v>
          </cell>
          <cell r="D1097">
            <v>0</v>
          </cell>
          <cell r="E1097">
            <v>0</v>
          </cell>
          <cell r="F1097">
            <v>0</v>
          </cell>
          <cell r="G1097">
            <v>0</v>
          </cell>
          <cell r="H1097">
            <v>0</v>
          </cell>
          <cell r="I1097">
            <v>0</v>
          </cell>
          <cell r="J1097">
            <v>0</v>
          </cell>
          <cell r="K1097">
            <v>0</v>
          </cell>
          <cell r="L1097">
            <v>0</v>
          </cell>
          <cell r="M1097">
            <v>0</v>
          </cell>
          <cell r="N1097">
            <v>0</v>
          </cell>
          <cell r="O1097">
            <v>0</v>
          </cell>
        </row>
        <row r="1098">
          <cell r="A1098">
            <v>0</v>
          </cell>
          <cell r="B1098" t="e">
            <v>#N/A</v>
          </cell>
          <cell r="C1098">
            <v>0</v>
          </cell>
          <cell r="D1098">
            <v>0</v>
          </cell>
          <cell r="E1098">
            <v>0</v>
          </cell>
          <cell r="F1098">
            <v>0</v>
          </cell>
          <cell r="G1098">
            <v>0</v>
          </cell>
          <cell r="H1098">
            <v>0</v>
          </cell>
          <cell r="I1098">
            <v>0</v>
          </cell>
          <cell r="J1098">
            <v>0</v>
          </cell>
          <cell r="K1098">
            <v>0</v>
          </cell>
          <cell r="L1098">
            <v>0</v>
          </cell>
          <cell r="M1098">
            <v>0</v>
          </cell>
          <cell r="N1098">
            <v>0</v>
          </cell>
          <cell r="O1098">
            <v>0</v>
          </cell>
        </row>
        <row r="1099">
          <cell r="A1099">
            <v>0</v>
          </cell>
          <cell r="B1099">
            <v>58</v>
          </cell>
          <cell r="C1099" t="str">
            <v>다) 공 구 손 료</v>
          </cell>
          <cell r="D1099" t="str">
            <v>플랜트전공</v>
          </cell>
          <cell r="E1099" t="str">
            <v>인</v>
          </cell>
          <cell r="F1099">
            <v>0.03</v>
          </cell>
          <cell r="G1099">
            <v>0</v>
          </cell>
          <cell r="H1099">
            <v>0</v>
          </cell>
          <cell r="J1099">
            <v>0</v>
          </cell>
          <cell r="K1099">
            <v>82619</v>
          </cell>
          <cell r="L1099">
            <v>2478</v>
          </cell>
          <cell r="M1099">
            <v>82619</v>
          </cell>
          <cell r="N1099">
            <v>2478</v>
          </cell>
          <cell r="O1099">
            <v>0</v>
          </cell>
        </row>
        <row r="1100">
          <cell r="A1100">
            <v>0</v>
          </cell>
          <cell r="B1100">
            <v>13</v>
          </cell>
          <cell r="C1100">
            <v>0</v>
          </cell>
          <cell r="D1100" t="str">
            <v>비  계  공</v>
          </cell>
          <cell r="E1100" t="str">
            <v>인</v>
          </cell>
          <cell r="F1100">
            <v>0.02</v>
          </cell>
          <cell r="G1100">
            <v>0</v>
          </cell>
          <cell r="H1100">
            <v>0</v>
          </cell>
          <cell r="J1100">
            <v>0</v>
          </cell>
          <cell r="K1100">
            <v>95541</v>
          </cell>
          <cell r="L1100">
            <v>1910</v>
          </cell>
          <cell r="M1100">
            <v>95541</v>
          </cell>
          <cell r="N1100">
            <v>1910</v>
          </cell>
          <cell r="O1100">
            <v>0</v>
          </cell>
        </row>
        <row r="1101">
          <cell r="A1101">
            <v>0</v>
          </cell>
          <cell r="B1101">
            <v>74</v>
          </cell>
          <cell r="C1101">
            <v>0</v>
          </cell>
          <cell r="D1101" t="str">
            <v>보 통 인 부</v>
          </cell>
          <cell r="E1101" t="str">
            <v>인</v>
          </cell>
          <cell r="F1101">
            <v>0.02</v>
          </cell>
          <cell r="G1101">
            <v>0</v>
          </cell>
          <cell r="H1101">
            <v>0</v>
          </cell>
          <cell r="J1101">
            <v>0</v>
          </cell>
          <cell r="K1101">
            <v>52565</v>
          </cell>
          <cell r="L1101">
            <v>1051</v>
          </cell>
          <cell r="M1101">
            <v>52565</v>
          </cell>
          <cell r="N1101">
            <v>1051</v>
          </cell>
          <cell r="O1101">
            <v>0</v>
          </cell>
        </row>
        <row r="1102">
          <cell r="A1102">
            <v>0</v>
          </cell>
          <cell r="B1102" t="e">
            <v>#N/A</v>
          </cell>
          <cell r="C1102">
            <v>0</v>
          </cell>
          <cell r="D1102">
            <v>0</v>
          </cell>
          <cell r="E1102">
            <v>0</v>
          </cell>
          <cell r="F1102">
            <v>0</v>
          </cell>
          <cell r="G1102">
            <v>0</v>
          </cell>
          <cell r="H1102">
            <v>0</v>
          </cell>
          <cell r="I1102">
            <v>0</v>
          </cell>
          <cell r="J1102">
            <v>0</v>
          </cell>
          <cell r="K1102">
            <v>0</v>
          </cell>
          <cell r="L1102">
            <v>0</v>
          </cell>
          <cell r="M1102">
            <v>0</v>
          </cell>
          <cell r="N1102">
            <v>0</v>
          </cell>
          <cell r="O1102">
            <v>0</v>
          </cell>
        </row>
        <row r="1103">
          <cell r="A1103">
            <v>0</v>
          </cell>
          <cell r="B1103" t="e">
            <v>#N/A</v>
          </cell>
          <cell r="C1103">
            <v>0</v>
          </cell>
          <cell r="D1103">
            <v>0</v>
          </cell>
          <cell r="E1103">
            <v>0</v>
          </cell>
          <cell r="F1103">
            <v>0</v>
          </cell>
          <cell r="G1103">
            <v>0</v>
          </cell>
          <cell r="H1103">
            <v>0</v>
          </cell>
          <cell r="I1103">
            <v>0</v>
          </cell>
          <cell r="J1103">
            <v>0</v>
          </cell>
          <cell r="K1103">
            <v>0</v>
          </cell>
          <cell r="L1103">
            <v>0</v>
          </cell>
          <cell r="M1103">
            <v>0</v>
          </cell>
          <cell r="N1103">
            <v>0</v>
          </cell>
          <cell r="O1103">
            <v>0</v>
          </cell>
        </row>
        <row r="1104">
          <cell r="A1104">
            <v>0</v>
          </cell>
          <cell r="B1104" t="e">
            <v>#N/A</v>
          </cell>
          <cell r="C1104">
            <v>0</v>
          </cell>
          <cell r="D1104">
            <v>0</v>
          </cell>
          <cell r="E1104">
            <v>0</v>
          </cell>
          <cell r="F1104">
            <v>0</v>
          </cell>
          <cell r="G1104">
            <v>0</v>
          </cell>
          <cell r="H1104">
            <v>0</v>
          </cell>
          <cell r="I1104">
            <v>0</v>
          </cell>
          <cell r="J1104">
            <v>0</v>
          </cell>
          <cell r="K1104">
            <v>0</v>
          </cell>
          <cell r="L1104">
            <v>0</v>
          </cell>
          <cell r="M1104">
            <v>0</v>
          </cell>
          <cell r="N1104">
            <v>0</v>
          </cell>
          <cell r="O1104">
            <v>0</v>
          </cell>
        </row>
        <row r="1105">
          <cell r="A1105">
            <v>0</v>
          </cell>
          <cell r="B1105" t="e">
            <v>#N/A</v>
          </cell>
          <cell r="C1105">
            <v>0</v>
          </cell>
          <cell r="D1105">
            <v>0</v>
          </cell>
          <cell r="E1105">
            <v>0</v>
          </cell>
          <cell r="F1105">
            <v>0</v>
          </cell>
          <cell r="G1105">
            <v>0</v>
          </cell>
          <cell r="H1105">
            <v>0</v>
          </cell>
          <cell r="I1105">
            <v>0</v>
          </cell>
          <cell r="J1105">
            <v>0</v>
          </cell>
          <cell r="K1105">
            <v>0</v>
          </cell>
          <cell r="L1105">
            <v>0</v>
          </cell>
          <cell r="M1105">
            <v>0</v>
          </cell>
          <cell r="N1105">
            <v>0</v>
          </cell>
          <cell r="O1105">
            <v>0</v>
          </cell>
        </row>
        <row r="1107">
          <cell r="A1107" t="str">
            <v>38S</v>
          </cell>
          <cell r="C1107" t="str">
            <v>합     계</v>
          </cell>
          <cell r="H1107">
            <v>0</v>
          </cell>
          <cell r="J1107">
            <v>220588</v>
          </cell>
          <cell r="L1107">
            <v>5439</v>
          </cell>
          <cell r="N1107">
            <v>226027</v>
          </cell>
        </row>
        <row r="1108">
          <cell r="A1108">
            <v>39</v>
          </cell>
          <cell r="B1108" t="str">
            <v>39. 변압기반(터널용) 철거</v>
          </cell>
          <cell r="C1108" t="str">
            <v>39. 변압기반(터널용) 철거</v>
          </cell>
          <cell r="D1108" t="str">
            <v xml:space="preserve"> 6.6KV 3Φ10KVA</v>
          </cell>
          <cell r="E1108" t="str">
            <v>대</v>
          </cell>
          <cell r="F1108">
            <v>1</v>
          </cell>
          <cell r="G1108">
            <v>0</v>
          </cell>
          <cell r="H1108">
            <v>0</v>
          </cell>
          <cell r="I1108">
            <v>0</v>
          </cell>
          <cell r="J1108">
            <v>0</v>
          </cell>
          <cell r="K1108">
            <v>0</v>
          </cell>
          <cell r="L1108">
            <v>0</v>
          </cell>
          <cell r="M1108">
            <v>0</v>
          </cell>
          <cell r="N1108">
            <v>0</v>
          </cell>
          <cell r="O1108">
            <v>15</v>
          </cell>
        </row>
        <row r="1109">
          <cell r="A1109">
            <v>0</v>
          </cell>
          <cell r="B1109" t="e">
            <v>#N/A</v>
          </cell>
          <cell r="C1109" t="str">
            <v xml:space="preserve">가) 재 료 비 </v>
          </cell>
          <cell r="D1109">
            <v>0</v>
          </cell>
          <cell r="E1109">
            <v>0</v>
          </cell>
          <cell r="F1109">
            <v>0</v>
          </cell>
          <cell r="G1109">
            <v>0</v>
          </cell>
          <cell r="H1109">
            <v>0</v>
          </cell>
          <cell r="I1109">
            <v>0</v>
          </cell>
          <cell r="J1109">
            <v>0</v>
          </cell>
          <cell r="K1109">
            <v>0</v>
          </cell>
          <cell r="L1109">
            <v>0</v>
          </cell>
          <cell r="M1109">
            <v>0</v>
          </cell>
          <cell r="N1109">
            <v>0</v>
          </cell>
          <cell r="O1109">
            <v>0</v>
          </cell>
        </row>
        <row r="1110">
          <cell r="A1110">
            <v>0</v>
          </cell>
          <cell r="B1110">
            <v>902</v>
          </cell>
          <cell r="C1110" t="str">
            <v xml:space="preserve"> 변 압 기 반 (터널용-입출구)</v>
          </cell>
          <cell r="D1110" t="str">
            <v xml:space="preserve"> 6.6KV 3Φ10KVA</v>
          </cell>
          <cell r="E1110" t="str">
            <v>대</v>
          </cell>
          <cell r="F1110">
            <v>1</v>
          </cell>
          <cell r="G1110">
            <v>0</v>
          </cell>
          <cell r="H1110" t="str">
            <v>철거자재</v>
          </cell>
          <cell r="I1110">
            <v>0</v>
          </cell>
          <cell r="J1110">
            <v>0</v>
          </cell>
          <cell r="K1110">
            <v>0</v>
          </cell>
          <cell r="L1110">
            <v>0</v>
          </cell>
          <cell r="M1110">
            <v>0</v>
          </cell>
          <cell r="O1110">
            <v>0</v>
          </cell>
        </row>
        <row r="1111">
          <cell r="A1111">
            <v>0</v>
          </cell>
          <cell r="B1111" t="e">
            <v>#N/A</v>
          </cell>
          <cell r="C1111">
            <v>0</v>
          </cell>
          <cell r="D1111">
            <v>0</v>
          </cell>
          <cell r="E1111">
            <v>0</v>
          </cell>
          <cell r="F1111">
            <v>0</v>
          </cell>
          <cell r="G1111">
            <v>0</v>
          </cell>
          <cell r="H1111">
            <v>0</v>
          </cell>
          <cell r="I1111">
            <v>0</v>
          </cell>
          <cell r="J1111">
            <v>0</v>
          </cell>
          <cell r="K1111">
            <v>0</v>
          </cell>
          <cell r="L1111">
            <v>0</v>
          </cell>
          <cell r="M1111">
            <v>0</v>
          </cell>
          <cell r="N1111">
            <v>0</v>
          </cell>
          <cell r="O1111">
            <v>0</v>
          </cell>
        </row>
        <row r="1112">
          <cell r="A1112">
            <v>0</v>
          </cell>
          <cell r="B1112" t="e">
            <v>#N/A</v>
          </cell>
          <cell r="C1112">
            <v>0</v>
          </cell>
          <cell r="D1112">
            <v>0</v>
          </cell>
          <cell r="E1112">
            <v>0</v>
          </cell>
          <cell r="F1112">
            <v>0</v>
          </cell>
          <cell r="G1112">
            <v>0</v>
          </cell>
          <cell r="H1112">
            <v>0</v>
          </cell>
          <cell r="I1112">
            <v>0</v>
          </cell>
          <cell r="J1112">
            <v>0</v>
          </cell>
          <cell r="K1112">
            <v>0</v>
          </cell>
          <cell r="L1112">
            <v>0</v>
          </cell>
          <cell r="M1112">
            <v>0</v>
          </cell>
          <cell r="N1112">
            <v>0</v>
          </cell>
          <cell r="O1112">
            <v>0</v>
          </cell>
        </row>
        <row r="1113">
          <cell r="A1113">
            <v>0</v>
          </cell>
          <cell r="B1113" t="e">
            <v>#N/A</v>
          </cell>
          <cell r="C1113">
            <v>0</v>
          </cell>
          <cell r="D1113">
            <v>0</v>
          </cell>
          <cell r="E1113">
            <v>0</v>
          </cell>
          <cell r="F1113">
            <v>0</v>
          </cell>
          <cell r="G1113">
            <v>0</v>
          </cell>
          <cell r="H1113">
            <v>0</v>
          </cell>
          <cell r="I1113">
            <v>0</v>
          </cell>
          <cell r="J1113">
            <v>0</v>
          </cell>
          <cell r="K1113">
            <v>0</v>
          </cell>
          <cell r="L1113">
            <v>0</v>
          </cell>
          <cell r="M1113">
            <v>0</v>
          </cell>
          <cell r="N1113">
            <v>0</v>
          </cell>
          <cell r="O1113">
            <v>0</v>
          </cell>
        </row>
        <row r="1114">
          <cell r="A1114">
            <v>0</v>
          </cell>
          <cell r="B1114" t="e">
            <v>#N/A</v>
          </cell>
          <cell r="C1114">
            <v>0</v>
          </cell>
          <cell r="D1114">
            <v>0</v>
          </cell>
          <cell r="E1114">
            <v>0</v>
          </cell>
          <cell r="F1114">
            <v>0</v>
          </cell>
          <cell r="G1114">
            <v>0</v>
          </cell>
          <cell r="H1114">
            <v>0</v>
          </cell>
          <cell r="I1114">
            <v>0</v>
          </cell>
          <cell r="J1114">
            <v>0</v>
          </cell>
          <cell r="K1114">
            <v>0</v>
          </cell>
          <cell r="L1114">
            <v>0</v>
          </cell>
          <cell r="M1114">
            <v>0</v>
          </cell>
          <cell r="N1114">
            <v>0</v>
          </cell>
          <cell r="O1114">
            <v>0</v>
          </cell>
        </row>
        <row r="1115">
          <cell r="A1115">
            <v>0</v>
          </cell>
          <cell r="B1115" t="e">
            <v>#N/A</v>
          </cell>
          <cell r="C1115">
            <v>0</v>
          </cell>
          <cell r="D1115">
            <v>0</v>
          </cell>
          <cell r="E1115">
            <v>0</v>
          </cell>
          <cell r="F1115">
            <v>0</v>
          </cell>
          <cell r="G1115">
            <v>0</v>
          </cell>
          <cell r="H1115">
            <v>0</v>
          </cell>
          <cell r="I1115">
            <v>0</v>
          </cell>
          <cell r="J1115">
            <v>0</v>
          </cell>
          <cell r="K1115">
            <v>0</v>
          </cell>
          <cell r="L1115">
            <v>0</v>
          </cell>
          <cell r="M1115">
            <v>0</v>
          </cell>
          <cell r="N1115">
            <v>0</v>
          </cell>
          <cell r="O1115">
            <v>0</v>
          </cell>
        </row>
        <row r="1116">
          <cell r="A1116">
            <v>0</v>
          </cell>
          <cell r="B1116">
            <v>58</v>
          </cell>
          <cell r="C1116" t="str">
            <v>나) 노 무 비</v>
          </cell>
          <cell r="D1116" t="str">
            <v>플랜트전공</v>
          </cell>
          <cell r="E1116" t="str">
            <v>인</v>
          </cell>
          <cell r="F1116">
            <v>2.5099999999999998</v>
          </cell>
          <cell r="G1116">
            <v>0</v>
          </cell>
          <cell r="H1116">
            <v>0</v>
          </cell>
          <cell r="I1116">
            <v>82619</v>
          </cell>
          <cell r="J1116">
            <v>207373</v>
          </cell>
          <cell r="K1116">
            <v>0</v>
          </cell>
          <cell r="L1116">
            <v>0</v>
          </cell>
          <cell r="M1116">
            <v>82619</v>
          </cell>
          <cell r="N1116">
            <v>207373</v>
          </cell>
          <cell r="O1116">
            <v>0</v>
          </cell>
        </row>
        <row r="1117">
          <cell r="A1117">
            <v>0</v>
          </cell>
          <cell r="B1117">
            <v>13</v>
          </cell>
          <cell r="C1117">
            <v>0</v>
          </cell>
          <cell r="D1117" t="str">
            <v>비  계  공</v>
          </cell>
          <cell r="E1117" t="str">
            <v>인</v>
          </cell>
          <cell r="F1117">
            <v>1.65</v>
          </cell>
          <cell r="G1117">
            <v>0</v>
          </cell>
          <cell r="H1117">
            <v>0</v>
          </cell>
          <cell r="I1117">
            <v>95541</v>
          </cell>
          <cell r="J1117">
            <v>157642</v>
          </cell>
          <cell r="K1117">
            <v>0</v>
          </cell>
          <cell r="L1117">
            <v>0</v>
          </cell>
          <cell r="M1117">
            <v>95541</v>
          </cell>
          <cell r="N1117">
            <v>157642</v>
          </cell>
          <cell r="O1117">
            <v>0</v>
          </cell>
        </row>
        <row r="1118">
          <cell r="A1118">
            <v>0</v>
          </cell>
          <cell r="B1118">
            <v>74</v>
          </cell>
          <cell r="C1118">
            <v>0</v>
          </cell>
          <cell r="D1118" t="str">
            <v>보 통 인 부</v>
          </cell>
          <cell r="E1118" t="str">
            <v>인</v>
          </cell>
          <cell r="F1118">
            <v>1.65</v>
          </cell>
          <cell r="G1118">
            <v>0</v>
          </cell>
          <cell r="H1118">
            <v>0</v>
          </cell>
          <cell r="I1118">
            <v>52565</v>
          </cell>
          <cell r="J1118">
            <v>86732</v>
          </cell>
          <cell r="K1118">
            <v>0</v>
          </cell>
          <cell r="L1118">
            <v>0</v>
          </cell>
          <cell r="M1118">
            <v>52565</v>
          </cell>
          <cell r="N1118">
            <v>86732</v>
          </cell>
          <cell r="O1118">
            <v>0</v>
          </cell>
        </row>
        <row r="1119">
          <cell r="A1119">
            <v>0</v>
          </cell>
          <cell r="B1119" t="e">
            <v>#N/A</v>
          </cell>
          <cell r="C1119">
            <v>0</v>
          </cell>
          <cell r="D1119">
            <v>0</v>
          </cell>
          <cell r="E1119">
            <v>0</v>
          </cell>
          <cell r="F1119">
            <v>0</v>
          </cell>
          <cell r="G1119">
            <v>0</v>
          </cell>
          <cell r="H1119">
            <v>0</v>
          </cell>
          <cell r="I1119">
            <v>0</v>
          </cell>
          <cell r="J1119">
            <v>0</v>
          </cell>
          <cell r="K1119">
            <v>0</v>
          </cell>
          <cell r="L1119">
            <v>0</v>
          </cell>
          <cell r="M1119">
            <v>0</v>
          </cell>
          <cell r="N1119">
            <v>0</v>
          </cell>
          <cell r="O1119">
            <v>0</v>
          </cell>
        </row>
        <row r="1120">
          <cell r="A1120">
            <v>0</v>
          </cell>
          <cell r="B1120" t="e">
            <v>#N/A</v>
          </cell>
          <cell r="C1120">
            <v>0</v>
          </cell>
          <cell r="D1120">
            <v>0</v>
          </cell>
          <cell r="E1120">
            <v>0</v>
          </cell>
          <cell r="F1120">
            <v>0</v>
          </cell>
          <cell r="G1120">
            <v>0</v>
          </cell>
          <cell r="H1120">
            <v>0</v>
          </cell>
          <cell r="I1120">
            <v>0</v>
          </cell>
          <cell r="J1120">
            <v>0</v>
          </cell>
          <cell r="K1120">
            <v>0</v>
          </cell>
          <cell r="L1120">
            <v>0</v>
          </cell>
          <cell r="M1120">
            <v>0</v>
          </cell>
          <cell r="N1120">
            <v>0</v>
          </cell>
          <cell r="O1120">
            <v>0</v>
          </cell>
        </row>
        <row r="1121">
          <cell r="A1121">
            <v>0</v>
          </cell>
          <cell r="B1121">
            <v>58</v>
          </cell>
          <cell r="C1121" t="str">
            <v>다) 공 구 손 료</v>
          </cell>
          <cell r="D1121" t="str">
            <v>플랜트전공</v>
          </cell>
          <cell r="E1121" t="str">
            <v>인</v>
          </cell>
          <cell r="F1121">
            <v>0.06</v>
          </cell>
          <cell r="G1121">
            <v>0</v>
          </cell>
          <cell r="H1121">
            <v>0</v>
          </cell>
          <cell r="J1121">
            <v>0</v>
          </cell>
          <cell r="K1121">
            <v>82619</v>
          </cell>
          <cell r="L1121">
            <v>4957</v>
          </cell>
          <cell r="M1121">
            <v>82619</v>
          </cell>
          <cell r="N1121">
            <v>4957</v>
          </cell>
          <cell r="O1121">
            <v>0</v>
          </cell>
        </row>
        <row r="1122">
          <cell r="A1122">
            <v>0</v>
          </cell>
          <cell r="B1122">
            <v>13</v>
          </cell>
          <cell r="C1122">
            <v>0</v>
          </cell>
          <cell r="D1122" t="str">
            <v>비  계  공</v>
          </cell>
          <cell r="E1122" t="str">
            <v>인</v>
          </cell>
          <cell r="F1122">
            <v>0.04</v>
          </cell>
          <cell r="G1122">
            <v>0</v>
          </cell>
          <cell r="H1122">
            <v>0</v>
          </cell>
          <cell r="J1122">
            <v>0</v>
          </cell>
          <cell r="K1122">
            <v>95541</v>
          </cell>
          <cell r="L1122">
            <v>3821</v>
          </cell>
          <cell r="M1122">
            <v>95541</v>
          </cell>
          <cell r="N1122">
            <v>3821</v>
          </cell>
          <cell r="O1122">
            <v>0</v>
          </cell>
        </row>
        <row r="1123">
          <cell r="A1123">
            <v>0</v>
          </cell>
          <cell r="B1123">
            <v>74</v>
          </cell>
          <cell r="C1123">
            <v>0</v>
          </cell>
          <cell r="D1123" t="str">
            <v>보 통 인 부</v>
          </cell>
          <cell r="E1123" t="str">
            <v>인</v>
          </cell>
          <cell r="F1123">
            <v>0.04</v>
          </cell>
          <cell r="G1123">
            <v>0</v>
          </cell>
          <cell r="H1123">
            <v>0</v>
          </cell>
          <cell r="J1123">
            <v>0</v>
          </cell>
          <cell r="K1123">
            <v>52565</v>
          </cell>
          <cell r="L1123">
            <v>2102</v>
          </cell>
          <cell r="M1123">
            <v>52565</v>
          </cell>
          <cell r="N1123">
            <v>2102</v>
          </cell>
          <cell r="O1123">
            <v>0</v>
          </cell>
        </row>
        <row r="1124">
          <cell r="A1124">
            <v>0</v>
          </cell>
          <cell r="B1124" t="e">
            <v>#N/A</v>
          </cell>
          <cell r="C1124">
            <v>0</v>
          </cell>
          <cell r="D1124">
            <v>0</v>
          </cell>
          <cell r="E1124">
            <v>0</v>
          </cell>
          <cell r="F1124">
            <v>0</v>
          </cell>
          <cell r="G1124">
            <v>0</v>
          </cell>
          <cell r="H1124">
            <v>0</v>
          </cell>
          <cell r="I1124">
            <v>0</v>
          </cell>
          <cell r="J1124">
            <v>0</v>
          </cell>
          <cell r="K1124">
            <v>0</v>
          </cell>
          <cell r="L1124">
            <v>0</v>
          </cell>
          <cell r="M1124">
            <v>0</v>
          </cell>
          <cell r="N1124">
            <v>0</v>
          </cell>
          <cell r="O1124">
            <v>0</v>
          </cell>
        </row>
        <row r="1125">
          <cell r="A1125">
            <v>0</v>
          </cell>
          <cell r="B1125" t="e">
            <v>#N/A</v>
          </cell>
          <cell r="C1125">
            <v>0</v>
          </cell>
          <cell r="D1125">
            <v>0</v>
          </cell>
          <cell r="E1125">
            <v>0</v>
          </cell>
          <cell r="F1125">
            <v>0</v>
          </cell>
          <cell r="G1125">
            <v>0</v>
          </cell>
          <cell r="H1125">
            <v>0</v>
          </cell>
          <cell r="I1125">
            <v>0</v>
          </cell>
          <cell r="J1125">
            <v>0</v>
          </cell>
          <cell r="K1125">
            <v>0</v>
          </cell>
          <cell r="L1125">
            <v>0</v>
          </cell>
          <cell r="M1125">
            <v>0</v>
          </cell>
          <cell r="N1125">
            <v>0</v>
          </cell>
          <cell r="O1125">
            <v>0</v>
          </cell>
        </row>
        <row r="1126">
          <cell r="A1126">
            <v>0</v>
          </cell>
          <cell r="B1126" t="e">
            <v>#N/A</v>
          </cell>
          <cell r="C1126">
            <v>0</v>
          </cell>
          <cell r="D1126">
            <v>0</v>
          </cell>
          <cell r="E1126">
            <v>0</v>
          </cell>
          <cell r="F1126">
            <v>0</v>
          </cell>
          <cell r="G1126">
            <v>0</v>
          </cell>
          <cell r="H1126">
            <v>0</v>
          </cell>
          <cell r="I1126">
            <v>0</v>
          </cell>
          <cell r="J1126">
            <v>0</v>
          </cell>
          <cell r="K1126">
            <v>0</v>
          </cell>
          <cell r="L1126">
            <v>0</v>
          </cell>
          <cell r="M1126">
            <v>0</v>
          </cell>
          <cell r="N1126">
            <v>0</v>
          </cell>
          <cell r="O1126">
            <v>0</v>
          </cell>
        </row>
        <row r="1127">
          <cell r="A1127">
            <v>0</v>
          </cell>
          <cell r="B1127" t="e">
            <v>#N/A</v>
          </cell>
          <cell r="C1127">
            <v>0</v>
          </cell>
          <cell r="D1127">
            <v>0</v>
          </cell>
          <cell r="E1127">
            <v>0</v>
          </cell>
          <cell r="F1127">
            <v>0</v>
          </cell>
          <cell r="G1127">
            <v>0</v>
          </cell>
          <cell r="H1127">
            <v>0</v>
          </cell>
          <cell r="I1127">
            <v>0</v>
          </cell>
          <cell r="J1127">
            <v>0</v>
          </cell>
          <cell r="K1127">
            <v>0</v>
          </cell>
          <cell r="L1127">
            <v>0</v>
          </cell>
          <cell r="M1127">
            <v>0</v>
          </cell>
          <cell r="N1127">
            <v>0</v>
          </cell>
          <cell r="O1127">
            <v>0</v>
          </cell>
        </row>
        <row r="1131">
          <cell r="A1131" t="str">
            <v>39S</v>
          </cell>
          <cell r="C1131" t="str">
            <v>합     계</v>
          </cell>
          <cell r="H1131">
            <v>0</v>
          </cell>
          <cell r="J1131">
            <v>451747</v>
          </cell>
          <cell r="L1131">
            <v>10880</v>
          </cell>
          <cell r="N1131">
            <v>462627</v>
          </cell>
        </row>
        <row r="1132">
          <cell r="A1132">
            <v>40</v>
          </cell>
          <cell r="B1132" t="str">
            <v>40. 변압기반(터널용) 철거</v>
          </cell>
          <cell r="C1132" t="str">
            <v>40. 변압기반(터널용) 철거</v>
          </cell>
          <cell r="D1132" t="str">
            <v xml:space="preserve"> 6.6KV 3Φ20KVA</v>
          </cell>
          <cell r="E1132" t="str">
            <v>대</v>
          </cell>
          <cell r="F1132">
            <v>1</v>
          </cell>
          <cell r="G1132">
            <v>0</v>
          </cell>
          <cell r="H1132">
            <v>0</v>
          </cell>
          <cell r="I1132">
            <v>0</v>
          </cell>
          <cell r="J1132">
            <v>0</v>
          </cell>
          <cell r="K1132">
            <v>0</v>
          </cell>
          <cell r="L1132">
            <v>0</v>
          </cell>
          <cell r="M1132">
            <v>0</v>
          </cell>
          <cell r="N1132">
            <v>0</v>
          </cell>
          <cell r="O1132">
            <v>8</v>
          </cell>
        </row>
        <row r="1133">
          <cell r="A1133">
            <v>0</v>
          </cell>
          <cell r="B1133" t="e">
            <v>#N/A</v>
          </cell>
          <cell r="C1133" t="str">
            <v xml:space="preserve">가) 재 료 비 </v>
          </cell>
          <cell r="D1133">
            <v>0</v>
          </cell>
          <cell r="E1133">
            <v>0</v>
          </cell>
          <cell r="F1133">
            <v>0</v>
          </cell>
          <cell r="G1133">
            <v>0</v>
          </cell>
          <cell r="H1133">
            <v>0</v>
          </cell>
          <cell r="I1133">
            <v>0</v>
          </cell>
          <cell r="J1133">
            <v>0</v>
          </cell>
          <cell r="K1133">
            <v>0</v>
          </cell>
          <cell r="L1133">
            <v>0</v>
          </cell>
          <cell r="M1133">
            <v>0</v>
          </cell>
          <cell r="N1133">
            <v>0</v>
          </cell>
          <cell r="O1133">
            <v>0</v>
          </cell>
        </row>
        <row r="1134">
          <cell r="A1134">
            <v>0</v>
          </cell>
          <cell r="B1134" t="str">
            <v>902-1</v>
          </cell>
          <cell r="C1134" t="str">
            <v xml:space="preserve"> 변 압 기 반 (터널용-입출구)</v>
          </cell>
          <cell r="D1134" t="str">
            <v xml:space="preserve"> 6.6KV 3Φ20KVA</v>
          </cell>
          <cell r="E1134" t="str">
            <v>대</v>
          </cell>
          <cell r="F1134">
            <v>1</v>
          </cell>
          <cell r="G1134">
            <v>0</v>
          </cell>
          <cell r="H1134" t="str">
            <v>철거자재</v>
          </cell>
          <cell r="I1134">
            <v>0</v>
          </cell>
          <cell r="J1134">
            <v>0</v>
          </cell>
          <cell r="K1134">
            <v>0</v>
          </cell>
          <cell r="L1134">
            <v>0</v>
          </cell>
          <cell r="M1134">
            <v>0</v>
          </cell>
          <cell r="O1134">
            <v>0</v>
          </cell>
        </row>
        <row r="1135">
          <cell r="A1135">
            <v>0</v>
          </cell>
          <cell r="B1135" t="e">
            <v>#N/A</v>
          </cell>
          <cell r="C1135">
            <v>0</v>
          </cell>
          <cell r="D1135">
            <v>0</v>
          </cell>
          <cell r="E1135">
            <v>0</v>
          </cell>
          <cell r="F1135">
            <v>0</v>
          </cell>
          <cell r="G1135">
            <v>0</v>
          </cell>
          <cell r="H1135">
            <v>0</v>
          </cell>
          <cell r="I1135">
            <v>0</v>
          </cell>
          <cell r="J1135">
            <v>0</v>
          </cell>
          <cell r="K1135">
            <v>0</v>
          </cell>
          <cell r="L1135">
            <v>0</v>
          </cell>
          <cell r="M1135">
            <v>0</v>
          </cell>
          <cell r="N1135">
            <v>0</v>
          </cell>
          <cell r="O1135">
            <v>0</v>
          </cell>
        </row>
        <row r="1136">
          <cell r="A1136">
            <v>0</v>
          </cell>
          <cell r="B1136" t="e">
            <v>#N/A</v>
          </cell>
          <cell r="C1136">
            <v>0</v>
          </cell>
          <cell r="D1136">
            <v>0</v>
          </cell>
          <cell r="E1136">
            <v>0</v>
          </cell>
          <cell r="F1136">
            <v>0</v>
          </cell>
          <cell r="G1136">
            <v>0</v>
          </cell>
          <cell r="H1136">
            <v>0</v>
          </cell>
          <cell r="I1136">
            <v>0</v>
          </cell>
          <cell r="J1136">
            <v>0</v>
          </cell>
          <cell r="K1136">
            <v>0</v>
          </cell>
          <cell r="L1136">
            <v>0</v>
          </cell>
          <cell r="M1136">
            <v>0</v>
          </cell>
          <cell r="N1136">
            <v>0</v>
          </cell>
          <cell r="O1136">
            <v>0</v>
          </cell>
        </row>
        <row r="1137">
          <cell r="A1137">
            <v>0</v>
          </cell>
          <cell r="B1137" t="e">
            <v>#N/A</v>
          </cell>
          <cell r="C1137">
            <v>0</v>
          </cell>
          <cell r="D1137">
            <v>0</v>
          </cell>
          <cell r="E1137">
            <v>0</v>
          </cell>
          <cell r="F1137">
            <v>0</v>
          </cell>
          <cell r="G1137">
            <v>0</v>
          </cell>
          <cell r="H1137">
            <v>0</v>
          </cell>
          <cell r="I1137">
            <v>0</v>
          </cell>
          <cell r="J1137">
            <v>0</v>
          </cell>
          <cell r="K1137">
            <v>0</v>
          </cell>
          <cell r="L1137">
            <v>0</v>
          </cell>
          <cell r="M1137">
            <v>0</v>
          </cell>
          <cell r="N1137">
            <v>0</v>
          </cell>
          <cell r="O1137">
            <v>0</v>
          </cell>
        </row>
        <row r="1138">
          <cell r="A1138">
            <v>0</v>
          </cell>
          <cell r="B1138" t="e">
            <v>#N/A</v>
          </cell>
          <cell r="C1138">
            <v>0</v>
          </cell>
          <cell r="D1138">
            <v>0</v>
          </cell>
          <cell r="E1138">
            <v>0</v>
          </cell>
          <cell r="F1138">
            <v>0</v>
          </cell>
          <cell r="G1138">
            <v>0</v>
          </cell>
          <cell r="H1138">
            <v>0</v>
          </cell>
          <cell r="I1138">
            <v>0</v>
          </cell>
          <cell r="J1138">
            <v>0</v>
          </cell>
          <cell r="K1138">
            <v>0</v>
          </cell>
          <cell r="L1138">
            <v>0</v>
          </cell>
          <cell r="M1138">
            <v>0</v>
          </cell>
          <cell r="N1138">
            <v>0</v>
          </cell>
          <cell r="O1138">
            <v>0</v>
          </cell>
        </row>
        <row r="1139">
          <cell r="A1139">
            <v>0</v>
          </cell>
          <cell r="B1139" t="e">
            <v>#N/A</v>
          </cell>
          <cell r="C1139">
            <v>0</v>
          </cell>
          <cell r="D1139">
            <v>0</v>
          </cell>
          <cell r="E1139">
            <v>0</v>
          </cell>
          <cell r="F1139">
            <v>0</v>
          </cell>
          <cell r="G1139">
            <v>0</v>
          </cell>
          <cell r="H1139">
            <v>0</v>
          </cell>
          <cell r="I1139">
            <v>0</v>
          </cell>
          <cell r="J1139">
            <v>0</v>
          </cell>
          <cell r="K1139">
            <v>0</v>
          </cell>
          <cell r="L1139">
            <v>0</v>
          </cell>
          <cell r="M1139">
            <v>0</v>
          </cell>
          <cell r="N1139">
            <v>0</v>
          </cell>
          <cell r="O1139">
            <v>0</v>
          </cell>
        </row>
        <row r="1140">
          <cell r="A1140">
            <v>0</v>
          </cell>
          <cell r="B1140" t="e">
            <v>#N/A</v>
          </cell>
          <cell r="C1140">
            <v>0</v>
          </cell>
          <cell r="D1140">
            <v>0</v>
          </cell>
          <cell r="E1140">
            <v>0</v>
          </cell>
          <cell r="F1140">
            <v>0</v>
          </cell>
          <cell r="G1140">
            <v>0</v>
          </cell>
          <cell r="H1140">
            <v>0</v>
          </cell>
          <cell r="I1140">
            <v>0</v>
          </cell>
          <cell r="J1140">
            <v>0</v>
          </cell>
          <cell r="K1140">
            <v>0</v>
          </cell>
          <cell r="L1140">
            <v>0</v>
          </cell>
          <cell r="M1140">
            <v>0</v>
          </cell>
          <cell r="N1140">
            <v>0</v>
          </cell>
          <cell r="O1140">
            <v>0</v>
          </cell>
        </row>
        <row r="1141">
          <cell r="A1141">
            <v>0</v>
          </cell>
          <cell r="B1141" t="e">
            <v>#N/A</v>
          </cell>
          <cell r="C1141">
            <v>0</v>
          </cell>
          <cell r="D1141">
            <v>0</v>
          </cell>
          <cell r="E1141">
            <v>0</v>
          </cell>
          <cell r="F1141">
            <v>0</v>
          </cell>
          <cell r="G1141">
            <v>0</v>
          </cell>
          <cell r="H1141">
            <v>0</v>
          </cell>
          <cell r="I1141">
            <v>0</v>
          </cell>
          <cell r="J1141">
            <v>0</v>
          </cell>
          <cell r="K1141">
            <v>0</v>
          </cell>
          <cell r="L1141">
            <v>0</v>
          </cell>
          <cell r="M1141">
            <v>0</v>
          </cell>
          <cell r="N1141">
            <v>0</v>
          </cell>
          <cell r="O1141">
            <v>0</v>
          </cell>
        </row>
        <row r="1142">
          <cell r="A1142">
            <v>0</v>
          </cell>
          <cell r="B1142" t="e">
            <v>#N/A</v>
          </cell>
          <cell r="C1142">
            <v>0</v>
          </cell>
          <cell r="D1142">
            <v>0</v>
          </cell>
          <cell r="E1142">
            <v>0</v>
          </cell>
          <cell r="F1142">
            <v>0</v>
          </cell>
          <cell r="G1142">
            <v>0</v>
          </cell>
          <cell r="H1142">
            <v>0</v>
          </cell>
          <cell r="I1142">
            <v>0</v>
          </cell>
          <cell r="J1142">
            <v>0</v>
          </cell>
          <cell r="K1142">
            <v>0</v>
          </cell>
          <cell r="L1142">
            <v>0</v>
          </cell>
          <cell r="M1142">
            <v>0</v>
          </cell>
          <cell r="N1142">
            <v>0</v>
          </cell>
          <cell r="O1142">
            <v>0</v>
          </cell>
        </row>
        <row r="1143">
          <cell r="A1143">
            <v>0</v>
          </cell>
          <cell r="B1143">
            <v>58</v>
          </cell>
          <cell r="C1143" t="str">
            <v>나) 노 무 비</v>
          </cell>
          <cell r="D1143" t="str">
            <v>플랜트전공</v>
          </cell>
          <cell r="E1143" t="str">
            <v>인</v>
          </cell>
          <cell r="F1143">
            <v>2.5099999999999998</v>
          </cell>
          <cell r="G1143">
            <v>0</v>
          </cell>
          <cell r="H1143">
            <v>0</v>
          </cell>
          <cell r="I1143">
            <v>82619</v>
          </cell>
          <cell r="J1143">
            <v>207373</v>
          </cell>
          <cell r="K1143">
            <v>0</v>
          </cell>
          <cell r="L1143">
            <v>0</v>
          </cell>
          <cell r="M1143">
            <v>82619</v>
          </cell>
          <cell r="N1143">
            <v>207373</v>
          </cell>
          <cell r="O1143">
            <v>0</v>
          </cell>
        </row>
        <row r="1144">
          <cell r="A1144">
            <v>0</v>
          </cell>
          <cell r="B1144">
            <v>13</v>
          </cell>
          <cell r="C1144">
            <v>0</v>
          </cell>
          <cell r="D1144" t="str">
            <v>비  계  공</v>
          </cell>
          <cell r="E1144" t="str">
            <v>인</v>
          </cell>
          <cell r="F1144">
            <v>1.65</v>
          </cell>
          <cell r="G1144">
            <v>0</v>
          </cell>
          <cell r="H1144">
            <v>0</v>
          </cell>
          <cell r="I1144">
            <v>95541</v>
          </cell>
          <cell r="J1144">
            <v>157642</v>
          </cell>
          <cell r="K1144">
            <v>0</v>
          </cell>
          <cell r="L1144">
            <v>0</v>
          </cell>
          <cell r="M1144">
            <v>95541</v>
          </cell>
          <cell r="N1144">
            <v>157642</v>
          </cell>
          <cell r="O1144">
            <v>0</v>
          </cell>
        </row>
        <row r="1145">
          <cell r="A1145">
            <v>0</v>
          </cell>
          <cell r="B1145">
            <v>74</v>
          </cell>
          <cell r="C1145">
            <v>0</v>
          </cell>
          <cell r="D1145" t="str">
            <v>보 통 인 부</v>
          </cell>
          <cell r="E1145" t="str">
            <v>인</v>
          </cell>
          <cell r="F1145">
            <v>1.65</v>
          </cell>
          <cell r="G1145">
            <v>0</v>
          </cell>
          <cell r="H1145">
            <v>0</v>
          </cell>
          <cell r="I1145">
            <v>52565</v>
          </cell>
          <cell r="J1145">
            <v>86732</v>
          </cell>
          <cell r="K1145">
            <v>0</v>
          </cell>
          <cell r="L1145">
            <v>0</v>
          </cell>
          <cell r="M1145">
            <v>52565</v>
          </cell>
          <cell r="N1145">
            <v>86732</v>
          </cell>
          <cell r="O1145">
            <v>0</v>
          </cell>
        </row>
        <row r="1146">
          <cell r="A1146">
            <v>0</v>
          </cell>
          <cell r="B1146" t="e">
            <v>#N/A</v>
          </cell>
          <cell r="C1146">
            <v>0</v>
          </cell>
          <cell r="D1146">
            <v>0</v>
          </cell>
          <cell r="E1146">
            <v>0</v>
          </cell>
          <cell r="F1146">
            <v>0</v>
          </cell>
          <cell r="G1146">
            <v>0</v>
          </cell>
          <cell r="H1146">
            <v>0</v>
          </cell>
          <cell r="I1146">
            <v>0</v>
          </cell>
          <cell r="J1146">
            <v>0</v>
          </cell>
          <cell r="K1146">
            <v>0</v>
          </cell>
          <cell r="L1146">
            <v>0</v>
          </cell>
          <cell r="M1146">
            <v>0</v>
          </cell>
          <cell r="N1146">
            <v>0</v>
          </cell>
          <cell r="O1146">
            <v>0</v>
          </cell>
        </row>
        <row r="1147">
          <cell r="A1147">
            <v>0</v>
          </cell>
          <cell r="B1147" t="e">
            <v>#N/A</v>
          </cell>
          <cell r="C1147">
            <v>0</v>
          </cell>
          <cell r="D1147">
            <v>0</v>
          </cell>
          <cell r="E1147">
            <v>0</v>
          </cell>
          <cell r="F1147">
            <v>0</v>
          </cell>
          <cell r="G1147">
            <v>0</v>
          </cell>
          <cell r="H1147">
            <v>0</v>
          </cell>
          <cell r="I1147">
            <v>0</v>
          </cell>
          <cell r="J1147">
            <v>0</v>
          </cell>
          <cell r="K1147">
            <v>0</v>
          </cell>
          <cell r="L1147">
            <v>0</v>
          </cell>
          <cell r="M1147">
            <v>0</v>
          </cell>
          <cell r="N1147">
            <v>0</v>
          </cell>
          <cell r="O1147">
            <v>0</v>
          </cell>
        </row>
        <row r="1148">
          <cell r="A1148">
            <v>0</v>
          </cell>
          <cell r="B1148">
            <v>58</v>
          </cell>
          <cell r="C1148" t="str">
            <v>다) 공 구 손 료</v>
          </cell>
          <cell r="D1148" t="str">
            <v>플랜트전공</v>
          </cell>
          <cell r="E1148" t="str">
            <v>인</v>
          </cell>
          <cell r="F1148">
            <v>0.06</v>
          </cell>
          <cell r="G1148">
            <v>0</v>
          </cell>
          <cell r="H1148">
            <v>0</v>
          </cell>
          <cell r="J1148">
            <v>0</v>
          </cell>
          <cell r="K1148">
            <v>82619</v>
          </cell>
          <cell r="L1148">
            <v>4957</v>
          </cell>
          <cell r="M1148">
            <v>82619</v>
          </cell>
          <cell r="N1148">
            <v>4957</v>
          </cell>
          <cell r="O1148">
            <v>0</v>
          </cell>
        </row>
        <row r="1149">
          <cell r="A1149">
            <v>0</v>
          </cell>
          <cell r="B1149">
            <v>13</v>
          </cell>
          <cell r="C1149">
            <v>0</v>
          </cell>
          <cell r="D1149" t="str">
            <v>비  계  공</v>
          </cell>
          <cell r="E1149" t="str">
            <v>인</v>
          </cell>
          <cell r="F1149">
            <v>0.04</v>
          </cell>
          <cell r="G1149">
            <v>0</v>
          </cell>
          <cell r="H1149">
            <v>0</v>
          </cell>
          <cell r="J1149">
            <v>0</v>
          </cell>
          <cell r="K1149">
            <v>95541</v>
          </cell>
          <cell r="L1149">
            <v>3821</v>
          </cell>
          <cell r="M1149">
            <v>95541</v>
          </cell>
          <cell r="N1149">
            <v>3821</v>
          </cell>
          <cell r="O1149">
            <v>0</v>
          </cell>
        </row>
        <row r="1150">
          <cell r="A1150">
            <v>0</v>
          </cell>
          <cell r="B1150">
            <v>74</v>
          </cell>
          <cell r="C1150">
            <v>0</v>
          </cell>
          <cell r="D1150" t="str">
            <v>보 통 인 부</v>
          </cell>
          <cell r="E1150" t="str">
            <v>인</v>
          </cell>
          <cell r="F1150">
            <v>0.04</v>
          </cell>
          <cell r="G1150">
            <v>0</v>
          </cell>
          <cell r="H1150">
            <v>0</v>
          </cell>
          <cell r="J1150">
            <v>0</v>
          </cell>
          <cell r="K1150">
            <v>52565</v>
          </cell>
          <cell r="L1150">
            <v>2102</v>
          </cell>
          <cell r="M1150">
            <v>52565</v>
          </cell>
          <cell r="N1150">
            <v>2102</v>
          </cell>
          <cell r="O1150">
            <v>0</v>
          </cell>
        </row>
        <row r="1151">
          <cell r="A1151">
            <v>0</v>
          </cell>
          <cell r="B1151" t="e">
            <v>#N/A</v>
          </cell>
          <cell r="C1151">
            <v>0</v>
          </cell>
          <cell r="D1151">
            <v>0</v>
          </cell>
          <cell r="E1151">
            <v>0</v>
          </cell>
          <cell r="F1151">
            <v>0</v>
          </cell>
          <cell r="G1151">
            <v>0</v>
          </cell>
          <cell r="H1151">
            <v>0</v>
          </cell>
          <cell r="I1151">
            <v>0</v>
          </cell>
          <cell r="J1151">
            <v>0</v>
          </cell>
          <cell r="K1151">
            <v>0</v>
          </cell>
          <cell r="L1151">
            <v>0</v>
          </cell>
          <cell r="M1151">
            <v>0</v>
          </cell>
          <cell r="N1151">
            <v>0</v>
          </cell>
          <cell r="O1151">
            <v>0</v>
          </cell>
        </row>
        <row r="1152">
          <cell r="A1152">
            <v>0</v>
          </cell>
          <cell r="B1152" t="e">
            <v>#N/A</v>
          </cell>
          <cell r="C1152">
            <v>0</v>
          </cell>
          <cell r="D1152">
            <v>0</v>
          </cell>
          <cell r="E1152">
            <v>0</v>
          </cell>
          <cell r="F1152">
            <v>0</v>
          </cell>
          <cell r="G1152">
            <v>0</v>
          </cell>
          <cell r="H1152">
            <v>0</v>
          </cell>
          <cell r="I1152">
            <v>0</v>
          </cell>
          <cell r="J1152">
            <v>0</v>
          </cell>
          <cell r="K1152">
            <v>0</v>
          </cell>
          <cell r="L1152">
            <v>0</v>
          </cell>
          <cell r="M1152">
            <v>0</v>
          </cell>
          <cell r="N1152">
            <v>0</v>
          </cell>
          <cell r="O1152">
            <v>0</v>
          </cell>
        </row>
        <row r="1153">
          <cell r="A1153">
            <v>0</v>
          </cell>
          <cell r="B1153" t="e">
            <v>#N/A</v>
          </cell>
          <cell r="C1153">
            <v>0</v>
          </cell>
          <cell r="D1153">
            <v>0</v>
          </cell>
          <cell r="E1153">
            <v>0</v>
          </cell>
          <cell r="F1153">
            <v>0</v>
          </cell>
          <cell r="G1153">
            <v>0</v>
          </cell>
          <cell r="H1153">
            <v>0</v>
          </cell>
          <cell r="I1153">
            <v>0</v>
          </cell>
          <cell r="J1153">
            <v>0</v>
          </cell>
          <cell r="K1153">
            <v>0</v>
          </cell>
          <cell r="L1153">
            <v>0</v>
          </cell>
          <cell r="M1153">
            <v>0</v>
          </cell>
          <cell r="N1153">
            <v>0</v>
          </cell>
          <cell r="O1153">
            <v>0</v>
          </cell>
        </row>
        <row r="1154">
          <cell r="A1154">
            <v>0</v>
          </cell>
          <cell r="B1154" t="e">
            <v>#N/A</v>
          </cell>
          <cell r="C1154">
            <v>0</v>
          </cell>
          <cell r="D1154">
            <v>0</v>
          </cell>
          <cell r="E1154">
            <v>0</v>
          </cell>
          <cell r="F1154">
            <v>0</v>
          </cell>
          <cell r="G1154">
            <v>0</v>
          </cell>
          <cell r="H1154">
            <v>0</v>
          </cell>
          <cell r="I1154">
            <v>0</v>
          </cell>
          <cell r="J1154">
            <v>0</v>
          </cell>
          <cell r="K1154">
            <v>0</v>
          </cell>
          <cell r="L1154">
            <v>0</v>
          </cell>
          <cell r="M1154">
            <v>0</v>
          </cell>
          <cell r="N1154">
            <v>0</v>
          </cell>
          <cell r="O1154">
            <v>0</v>
          </cell>
        </row>
        <row r="1155">
          <cell r="A1155" t="str">
            <v>40S</v>
          </cell>
          <cell r="C1155" t="str">
            <v>합     계</v>
          </cell>
          <cell r="H1155">
            <v>0</v>
          </cell>
          <cell r="J1155">
            <v>451747</v>
          </cell>
          <cell r="L1155">
            <v>10880</v>
          </cell>
          <cell r="N1155">
            <v>462627</v>
          </cell>
        </row>
        <row r="1156">
          <cell r="A1156">
            <v>41</v>
          </cell>
          <cell r="B1156" t="str">
            <v>41. 변압기반(터널용) 철거</v>
          </cell>
          <cell r="C1156" t="str">
            <v>41. 변압기반(터널용) 철거</v>
          </cell>
          <cell r="D1156" t="str">
            <v xml:space="preserve"> 6.6KV 3Φ20KVA</v>
          </cell>
          <cell r="E1156" t="str">
            <v>대</v>
          </cell>
          <cell r="F1156">
            <v>1</v>
          </cell>
          <cell r="G1156">
            <v>0</v>
          </cell>
          <cell r="H1156">
            <v>0</v>
          </cell>
          <cell r="I1156">
            <v>0</v>
          </cell>
          <cell r="J1156">
            <v>0</v>
          </cell>
          <cell r="K1156">
            <v>0</v>
          </cell>
          <cell r="L1156">
            <v>0</v>
          </cell>
          <cell r="M1156">
            <v>0</v>
          </cell>
          <cell r="N1156">
            <v>0</v>
          </cell>
          <cell r="O1156">
            <v>7</v>
          </cell>
        </row>
        <row r="1157">
          <cell r="A1157">
            <v>0</v>
          </cell>
          <cell r="B1157" t="e">
            <v>#N/A</v>
          </cell>
          <cell r="C1157" t="str">
            <v xml:space="preserve">가) 재 료 비 </v>
          </cell>
          <cell r="D1157">
            <v>0</v>
          </cell>
          <cell r="E1157">
            <v>0</v>
          </cell>
          <cell r="F1157">
            <v>0</v>
          </cell>
          <cell r="G1157">
            <v>0</v>
          </cell>
          <cell r="H1157">
            <v>0</v>
          </cell>
          <cell r="I1157">
            <v>0</v>
          </cell>
          <cell r="J1157">
            <v>0</v>
          </cell>
          <cell r="K1157">
            <v>0</v>
          </cell>
          <cell r="L1157">
            <v>0</v>
          </cell>
          <cell r="M1157">
            <v>0</v>
          </cell>
          <cell r="N1157">
            <v>0</v>
          </cell>
          <cell r="O1157">
            <v>0</v>
          </cell>
        </row>
        <row r="1158">
          <cell r="A1158">
            <v>0</v>
          </cell>
          <cell r="B1158">
            <v>799</v>
          </cell>
          <cell r="C1158" t="str">
            <v xml:space="preserve"> 변 압 기 반 (터널내부)</v>
          </cell>
          <cell r="D1158" t="str">
            <v xml:space="preserve"> 6.6KV 3Φ20KVA</v>
          </cell>
          <cell r="E1158" t="str">
            <v>대</v>
          </cell>
          <cell r="F1158">
            <v>1</v>
          </cell>
          <cell r="G1158">
            <v>0</v>
          </cell>
          <cell r="H1158" t="str">
            <v>철거자재</v>
          </cell>
          <cell r="I1158">
            <v>0</v>
          </cell>
          <cell r="J1158">
            <v>0</v>
          </cell>
          <cell r="K1158">
            <v>0</v>
          </cell>
          <cell r="L1158">
            <v>0</v>
          </cell>
          <cell r="M1158">
            <v>0</v>
          </cell>
          <cell r="O1158">
            <v>0</v>
          </cell>
        </row>
        <row r="1159">
          <cell r="A1159">
            <v>0</v>
          </cell>
          <cell r="B1159" t="e">
            <v>#N/A</v>
          </cell>
          <cell r="C1159">
            <v>0</v>
          </cell>
          <cell r="D1159">
            <v>0</v>
          </cell>
          <cell r="E1159">
            <v>0</v>
          </cell>
          <cell r="F1159">
            <v>0</v>
          </cell>
          <cell r="G1159">
            <v>0</v>
          </cell>
          <cell r="H1159">
            <v>0</v>
          </cell>
          <cell r="I1159">
            <v>0</v>
          </cell>
          <cell r="J1159">
            <v>0</v>
          </cell>
          <cell r="K1159">
            <v>0</v>
          </cell>
          <cell r="L1159">
            <v>0</v>
          </cell>
          <cell r="M1159">
            <v>0</v>
          </cell>
          <cell r="N1159">
            <v>0</v>
          </cell>
          <cell r="O1159">
            <v>0</v>
          </cell>
        </row>
        <row r="1160">
          <cell r="A1160">
            <v>0</v>
          </cell>
          <cell r="B1160" t="e">
            <v>#N/A</v>
          </cell>
          <cell r="C1160">
            <v>0</v>
          </cell>
          <cell r="D1160">
            <v>0</v>
          </cell>
          <cell r="E1160">
            <v>0</v>
          </cell>
          <cell r="F1160">
            <v>0</v>
          </cell>
          <cell r="G1160">
            <v>0</v>
          </cell>
          <cell r="H1160">
            <v>0</v>
          </cell>
          <cell r="I1160">
            <v>0</v>
          </cell>
          <cell r="J1160">
            <v>0</v>
          </cell>
          <cell r="K1160">
            <v>0</v>
          </cell>
          <cell r="L1160">
            <v>0</v>
          </cell>
          <cell r="M1160">
            <v>0</v>
          </cell>
          <cell r="N1160">
            <v>0</v>
          </cell>
          <cell r="O1160">
            <v>0</v>
          </cell>
        </row>
        <row r="1161">
          <cell r="A1161">
            <v>0</v>
          </cell>
          <cell r="B1161" t="e">
            <v>#N/A</v>
          </cell>
          <cell r="C1161">
            <v>0</v>
          </cell>
          <cell r="D1161">
            <v>0</v>
          </cell>
          <cell r="E1161">
            <v>0</v>
          </cell>
          <cell r="F1161">
            <v>0</v>
          </cell>
          <cell r="G1161">
            <v>0</v>
          </cell>
          <cell r="H1161">
            <v>0</v>
          </cell>
          <cell r="I1161">
            <v>0</v>
          </cell>
          <cell r="J1161">
            <v>0</v>
          </cell>
          <cell r="K1161">
            <v>0</v>
          </cell>
          <cell r="L1161">
            <v>0</v>
          </cell>
          <cell r="M1161">
            <v>0</v>
          </cell>
          <cell r="N1161">
            <v>0</v>
          </cell>
          <cell r="O1161">
            <v>0</v>
          </cell>
        </row>
        <row r="1162">
          <cell r="A1162">
            <v>0</v>
          </cell>
          <cell r="B1162" t="e">
            <v>#N/A</v>
          </cell>
          <cell r="C1162">
            <v>0</v>
          </cell>
          <cell r="D1162">
            <v>0</v>
          </cell>
          <cell r="E1162">
            <v>0</v>
          </cell>
          <cell r="F1162">
            <v>0</v>
          </cell>
          <cell r="G1162">
            <v>0</v>
          </cell>
          <cell r="H1162">
            <v>0</v>
          </cell>
          <cell r="I1162">
            <v>0</v>
          </cell>
          <cell r="J1162">
            <v>0</v>
          </cell>
          <cell r="K1162">
            <v>0</v>
          </cell>
          <cell r="L1162">
            <v>0</v>
          </cell>
          <cell r="M1162">
            <v>0</v>
          </cell>
          <cell r="N1162">
            <v>0</v>
          </cell>
          <cell r="O1162">
            <v>0</v>
          </cell>
        </row>
        <row r="1163">
          <cell r="A1163">
            <v>0</v>
          </cell>
          <cell r="B1163" t="e">
            <v>#N/A</v>
          </cell>
          <cell r="C1163">
            <v>0</v>
          </cell>
          <cell r="D1163">
            <v>0</v>
          </cell>
          <cell r="E1163">
            <v>0</v>
          </cell>
          <cell r="F1163">
            <v>0</v>
          </cell>
          <cell r="G1163">
            <v>0</v>
          </cell>
          <cell r="H1163">
            <v>0</v>
          </cell>
          <cell r="I1163">
            <v>0</v>
          </cell>
          <cell r="J1163">
            <v>0</v>
          </cell>
          <cell r="K1163">
            <v>0</v>
          </cell>
          <cell r="L1163">
            <v>0</v>
          </cell>
          <cell r="M1163">
            <v>0</v>
          </cell>
          <cell r="N1163">
            <v>0</v>
          </cell>
          <cell r="O1163">
            <v>0</v>
          </cell>
        </row>
        <row r="1164">
          <cell r="A1164">
            <v>0</v>
          </cell>
          <cell r="B1164">
            <v>58</v>
          </cell>
          <cell r="C1164" t="str">
            <v>나) 노 무 비</v>
          </cell>
          <cell r="D1164" t="str">
            <v>플랜트전공</v>
          </cell>
          <cell r="E1164" t="str">
            <v>인</v>
          </cell>
          <cell r="F1164">
            <v>2.84</v>
          </cell>
          <cell r="G1164">
            <v>0</v>
          </cell>
          <cell r="H1164">
            <v>0</v>
          </cell>
          <cell r="I1164">
            <v>82619</v>
          </cell>
          <cell r="J1164">
            <v>234637</v>
          </cell>
          <cell r="K1164">
            <v>0</v>
          </cell>
          <cell r="L1164">
            <v>0</v>
          </cell>
          <cell r="M1164">
            <v>82619</v>
          </cell>
          <cell r="N1164">
            <v>234637</v>
          </cell>
          <cell r="O1164">
            <v>0</v>
          </cell>
        </row>
        <row r="1165">
          <cell r="A1165">
            <v>0</v>
          </cell>
          <cell r="B1165">
            <v>13</v>
          </cell>
          <cell r="C1165">
            <v>0</v>
          </cell>
          <cell r="D1165" t="str">
            <v>비  계  공</v>
          </cell>
          <cell r="E1165" t="str">
            <v>인</v>
          </cell>
          <cell r="F1165">
            <v>1.87</v>
          </cell>
          <cell r="G1165">
            <v>0</v>
          </cell>
          <cell r="H1165">
            <v>0</v>
          </cell>
          <cell r="I1165">
            <v>95541</v>
          </cell>
          <cell r="J1165">
            <v>178661</v>
          </cell>
          <cell r="K1165">
            <v>0</v>
          </cell>
          <cell r="L1165">
            <v>0</v>
          </cell>
          <cell r="M1165">
            <v>95541</v>
          </cell>
          <cell r="N1165">
            <v>178661</v>
          </cell>
          <cell r="O1165">
            <v>0</v>
          </cell>
        </row>
        <row r="1166">
          <cell r="A1166">
            <v>0</v>
          </cell>
          <cell r="B1166">
            <v>74</v>
          </cell>
          <cell r="C1166">
            <v>0</v>
          </cell>
          <cell r="D1166" t="str">
            <v>보 통 인 부</v>
          </cell>
          <cell r="E1166" t="str">
            <v>인</v>
          </cell>
          <cell r="F1166">
            <v>1.87</v>
          </cell>
          <cell r="G1166">
            <v>0</v>
          </cell>
          <cell r="H1166">
            <v>0</v>
          </cell>
          <cell r="I1166">
            <v>52565</v>
          </cell>
          <cell r="J1166">
            <v>98296</v>
          </cell>
          <cell r="K1166">
            <v>0</v>
          </cell>
          <cell r="L1166">
            <v>0</v>
          </cell>
          <cell r="M1166">
            <v>52565</v>
          </cell>
          <cell r="N1166">
            <v>98296</v>
          </cell>
          <cell r="O1166">
            <v>0</v>
          </cell>
        </row>
        <row r="1167">
          <cell r="A1167">
            <v>0</v>
          </cell>
          <cell r="B1167" t="e">
            <v>#N/A</v>
          </cell>
          <cell r="C1167">
            <v>0</v>
          </cell>
          <cell r="D1167">
            <v>0</v>
          </cell>
          <cell r="E1167">
            <v>0</v>
          </cell>
          <cell r="F1167">
            <v>0</v>
          </cell>
          <cell r="G1167">
            <v>0</v>
          </cell>
          <cell r="H1167">
            <v>0</v>
          </cell>
          <cell r="I1167">
            <v>0</v>
          </cell>
          <cell r="J1167">
            <v>0</v>
          </cell>
          <cell r="K1167">
            <v>0</v>
          </cell>
          <cell r="L1167">
            <v>0</v>
          </cell>
          <cell r="M1167">
            <v>0</v>
          </cell>
          <cell r="N1167">
            <v>0</v>
          </cell>
          <cell r="O1167">
            <v>0</v>
          </cell>
        </row>
        <row r="1168">
          <cell r="A1168">
            <v>0</v>
          </cell>
          <cell r="B1168" t="e">
            <v>#N/A</v>
          </cell>
          <cell r="C1168">
            <v>0</v>
          </cell>
          <cell r="D1168">
            <v>0</v>
          </cell>
          <cell r="E1168">
            <v>0</v>
          </cell>
          <cell r="F1168">
            <v>0</v>
          </cell>
          <cell r="G1168">
            <v>0</v>
          </cell>
          <cell r="H1168">
            <v>0</v>
          </cell>
          <cell r="I1168">
            <v>0</v>
          </cell>
          <cell r="J1168">
            <v>0</v>
          </cell>
          <cell r="K1168">
            <v>0</v>
          </cell>
          <cell r="L1168">
            <v>0</v>
          </cell>
          <cell r="M1168">
            <v>0</v>
          </cell>
          <cell r="N1168">
            <v>0</v>
          </cell>
          <cell r="O1168">
            <v>0</v>
          </cell>
        </row>
        <row r="1169">
          <cell r="A1169">
            <v>0</v>
          </cell>
          <cell r="B1169">
            <v>58</v>
          </cell>
          <cell r="C1169" t="str">
            <v>다) 공 구 손 료</v>
          </cell>
          <cell r="D1169" t="str">
            <v>플랜트전공</v>
          </cell>
          <cell r="E1169" t="str">
            <v>인</v>
          </cell>
          <cell r="F1169">
            <v>0.06</v>
          </cell>
          <cell r="G1169">
            <v>0</v>
          </cell>
          <cell r="H1169">
            <v>0</v>
          </cell>
          <cell r="J1169">
            <v>0</v>
          </cell>
          <cell r="K1169">
            <v>82619</v>
          </cell>
          <cell r="L1169">
            <v>4957</v>
          </cell>
          <cell r="M1169">
            <v>82619</v>
          </cell>
          <cell r="N1169">
            <v>4957</v>
          </cell>
          <cell r="O1169">
            <v>0</v>
          </cell>
        </row>
        <row r="1170">
          <cell r="A1170">
            <v>0</v>
          </cell>
          <cell r="B1170">
            <v>13</v>
          </cell>
          <cell r="C1170">
            <v>0</v>
          </cell>
          <cell r="D1170" t="str">
            <v>비  계  공</v>
          </cell>
          <cell r="E1170" t="str">
            <v>인</v>
          </cell>
          <cell r="F1170">
            <v>0.04</v>
          </cell>
          <cell r="G1170">
            <v>0</v>
          </cell>
          <cell r="H1170">
            <v>0</v>
          </cell>
          <cell r="J1170">
            <v>0</v>
          </cell>
          <cell r="K1170">
            <v>95541</v>
          </cell>
          <cell r="L1170">
            <v>3821</v>
          </cell>
          <cell r="M1170">
            <v>95541</v>
          </cell>
          <cell r="N1170">
            <v>3821</v>
          </cell>
          <cell r="O1170">
            <v>0</v>
          </cell>
        </row>
        <row r="1171">
          <cell r="A1171">
            <v>0</v>
          </cell>
          <cell r="B1171">
            <v>74</v>
          </cell>
          <cell r="C1171">
            <v>0</v>
          </cell>
          <cell r="D1171" t="str">
            <v>보 통 인 부</v>
          </cell>
          <cell r="E1171" t="str">
            <v>인</v>
          </cell>
          <cell r="F1171">
            <v>0.04</v>
          </cell>
          <cell r="G1171">
            <v>0</v>
          </cell>
          <cell r="H1171">
            <v>0</v>
          </cell>
          <cell r="J1171">
            <v>0</v>
          </cell>
          <cell r="K1171">
            <v>52565</v>
          </cell>
          <cell r="L1171">
            <v>2102</v>
          </cell>
          <cell r="M1171">
            <v>52565</v>
          </cell>
          <cell r="N1171">
            <v>2102</v>
          </cell>
          <cell r="O1171">
            <v>0</v>
          </cell>
        </row>
        <row r="1172">
          <cell r="A1172">
            <v>0</v>
          </cell>
          <cell r="B1172" t="e">
            <v>#N/A</v>
          </cell>
          <cell r="C1172">
            <v>0</v>
          </cell>
          <cell r="D1172">
            <v>0</v>
          </cell>
          <cell r="E1172">
            <v>0</v>
          </cell>
          <cell r="F1172">
            <v>0</v>
          </cell>
          <cell r="G1172">
            <v>0</v>
          </cell>
          <cell r="H1172">
            <v>0</v>
          </cell>
          <cell r="J1172">
            <v>0</v>
          </cell>
          <cell r="K1172">
            <v>0</v>
          </cell>
          <cell r="L1172">
            <v>0</v>
          </cell>
          <cell r="M1172">
            <v>0</v>
          </cell>
          <cell r="N1172">
            <v>0</v>
          </cell>
          <cell r="O1172">
            <v>0</v>
          </cell>
        </row>
        <row r="1173">
          <cell r="B1173" t="e">
            <v>#N/A</v>
          </cell>
          <cell r="C1173">
            <v>0</v>
          </cell>
          <cell r="D1173">
            <v>0</v>
          </cell>
          <cell r="E1173">
            <v>0</v>
          </cell>
          <cell r="F1173">
            <v>0</v>
          </cell>
          <cell r="G1173">
            <v>0</v>
          </cell>
          <cell r="H1173">
            <v>0</v>
          </cell>
          <cell r="J1173">
            <v>0</v>
          </cell>
          <cell r="K1173">
            <v>0</v>
          </cell>
          <cell r="L1173">
            <v>0</v>
          </cell>
          <cell r="M1173">
            <v>0</v>
          </cell>
          <cell r="N1173">
            <v>0</v>
          </cell>
          <cell r="O1173">
            <v>0</v>
          </cell>
        </row>
        <row r="1174">
          <cell r="A1174">
            <v>0</v>
          </cell>
          <cell r="B1174">
            <v>0</v>
          </cell>
          <cell r="C1174">
            <v>0</v>
          </cell>
          <cell r="D1174">
            <v>0</v>
          </cell>
          <cell r="E1174">
            <v>0</v>
          </cell>
          <cell r="F1174">
            <v>0</v>
          </cell>
          <cell r="G1174">
            <v>0</v>
          </cell>
          <cell r="H1174">
            <v>0</v>
          </cell>
          <cell r="J1174">
            <v>0</v>
          </cell>
          <cell r="K1174">
            <v>0</v>
          </cell>
          <cell r="L1174">
            <v>0</v>
          </cell>
          <cell r="M1174">
            <v>0</v>
          </cell>
          <cell r="N1174">
            <v>0</v>
          </cell>
          <cell r="O1174">
            <v>0</v>
          </cell>
        </row>
        <row r="1175">
          <cell r="A1175">
            <v>0</v>
          </cell>
          <cell r="B1175">
            <v>0</v>
          </cell>
          <cell r="C1175">
            <v>0</v>
          </cell>
          <cell r="D1175">
            <v>0</v>
          </cell>
          <cell r="E1175">
            <v>0</v>
          </cell>
          <cell r="F1175">
            <v>0</v>
          </cell>
          <cell r="G1175">
            <v>0</v>
          </cell>
          <cell r="H1175">
            <v>0</v>
          </cell>
          <cell r="J1175">
            <v>0</v>
          </cell>
          <cell r="K1175">
            <v>0</v>
          </cell>
          <cell r="L1175">
            <v>0</v>
          </cell>
          <cell r="M1175">
            <v>0</v>
          </cell>
          <cell r="N1175">
            <v>0</v>
          </cell>
          <cell r="O1175">
            <v>0</v>
          </cell>
        </row>
        <row r="1179">
          <cell r="A1179" t="str">
            <v>41S</v>
          </cell>
          <cell r="C1179" t="str">
            <v>합     계</v>
          </cell>
          <cell r="H1179">
            <v>0</v>
          </cell>
          <cell r="J1179">
            <v>511594</v>
          </cell>
          <cell r="L1179">
            <v>10880</v>
          </cell>
          <cell r="N1179">
            <v>522474</v>
          </cell>
        </row>
        <row r="1180">
          <cell r="A1180">
            <v>42</v>
          </cell>
          <cell r="B1180" t="str">
            <v>42. 터널 배관배선 등 철거</v>
          </cell>
          <cell r="C1180" t="str">
            <v>42. 터널 배관배선 등 철거</v>
          </cell>
          <cell r="D1180" t="str">
            <v>각  종 (터널조명용)</v>
          </cell>
          <cell r="E1180" t="str">
            <v>식</v>
          </cell>
          <cell r="F1180">
            <v>1</v>
          </cell>
          <cell r="G1180">
            <v>0</v>
          </cell>
          <cell r="H1180">
            <v>0</v>
          </cell>
          <cell r="J1180">
            <v>0</v>
          </cell>
          <cell r="K1180">
            <v>0</v>
          </cell>
          <cell r="L1180">
            <v>0</v>
          </cell>
          <cell r="M1180">
            <v>0</v>
          </cell>
          <cell r="N1180">
            <v>0</v>
          </cell>
          <cell r="O1180">
            <v>1</v>
          </cell>
        </row>
        <row r="1181">
          <cell r="A1181">
            <v>0</v>
          </cell>
          <cell r="B1181" t="e">
            <v>#N/A</v>
          </cell>
          <cell r="C1181" t="str">
            <v xml:space="preserve">가) 재 료 비 </v>
          </cell>
          <cell r="D1181">
            <v>0</v>
          </cell>
          <cell r="E1181">
            <v>0</v>
          </cell>
          <cell r="F1181">
            <v>0</v>
          </cell>
          <cell r="G1181">
            <v>0</v>
          </cell>
          <cell r="H1181">
            <v>0</v>
          </cell>
          <cell r="J1181">
            <v>0</v>
          </cell>
          <cell r="K1181">
            <v>0</v>
          </cell>
          <cell r="L1181">
            <v>0</v>
          </cell>
          <cell r="M1181">
            <v>0</v>
          </cell>
          <cell r="N1181">
            <v>0</v>
          </cell>
          <cell r="O1181">
            <v>0</v>
          </cell>
        </row>
        <row r="1182">
          <cell r="A1182">
            <v>0</v>
          </cell>
          <cell r="B1182" t="str">
            <v>784-1</v>
          </cell>
          <cell r="C1182" t="str">
            <v>HI-VE전선관</v>
          </cell>
          <cell r="D1182" t="str">
            <v>HI 28C</v>
          </cell>
          <cell r="E1182" t="str">
            <v>m</v>
          </cell>
          <cell r="F1182">
            <v>603</v>
          </cell>
          <cell r="G1182">
            <v>0</v>
          </cell>
          <cell r="H1182" t="str">
            <v>철거자재</v>
          </cell>
          <cell r="J1182">
            <v>0</v>
          </cell>
          <cell r="K1182">
            <v>0</v>
          </cell>
          <cell r="L1182">
            <v>0</v>
          </cell>
          <cell r="M1182">
            <v>0</v>
          </cell>
          <cell r="O1182" t="str">
            <v>할증제외구간</v>
          </cell>
        </row>
        <row r="1183">
          <cell r="A1183">
            <v>0</v>
          </cell>
          <cell r="B1183" t="str">
            <v>784-1</v>
          </cell>
          <cell r="C1183" t="str">
            <v>HI-VE전선관</v>
          </cell>
          <cell r="D1183" t="str">
            <v>HI 28C</v>
          </cell>
          <cell r="E1183" t="str">
            <v>m</v>
          </cell>
          <cell r="F1183">
            <v>7482</v>
          </cell>
          <cell r="G1183">
            <v>0</v>
          </cell>
          <cell r="H1183" t="str">
            <v>철거자재</v>
          </cell>
          <cell r="J1183">
            <v>0</v>
          </cell>
          <cell r="K1183">
            <v>0</v>
          </cell>
          <cell r="L1183">
            <v>0</v>
          </cell>
          <cell r="M1183">
            <v>0</v>
          </cell>
          <cell r="O1183" t="str">
            <v>할증구간</v>
          </cell>
        </row>
        <row r="1184">
          <cell r="A1184">
            <v>0</v>
          </cell>
          <cell r="B1184">
            <v>784</v>
          </cell>
          <cell r="C1184" t="str">
            <v>HI-VE전선관</v>
          </cell>
          <cell r="D1184" t="str">
            <v>HI 36C</v>
          </cell>
          <cell r="E1184" t="str">
            <v>m</v>
          </cell>
          <cell r="F1184">
            <v>280</v>
          </cell>
          <cell r="G1184">
            <v>0</v>
          </cell>
          <cell r="H1184" t="str">
            <v>철거자재</v>
          </cell>
          <cell r="J1184">
            <v>0</v>
          </cell>
          <cell r="K1184">
            <v>0</v>
          </cell>
          <cell r="L1184">
            <v>0</v>
          </cell>
          <cell r="M1184">
            <v>0</v>
          </cell>
          <cell r="O1184" t="str">
            <v>할증제외구간</v>
          </cell>
        </row>
        <row r="1185">
          <cell r="A1185">
            <v>0</v>
          </cell>
          <cell r="B1185">
            <v>784</v>
          </cell>
          <cell r="C1185" t="str">
            <v>HI-VE전선관</v>
          </cell>
          <cell r="D1185" t="str">
            <v>HI 36C</v>
          </cell>
          <cell r="E1185" t="str">
            <v>m</v>
          </cell>
          <cell r="F1185">
            <v>5437</v>
          </cell>
          <cell r="G1185">
            <v>0</v>
          </cell>
          <cell r="H1185" t="str">
            <v>철거자재</v>
          </cell>
          <cell r="J1185">
            <v>0</v>
          </cell>
          <cell r="K1185">
            <v>0</v>
          </cell>
          <cell r="L1185">
            <v>0</v>
          </cell>
          <cell r="M1185">
            <v>0</v>
          </cell>
          <cell r="O1185" t="str">
            <v>할증구간</v>
          </cell>
        </row>
        <row r="1186">
          <cell r="A1186">
            <v>0</v>
          </cell>
          <cell r="B1186">
            <v>785</v>
          </cell>
          <cell r="C1186" t="str">
            <v>HI-VE전선관</v>
          </cell>
          <cell r="D1186" t="str">
            <v>HI 42C</v>
          </cell>
          <cell r="E1186" t="str">
            <v>m</v>
          </cell>
          <cell r="F1186">
            <v>288</v>
          </cell>
          <cell r="G1186">
            <v>0</v>
          </cell>
          <cell r="H1186" t="str">
            <v>철거자재</v>
          </cell>
          <cell r="J1186">
            <v>0</v>
          </cell>
          <cell r="K1186">
            <v>0</v>
          </cell>
          <cell r="L1186">
            <v>0</v>
          </cell>
          <cell r="M1186">
            <v>0</v>
          </cell>
          <cell r="O1186" t="str">
            <v>할증제외구간</v>
          </cell>
        </row>
        <row r="1187">
          <cell r="A1187">
            <v>0</v>
          </cell>
          <cell r="B1187">
            <v>785</v>
          </cell>
          <cell r="C1187" t="str">
            <v>HI-VE전선관</v>
          </cell>
          <cell r="D1187" t="str">
            <v>HI 42C</v>
          </cell>
          <cell r="E1187" t="str">
            <v>m</v>
          </cell>
          <cell r="F1187">
            <v>2679</v>
          </cell>
          <cell r="G1187">
            <v>0</v>
          </cell>
          <cell r="H1187" t="str">
            <v>철거자재</v>
          </cell>
          <cell r="J1187">
            <v>0</v>
          </cell>
          <cell r="K1187">
            <v>0</v>
          </cell>
          <cell r="L1187">
            <v>0</v>
          </cell>
          <cell r="M1187">
            <v>0</v>
          </cell>
          <cell r="O1187" t="str">
            <v>할증구간</v>
          </cell>
        </row>
        <row r="1188">
          <cell r="A1188">
            <v>0</v>
          </cell>
          <cell r="B1188">
            <v>786</v>
          </cell>
          <cell r="C1188" t="str">
            <v>전선</v>
          </cell>
          <cell r="D1188" t="str">
            <v xml:space="preserve"> IV 14㎟</v>
          </cell>
          <cell r="E1188" t="str">
            <v>m</v>
          </cell>
          <cell r="F1188">
            <v>660.07</v>
          </cell>
          <cell r="G1188">
            <v>0</v>
          </cell>
          <cell r="H1188" t="str">
            <v>철거자재</v>
          </cell>
          <cell r="J1188">
            <v>0</v>
          </cell>
          <cell r="K1188">
            <v>0</v>
          </cell>
          <cell r="L1188">
            <v>0</v>
          </cell>
          <cell r="M1188">
            <v>0</v>
          </cell>
          <cell r="O1188" t="str">
            <v>할증제외구간</v>
          </cell>
        </row>
        <row r="1189">
          <cell r="A1189">
            <v>0</v>
          </cell>
          <cell r="B1189">
            <v>786</v>
          </cell>
          <cell r="C1189" t="str">
            <v>전선</v>
          </cell>
          <cell r="D1189" t="str">
            <v xml:space="preserve"> IV 14㎟</v>
          </cell>
          <cell r="E1189" t="str">
            <v>m</v>
          </cell>
          <cell r="F1189">
            <v>11979.82</v>
          </cell>
          <cell r="G1189">
            <v>0</v>
          </cell>
          <cell r="H1189" t="str">
            <v>철거자재</v>
          </cell>
          <cell r="J1189">
            <v>0</v>
          </cell>
          <cell r="K1189">
            <v>0</v>
          </cell>
          <cell r="L1189">
            <v>0</v>
          </cell>
          <cell r="M1189">
            <v>0</v>
          </cell>
          <cell r="O1189" t="str">
            <v>할증구간</v>
          </cell>
        </row>
        <row r="1190">
          <cell r="A1190">
            <v>0</v>
          </cell>
          <cell r="B1190">
            <v>787</v>
          </cell>
          <cell r="C1190" t="str">
            <v>전선</v>
          </cell>
          <cell r="D1190" t="str">
            <v xml:space="preserve"> IV 22㎟</v>
          </cell>
          <cell r="E1190" t="str">
            <v>m</v>
          </cell>
          <cell r="F1190">
            <v>280.8</v>
          </cell>
          <cell r="G1190">
            <v>0</v>
          </cell>
          <cell r="H1190" t="str">
            <v>철거자재</v>
          </cell>
          <cell r="J1190">
            <v>0</v>
          </cell>
          <cell r="K1190">
            <v>0</v>
          </cell>
          <cell r="L1190">
            <v>0</v>
          </cell>
          <cell r="M1190">
            <v>0</v>
          </cell>
          <cell r="O1190" t="str">
            <v>할증제외구간</v>
          </cell>
        </row>
        <row r="1191">
          <cell r="A1191">
            <v>0</v>
          </cell>
          <cell r="B1191">
            <v>787</v>
          </cell>
          <cell r="C1191" t="str">
            <v>전선</v>
          </cell>
          <cell r="D1191" t="str">
            <v xml:space="preserve"> IV 22㎟</v>
          </cell>
          <cell r="E1191" t="str">
            <v>m</v>
          </cell>
          <cell r="F1191">
            <v>15891.52</v>
          </cell>
          <cell r="G1191">
            <v>0</v>
          </cell>
          <cell r="H1191" t="str">
            <v>철거자재</v>
          </cell>
          <cell r="J1191">
            <v>0</v>
          </cell>
          <cell r="K1191">
            <v>0</v>
          </cell>
          <cell r="L1191">
            <v>0</v>
          </cell>
          <cell r="M1191">
            <v>0</v>
          </cell>
          <cell r="O1191" t="str">
            <v>할증구간</v>
          </cell>
        </row>
        <row r="1192">
          <cell r="A1192">
            <v>0</v>
          </cell>
          <cell r="B1192">
            <v>788</v>
          </cell>
          <cell r="C1192" t="str">
            <v>전선</v>
          </cell>
          <cell r="D1192" t="str">
            <v xml:space="preserve"> IV 38㎟</v>
          </cell>
          <cell r="E1192" t="str">
            <v>m</v>
          </cell>
          <cell r="F1192">
            <v>608.4</v>
          </cell>
          <cell r="G1192">
            <v>0</v>
          </cell>
          <cell r="H1192" t="str">
            <v>철거자재</v>
          </cell>
          <cell r="J1192">
            <v>0</v>
          </cell>
          <cell r="K1192">
            <v>0</v>
          </cell>
          <cell r="L1192">
            <v>0</v>
          </cell>
          <cell r="M1192">
            <v>0</v>
          </cell>
          <cell r="O1192" t="str">
            <v>할증제외구간</v>
          </cell>
        </row>
        <row r="1193">
          <cell r="A1193">
            <v>0</v>
          </cell>
          <cell r="B1193">
            <v>788</v>
          </cell>
          <cell r="C1193" t="str">
            <v>전선</v>
          </cell>
          <cell r="D1193" t="str">
            <v xml:space="preserve"> IV 38㎟</v>
          </cell>
          <cell r="E1193" t="str">
            <v>m</v>
          </cell>
          <cell r="F1193">
            <v>9137.7000000000007</v>
          </cell>
          <cell r="G1193">
            <v>0</v>
          </cell>
          <cell r="H1193" t="str">
            <v>철거자재</v>
          </cell>
          <cell r="J1193">
            <v>0</v>
          </cell>
          <cell r="K1193">
            <v>0</v>
          </cell>
          <cell r="L1193">
            <v>0</v>
          </cell>
          <cell r="M1193">
            <v>0</v>
          </cell>
          <cell r="O1193" t="str">
            <v>할증구간</v>
          </cell>
        </row>
        <row r="1194">
          <cell r="A1194">
            <v>0</v>
          </cell>
          <cell r="B1194" t="str">
            <v>789-1</v>
          </cell>
          <cell r="C1194" t="str">
            <v>전선</v>
          </cell>
          <cell r="D1194" t="str">
            <v xml:space="preserve"> GV 8㎟</v>
          </cell>
          <cell r="E1194" t="str">
            <v>m</v>
          </cell>
          <cell r="F1194">
            <v>429.97</v>
          </cell>
          <cell r="G1194">
            <v>0</v>
          </cell>
          <cell r="H1194" t="str">
            <v>철거자재</v>
          </cell>
          <cell r="J1194">
            <v>0</v>
          </cell>
          <cell r="K1194">
            <v>0</v>
          </cell>
          <cell r="L1194">
            <v>0</v>
          </cell>
          <cell r="M1194">
            <v>0</v>
          </cell>
          <cell r="O1194" t="str">
            <v>할증제외구간</v>
          </cell>
        </row>
        <row r="1195">
          <cell r="A1195">
            <v>0</v>
          </cell>
          <cell r="B1195" t="str">
            <v>789-1</v>
          </cell>
          <cell r="C1195" t="str">
            <v>전선</v>
          </cell>
          <cell r="D1195" t="str">
            <v xml:space="preserve"> GV 8㎟</v>
          </cell>
          <cell r="E1195" t="str">
            <v>m</v>
          </cell>
          <cell r="F1195">
            <v>2219.1</v>
          </cell>
          <cell r="G1195">
            <v>0</v>
          </cell>
          <cell r="H1195" t="str">
            <v>철거자재</v>
          </cell>
          <cell r="J1195">
            <v>0</v>
          </cell>
          <cell r="K1195">
            <v>0</v>
          </cell>
          <cell r="L1195">
            <v>0</v>
          </cell>
          <cell r="M1195">
            <v>0</v>
          </cell>
          <cell r="O1195" t="str">
            <v>할증구간</v>
          </cell>
        </row>
        <row r="1196">
          <cell r="A1196">
            <v>0</v>
          </cell>
          <cell r="B1196">
            <v>789</v>
          </cell>
          <cell r="C1196" t="str">
            <v>전선</v>
          </cell>
          <cell r="D1196" t="str">
            <v xml:space="preserve"> GV 14㎟</v>
          </cell>
          <cell r="E1196" t="str">
            <v>m</v>
          </cell>
          <cell r="F1196">
            <v>348.07</v>
          </cell>
          <cell r="G1196">
            <v>0</v>
          </cell>
          <cell r="H1196" t="str">
            <v>철거자재</v>
          </cell>
          <cell r="J1196">
            <v>0</v>
          </cell>
          <cell r="K1196">
            <v>0</v>
          </cell>
          <cell r="L1196">
            <v>0</v>
          </cell>
          <cell r="M1196">
            <v>0</v>
          </cell>
          <cell r="O1196" t="str">
            <v>할증제외구간</v>
          </cell>
        </row>
        <row r="1197">
          <cell r="A1197">
            <v>0</v>
          </cell>
          <cell r="B1197">
            <v>789</v>
          </cell>
          <cell r="C1197" t="str">
            <v>전선</v>
          </cell>
          <cell r="D1197" t="str">
            <v xml:space="preserve"> GV 14㎟</v>
          </cell>
          <cell r="E1197" t="str">
            <v>m</v>
          </cell>
          <cell r="F1197">
            <v>12874.87</v>
          </cell>
          <cell r="G1197">
            <v>0</v>
          </cell>
          <cell r="H1197" t="str">
            <v>철거자재</v>
          </cell>
          <cell r="J1197">
            <v>0</v>
          </cell>
          <cell r="K1197">
            <v>0</v>
          </cell>
          <cell r="L1197">
            <v>0</v>
          </cell>
          <cell r="M1197">
            <v>0</v>
          </cell>
          <cell r="O1197" t="str">
            <v>할증구간</v>
          </cell>
        </row>
        <row r="1198">
          <cell r="A1198">
            <v>0</v>
          </cell>
          <cell r="B1198" t="str">
            <v>789-2</v>
          </cell>
          <cell r="C1198" t="str">
            <v>전선</v>
          </cell>
          <cell r="D1198" t="str">
            <v xml:space="preserve"> GV 22㎟</v>
          </cell>
          <cell r="E1198" t="str">
            <v>m</v>
          </cell>
          <cell r="F1198">
            <v>94.57</v>
          </cell>
          <cell r="G1198">
            <v>0</v>
          </cell>
          <cell r="H1198" t="str">
            <v>철거자재</v>
          </cell>
          <cell r="J1198">
            <v>0</v>
          </cell>
          <cell r="K1198">
            <v>0</v>
          </cell>
          <cell r="L1198">
            <v>0</v>
          </cell>
          <cell r="M1198">
            <v>0</v>
          </cell>
          <cell r="O1198" t="str">
            <v>할증제외구간</v>
          </cell>
        </row>
        <row r="1199">
          <cell r="A1199">
            <v>0</v>
          </cell>
          <cell r="B1199" t="str">
            <v>789-2</v>
          </cell>
          <cell r="C1199" t="str">
            <v>전선</v>
          </cell>
          <cell r="D1199" t="str">
            <v xml:space="preserve"> GV 22㎟</v>
          </cell>
          <cell r="E1199" t="str">
            <v>m</v>
          </cell>
          <cell r="F1199">
            <v>8335.27</v>
          </cell>
          <cell r="G1199">
            <v>0</v>
          </cell>
          <cell r="H1199" t="str">
            <v>철거자재</v>
          </cell>
          <cell r="J1199">
            <v>0</v>
          </cell>
          <cell r="K1199">
            <v>0</v>
          </cell>
          <cell r="L1199">
            <v>0</v>
          </cell>
          <cell r="M1199">
            <v>0</v>
          </cell>
          <cell r="O1199" t="str">
            <v>할증구간</v>
          </cell>
        </row>
        <row r="1200">
          <cell r="A1200">
            <v>0</v>
          </cell>
          <cell r="B1200">
            <v>1083</v>
          </cell>
          <cell r="C1200" t="str">
            <v>케이블</v>
          </cell>
          <cell r="D1200" t="str">
            <v xml:space="preserve"> CV 14㎟/1C</v>
          </cell>
          <cell r="E1200" t="str">
            <v>m</v>
          </cell>
          <cell r="F1200">
            <v>1007.65</v>
          </cell>
          <cell r="G1200">
            <v>0</v>
          </cell>
          <cell r="H1200" t="str">
            <v>철거자재</v>
          </cell>
          <cell r="J1200">
            <v>0</v>
          </cell>
          <cell r="K1200">
            <v>0</v>
          </cell>
          <cell r="L1200">
            <v>0</v>
          </cell>
          <cell r="M1200">
            <v>0</v>
          </cell>
          <cell r="O1200" t="str">
            <v>할증제외구간</v>
          </cell>
        </row>
        <row r="1201">
          <cell r="A1201">
            <v>0</v>
          </cell>
          <cell r="B1201">
            <v>1083</v>
          </cell>
          <cell r="C1201" t="str">
            <v>케이블</v>
          </cell>
          <cell r="D1201" t="str">
            <v xml:space="preserve"> CV 14㎟/1C</v>
          </cell>
          <cell r="E1201" t="str">
            <v>m</v>
          </cell>
          <cell r="F1201">
            <v>5401.74</v>
          </cell>
          <cell r="G1201">
            <v>0</v>
          </cell>
          <cell r="H1201" t="str">
            <v>철거자재</v>
          </cell>
          <cell r="J1201">
            <v>0</v>
          </cell>
          <cell r="K1201">
            <v>0</v>
          </cell>
          <cell r="L1201">
            <v>0</v>
          </cell>
          <cell r="M1201">
            <v>0</v>
          </cell>
          <cell r="O1201" t="str">
            <v>할증구간</v>
          </cell>
        </row>
        <row r="1202">
          <cell r="A1202">
            <v>0</v>
          </cell>
          <cell r="B1202">
            <v>791</v>
          </cell>
          <cell r="C1202" t="str">
            <v>케이블</v>
          </cell>
          <cell r="D1202" t="str">
            <v xml:space="preserve"> CV 22㎟/1C</v>
          </cell>
          <cell r="E1202" t="str">
            <v>m</v>
          </cell>
          <cell r="F1202">
            <v>650.1</v>
          </cell>
          <cell r="G1202">
            <v>0</v>
          </cell>
          <cell r="H1202" t="str">
            <v>철거자재</v>
          </cell>
          <cell r="J1202">
            <v>0</v>
          </cell>
          <cell r="K1202">
            <v>0</v>
          </cell>
          <cell r="L1202">
            <v>0</v>
          </cell>
          <cell r="M1202">
            <v>0</v>
          </cell>
          <cell r="O1202" t="str">
            <v>할증제외구간</v>
          </cell>
        </row>
        <row r="1203">
          <cell r="A1203">
            <v>0</v>
          </cell>
          <cell r="B1203">
            <v>792</v>
          </cell>
          <cell r="C1203" t="str">
            <v>케이블</v>
          </cell>
          <cell r="D1203" t="str">
            <v xml:space="preserve"> CV 38㎟/1C</v>
          </cell>
          <cell r="E1203" t="str">
            <v>m</v>
          </cell>
          <cell r="F1203">
            <v>354.6</v>
          </cell>
          <cell r="G1203">
            <v>0</v>
          </cell>
          <cell r="H1203" t="str">
            <v>철거자재</v>
          </cell>
          <cell r="J1203">
            <v>0</v>
          </cell>
          <cell r="K1203">
            <v>0</v>
          </cell>
          <cell r="L1203">
            <v>0</v>
          </cell>
          <cell r="M1203">
            <v>0</v>
          </cell>
          <cell r="O1203" t="str">
            <v>할증제외구간</v>
          </cell>
        </row>
        <row r="1204">
          <cell r="A1204">
            <v>0</v>
          </cell>
          <cell r="B1204">
            <v>792</v>
          </cell>
          <cell r="C1204" t="str">
            <v>케이블</v>
          </cell>
          <cell r="D1204" t="str">
            <v xml:space="preserve"> CV 38㎟/1C</v>
          </cell>
          <cell r="E1204" t="str">
            <v>m</v>
          </cell>
          <cell r="F1204">
            <v>354.6</v>
          </cell>
          <cell r="G1204">
            <v>0</v>
          </cell>
          <cell r="H1204" t="str">
            <v>철거자재</v>
          </cell>
          <cell r="J1204">
            <v>0</v>
          </cell>
          <cell r="K1204">
            <v>0</v>
          </cell>
          <cell r="L1204">
            <v>0</v>
          </cell>
          <cell r="M1204">
            <v>0</v>
          </cell>
          <cell r="O1204" t="str">
            <v>할증구간</v>
          </cell>
        </row>
        <row r="1205">
          <cell r="A1205">
            <v>0</v>
          </cell>
          <cell r="B1205">
            <v>793</v>
          </cell>
          <cell r="C1205" t="str">
            <v>나트륨등</v>
          </cell>
          <cell r="D1205" t="str">
            <v>NH 150W</v>
          </cell>
          <cell r="E1205" t="str">
            <v>개</v>
          </cell>
          <cell r="F1205">
            <v>28</v>
          </cell>
          <cell r="G1205">
            <v>0</v>
          </cell>
          <cell r="H1205" t="str">
            <v>철거자재</v>
          </cell>
          <cell r="J1205">
            <v>0</v>
          </cell>
          <cell r="K1205">
            <v>0</v>
          </cell>
          <cell r="L1205">
            <v>0</v>
          </cell>
          <cell r="M1205">
            <v>0</v>
          </cell>
          <cell r="O1205" t="str">
            <v>할증제외구간</v>
          </cell>
        </row>
        <row r="1206">
          <cell r="A1206">
            <v>0</v>
          </cell>
          <cell r="B1206">
            <v>793</v>
          </cell>
          <cell r="C1206" t="str">
            <v>나트륨등</v>
          </cell>
          <cell r="D1206" t="str">
            <v>NH 150W</v>
          </cell>
          <cell r="E1206" t="str">
            <v>개</v>
          </cell>
          <cell r="F1206">
            <v>918</v>
          </cell>
          <cell r="G1206">
            <v>0</v>
          </cell>
          <cell r="H1206" t="str">
            <v>철거자재</v>
          </cell>
          <cell r="J1206">
            <v>0</v>
          </cell>
          <cell r="K1206">
            <v>0</v>
          </cell>
          <cell r="L1206">
            <v>0</v>
          </cell>
          <cell r="M1206">
            <v>0</v>
          </cell>
          <cell r="O1206" t="str">
            <v>할증구간</v>
          </cell>
        </row>
        <row r="1207">
          <cell r="A1207">
            <v>0</v>
          </cell>
          <cell r="B1207">
            <v>794</v>
          </cell>
          <cell r="C1207" t="str">
            <v>콘센트함</v>
          </cell>
          <cell r="D1207" t="str">
            <v>단상,3상</v>
          </cell>
          <cell r="E1207" t="str">
            <v>개</v>
          </cell>
          <cell r="F1207">
            <v>6</v>
          </cell>
          <cell r="G1207">
            <v>0</v>
          </cell>
          <cell r="H1207" t="str">
            <v>철거자재</v>
          </cell>
          <cell r="J1207">
            <v>0</v>
          </cell>
          <cell r="K1207">
            <v>0</v>
          </cell>
          <cell r="L1207">
            <v>0</v>
          </cell>
          <cell r="M1207">
            <v>0</v>
          </cell>
          <cell r="O1207" t="str">
            <v>할증제외구간</v>
          </cell>
        </row>
        <row r="1208">
          <cell r="A1208">
            <v>0</v>
          </cell>
          <cell r="B1208">
            <v>794</v>
          </cell>
          <cell r="C1208" t="str">
            <v>콘센트함</v>
          </cell>
          <cell r="D1208" t="str">
            <v>단상,3상</v>
          </cell>
          <cell r="E1208" t="str">
            <v>개</v>
          </cell>
          <cell r="F1208">
            <v>311</v>
          </cell>
          <cell r="G1208">
            <v>0</v>
          </cell>
          <cell r="H1208" t="str">
            <v>철거자재</v>
          </cell>
          <cell r="J1208">
            <v>0</v>
          </cell>
          <cell r="K1208">
            <v>0</v>
          </cell>
          <cell r="L1208">
            <v>0</v>
          </cell>
          <cell r="M1208">
            <v>0</v>
          </cell>
          <cell r="O1208" t="str">
            <v>할증구간</v>
          </cell>
        </row>
        <row r="1209">
          <cell r="A1209">
            <v>0</v>
          </cell>
          <cell r="B1209">
            <v>795</v>
          </cell>
          <cell r="C1209" t="str">
            <v>콘트롤박스</v>
          </cell>
          <cell r="D1209" t="str">
            <v>CB-1,2</v>
          </cell>
          <cell r="E1209" t="str">
            <v>개</v>
          </cell>
          <cell r="F1209">
            <v>19</v>
          </cell>
          <cell r="G1209">
            <v>0</v>
          </cell>
          <cell r="H1209" t="str">
            <v>철거자재</v>
          </cell>
          <cell r="J1209">
            <v>0</v>
          </cell>
          <cell r="K1209">
            <v>0</v>
          </cell>
          <cell r="L1209">
            <v>0</v>
          </cell>
          <cell r="M1209">
            <v>0</v>
          </cell>
          <cell r="O1209" t="str">
            <v>할증제외구간</v>
          </cell>
        </row>
        <row r="1210">
          <cell r="A1210">
            <v>0</v>
          </cell>
          <cell r="B1210">
            <v>795</v>
          </cell>
          <cell r="C1210" t="str">
            <v>콘트롤박스</v>
          </cell>
          <cell r="D1210" t="str">
            <v>CB-1,2</v>
          </cell>
          <cell r="E1210" t="str">
            <v>개</v>
          </cell>
          <cell r="F1210">
            <v>31</v>
          </cell>
          <cell r="G1210">
            <v>0</v>
          </cell>
          <cell r="H1210" t="str">
            <v>철거자재</v>
          </cell>
          <cell r="J1210">
            <v>0</v>
          </cell>
          <cell r="K1210">
            <v>0</v>
          </cell>
          <cell r="L1210">
            <v>0</v>
          </cell>
          <cell r="M1210">
            <v>0</v>
          </cell>
          <cell r="O1210" t="str">
            <v>할증구간</v>
          </cell>
        </row>
        <row r="1211">
          <cell r="A1211">
            <v>0</v>
          </cell>
          <cell r="B1211" t="str">
            <v>PBD200</v>
          </cell>
          <cell r="C1211" t="str">
            <v>PULL BOX</v>
          </cell>
          <cell r="D1211" t="str">
            <v>200x200x100</v>
          </cell>
          <cell r="E1211" t="str">
            <v>개</v>
          </cell>
          <cell r="F1211">
            <v>29</v>
          </cell>
          <cell r="G1211">
            <v>0</v>
          </cell>
          <cell r="H1211" t="str">
            <v>철거자재</v>
          </cell>
          <cell r="J1211">
            <v>0</v>
          </cell>
          <cell r="K1211">
            <v>0</v>
          </cell>
          <cell r="L1211">
            <v>0</v>
          </cell>
          <cell r="M1211">
            <v>0</v>
          </cell>
          <cell r="O1211" t="str">
            <v>할증제외구간</v>
          </cell>
        </row>
        <row r="1212">
          <cell r="A1212">
            <v>0</v>
          </cell>
          <cell r="B1212" t="str">
            <v>PBD200</v>
          </cell>
          <cell r="C1212" t="str">
            <v>PULL BOX</v>
          </cell>
          <cell r="D1212" t="str">
            <v>200x200x100</v>
          </cell>
          <cell r="E1212" t="str">
            <v>개</v>
          </cell>
          <cell r="F1212">
            <v>846</v>
          </cell>
          <cell r="G1212">
            <v>0</v>
          </cell>
          <cell r="H1212" t="str">
            <v>철거자재</v>
          </cell>
          <cell r="J1212">
            <v>0</v>
          </cell>
          <cell r="K1212">
            <v>0</v>
          </cell>
          <cell r="L1212">
            <v>0</v>
          </cell>
          <cell r="M1212">
            <v>0</v>
          </cell>
          <cell r="O1212" t="str">
            <v>할증구간</v>
          </cell>
        </row>
        <row r="1213">
          <cell r="A1213">
            <v>0</v>
          </cell>
          <cell r="B1213">
            <v>0</v>
          </cell>
          <cell r="C1213">
            <v>0</v>
          </cell>
          <cell r="D1213">
            <v>0</v>
          </cell>
          <cell r="E1213">
            <v>0</v>
          </cell>
          <cell r="F1213">
            <v>0</v>
          </cell>
          <cell r="G1213">
            <v>0</v>
          </cell>
          <cell r="H1213">
            <v>0</v>
          </cell>
          <cell r="J1213">
            <v>0</v>
          </cell>
          <cell r="K1213">
            <v>0</v>
          </cell>
          <cell r="L1213">
            <v>0</v>
          </cell>
          <cell r="M1213">
            <v>0</v>
          </cell>
          <cell r="N1213">
            <v>0</v>
          </cell>
          <cell r="O1213">
            <v>0</v>
          </cell>
        </row>
        <row r="1214">
          <cell r="A1214">
            <v>0</v>
          </cell>
          <cell r="B1214">
            <v>0</v>
          </cell>
          <cell r="C1214">
            <v>0</v>
          </cell>
          <cell r="D1214">
            <v>0</v>
          </cell>
          <cell r="E1214">
            <v>0</v>
          </cell>
          <cell r="F1214">
            <v>0</v>
          </cell>
          <cell r="G1214">
            <v>0</v>
          </cell>
          <cell r="H1214">
            <v>0</v>
          </cell>
          <cell r="J1214">
            <v>0</v>
          </cell>
          <cell r="K1214">
            <v>0</v>
          </cell>
          <cell r="L1214">
            <v>0</v>
          </cell>
          <cell r="M1214">
            <v>0</v>
          </cell>
          <cell r="N1214">
            <v>0</v>
          </cell>
          <cell r="O1214">
            <v>0</v>
          </cell>
        </row>
        <row r="1215">
          <cell r="A1215">
            <v>0</v>
          </cell>
          <cell r="B1215">
            <v>0</v>
          </cell>
          <cell r="C1215">
            <v>0</v>
          </cell>
          <cell r="D1215">
            <v>0</v>
          </cell>
          <cell r="E1215">
            <v>0</v>
          </cell>
          <cell r="F1215">
            <v>0</v>
          </cell>
          <cell r="G1215">
            <v>0</v>
          </cell>
          <cell r="H1215">
            <v>0</v>
          </cell>
          <cell r="J1215">
            <v>0</v>
          </cell>
          <cell r="K1215">
            <v>0</v>
          </cell>
          <cell r="L1215">
            <v>0</v>
          </cell>
          <cell r="M1215">
            <v>0</v>
          </cell>
          <cell r="N1215">
            <v>0</v>
          </cell>
          <cell r="O1215">
            <v>0</v>
          </cell>
        </row>
        <row r="1216">
          <cell r="A1216">
            <v>0</v>
          </cell>
          <cell r="B1216">
            <v>59</v>
          </cell>
          <cell r="C1216" t="str">
            <v>나) 노 무 비</v>
          </cell>
          <cell r="D1216" t="str">
            <v>내 선 전 공</v>
          </cell>
          <cell r="E1216" t="str">
            <v>인</v>
          </cell>
          <cell r="F1216">
            <v>2374.86</v>
          </cell>
          <cell r="G1216">
            <v>0</v>
          </cell>
          <cell r="H1216">
            <v>0</v>
          </cell>
          <cell r="I1216">
            <v>81127</v>
          </cell>
          <cell r="J1216">
            <v>192665267</v>
          </cell>
          <cell r="K1216">
            <v>0</v>
          </cell>
          <cell r="L1216">
            <v>0</v>
          </cell>
          <cell r="M1216">
            <v>81127</v>
          </cell>
          <cell r="N1216">
            <v>192665267</v>
          </cell>
          <cell r="O1216">
            <v>0</v>
          </cell>
        </row>
        <row r="1217">
          <cell r="A1217">
            <v>0</v>
          </cell>
          <cell r="B1217">
            <v>62</v>
          </cell>
          <cell r="C1217">
            <v>0</v>
          </cell>
          <cell r="D1217" t="str">
            <v>저압케이블전공</v>
          </cell>
          <cell r="E1217" t="str">
            <v>인</v>
          </cell>
          <cell r="F1217">
            <v>95.8</v>
          </cell>
          <cell r="G1217">
            <v>0</v>
          </cell>
          <cell r="H1217">
            <v>0</v>
          </cell>
          <cell r="I1217">
            <v>89719</v>
          </cell>
          <cell r="J1217">
            <v>8595080</v>
          </cell>
          <cell r="K1217">
            <v>0</v>
          </cell>
          <cell r="L1217">
            <v>0</v>
          </cell>
          <cell r="M1217">
            <v>89719</v>
          </cell>
          <cell r="N1217">
            <v>8595080</v>
          </cell>
          <cell r="O1217">
            <v>0</v>
          </cell>
        </row>
        <row r="1218">
          <cell r="A1218">
            <v>0</v>
          </cell>
          <cell r="B1218">
            <v>0</v>
          </cell>
          <cell r="C1218">
            <v>0</v>
          </cell>
          <cell r="D1218">
            <v>0</v>
          </cell>
          <cell r="E1218">
            <v>0</v>
          </cell>
          <cell r="F1218">
            <v>0</v>
          </cell>
          <cell r="G1218">
            <v>0</v>
          </cell>
          <cell r="H1218">
            <v>0</v>
          </cell>
          <cell r="I1218">
            <v>0</v>
          </cell>
          <cell r="J1218">
            <v>0</v>
          </cell>
          <cell r="K1218">
            <v>0</v>
          </cell>
          <cell r="L1218">
            <v>0</v>
          </cell>
          <cell r="M1218">
            <v>0</v>
          </cell>
          <cell r="N1218">
            <v>0</v>
          </cell>
          <cell r="O1218">
            <v>0</v>
          </cell>
        </row>
        <row r="1219">
          <cell r="A1219">
            <v>0</v>
          </cell>
          <cell r="B1219">
            <v>59</v>
          </cell>
          <cell r="C1219" t="str">
            <v>다) 공 구 손 료</v>
          </cell>
          <cell r="D1219" t="str">
            <v>내 선 전 공</v>
          </cell>
          <cell r="E1219" t="str">
            <v>인</v>
          </cell>
          <cell r="F1219">
            <v>62.24</v>
          </cell>
          <cell r="G1219">
            <v>0</v>
          </cell>
          <cell r="H1219">
            <v>0</v>
          </cell>
          <cell r="J1219">
            <v>0</v>
          </cell>
          <cell r="K1219">
            <v>81127</v>
          </cell>
          <cell r="L1219">
            <v>5049344</v>
          </cell>
          <cell r="M1219">
            <v>81127</v>
          </cell>
          <cell r="N1219">
            <v>5049344</v>
          </cell>
          <cell r="O1219">
            <v>0</v>
          </cell>
        </row>
        <row r="1220">
          <cell r="A1220">
            <v>0</v>
          </cell>
          <cell r="B1220">
            <v>62</v>
          </cell>
          <cell r="C1220">
            <v>0</v>
          </cell>
          <cell r="D1220" t="str">
            <v>저압케이블전공</v>
          </cell>
          <cell r="E1220" t="str">
            <v>인</v>
          </cell>
          <cell r="F1220">
            <v>2.59</v>
          </cell>
          <cell r="G1220">
            <v>0</v>
          </cell>
          <cell r="H1220">
            <v>0</v>
          </cell>
          <cell r="J1220">
            <v>0</v>
          </cell>
          <cell r="K1220">
            <v>89719</v>
          </cell>
          <cell r="L1220">
            <v>232372</v>
          </cell>
          <cell r="M1220">
            <v>89719</v>
          </cell>
          <cell r="N1220">
            <v>232372</v>
          </cell>
          <cell r="O1220">
            <v>0</v>
          </cell>
        </row>
        <row r="1221">
          <cell r="A1221">
            <v>0</v>
          </cell>
          <cell r="B1221">
            <v>0</v>
          </cell>
          <cell r="C1221">
            <v>0</v>
          </cell>
          <cell r="D1221">
            <v>0</v>
          </cell>
          <cell r="E1221">
            <v>0</v>
          </cell>
          <cell r="F1221">
            <v>0</v>
          </cell>
          <cell r="G1221">
            <v>0</v>
          </cell>
          <cell r="H1221">
            <v>0</v>
          </cell>
          <cell r="I1221">
            <v>0</v>
          </cell>
          <cell r="J1221">
            <v>0</v>
          </cell>
          <cell r="K1221">
            <v>0</v>
          </cell>
          <cell r="L1221">
            <v>0</v>
          </cell>
          <cell r="M1221">
            <v>0</v>
          </cell>
          <cell r="N1221">
            <v>0</v>
          </cell>
          <cell r="O1221">
            <v>0</v>
          </cell>
        </row>
        <row r="1222">
          <cell r="A1222">
            <v>0</v>
          </cell>
          <cell r="B1222">
            <v>0</v>
          </cell>
          <cell r="C1222">
            <v>0</v>
          </cell>
          <cell r="D1222">
            <v>0</v>
          </cell>
          <cell r="E1222">
            <v>0</v>
          </cell>
          <cell r="F1222">
            <v>0</v>
          </cell>
          <cell r="G1222">
            <v>0</v>
          </cell>
          <cell r="H1222">
            <v>0</v>
          </cell>
          <cell r="I1222">
            <v>0</v>
          </cell>
          <cell r="J1222">
            <v>0</v>
          </cell>
          <cell r="K1222">
            <v>0</v>
          </cell>
          <cell r="L1222">
            <v>0</v>
          </cell>
          <cell r="M1222">
            <v>0</v>
          </cell>
          <cell r="N1222">
            <v>0</v>
          </cell>
          <cell r="O1222">
            <v>0</v>
          </cell>
        </row>
        <row r="1223">
          <cell r="A1223">
            <v>0</v>
          </cell>
          <cell r="B1223">
            <v>0</v>
          </cell>
          <cell r="C1223">
            <v>0</v>
          </cell>
          <cell r="D1223">
            <v>0</v>
          </cell>
          <cell r="E1223">
            <v>0</v>
          </cell>
          <cell r="F1223">
            <v>0</v>
          </cell>
          <cell r="G1223">
            <v>0</v>
          </cell>
          <cell r="H1223">
            <v>0</v>
          </cell>
          <cell r="I1223">
            <v>0</v>
          </cell>
          <cell r="J1223">
            <v>0</v>
          </cell>
          <cell r="K1223">
            <v>0</v>
          </cell>
          <cell r="L1223">
            <v>0</v>
          </cell>
          <cell r="M1223">
            <v>0</v>
          </cell>
          <cell r="N1223">
            <v>0</v>
          </cell>
          <cell r="O1223">
            <v>0</v>
          </cell>
        </row>
        <row r="1224">
          <cell r="A1224">
            <v>0</v>
          </cell>
          <cell r="B1224">
            <v>0</v>
          </cell>
          <cell r="C1224">
            <v>0</v>
          </cell>
          <cell r="D1224">
            <v>0</v>
          </cell>
          <cell r="E1224">
            <v>0</v>
          </cell>
          <cell r="F1224">
            <v>0</v>
          </cell>
          <cell r="G1224">
            <v>0</v>
          </cell>
          <cell r="H1224">
            <v>0</v>
          </cell>
          <cell r="J1224">
            <v>0</v>
          </cell>
          <cell r="K1224">
            <v>0</v>
          </cell>
          <cell r="L1224">
            <v>0</v>
          </cell>
          <cell r="M1224">
            <v>0</v>
          </cell>
          <cell r="N1224">
            <v>0</v>
          </cell>
          <cell r="O1224">
            <v>0</v>
          </cell>
        </row>
        <row r="1225">
          <cell r="A1225">
            <v>0</v>
          </cell>
          <cell r="B1225">
            <v>0</v>
          </cell>
          <cell r="C1225">
            <v>0</v>
          </cell>
          <cell r="D1225">
            <v>0</v>
          </cell>
          <cell r="E1225">
            <v>0</v>
          </cell>
          <cell r="F1225">
            <v>0</v>
          </cell>
          <cell r="G1225">
            <v>0</v>
          </cell>
          <cell r="H1225">
            <v>0</v>
          </cell>
          <cell r="J1225">
            <v>0</v>
          </cell>
          <cell r="K1225">
            <v>0</v>
          </cell>
          <cell r="L1225">
            <v>0</v>
          </cell>
          <cell r="M1225">
            <v>0</v>
          </cell>
          <cell r="N1225">
            <v>0</v>
          </cell>
          <cell r="O1225">
            <v>0</v>
          </cell>
        </row>
        <row r="1226">
          <cell r="A1226">
            <v>0</v>
          </cell>
          <cell r="B1226">
            <v>0</v>
          </cell>
          <cell r="C1226">
            <v>0</v>
          </cell>
          <cell r="D1226">
            <v>0</v>
          </cell>
          <cell r="E1226">
            <v>0</v>
          </cell>
          <cell r="F1226">
            <v>0</v>
          </cell>
          <cell r="G1226">
            <v>0</v>
          </cell>
          <cell r="H1226">
            <v>0</v>
          </cell>
          <cell r="J1226">
            <v>0</v>
          </cell>
          <cell r="K1226">
            <v>0</v>
          </cell>
          <cell r="L1226">
            <v>0</v>
          </cell>
          <cell r="M1226">
            <v>0</v>
          </cell>
          <cell r="N1226">
            <v>0</v>
          </cell>
          <cell r="O1226">
            <v>0</v>
          </cell>
        </row>
        <row r="1227">
          <cell r="A1227" t="str">
            <v>42S</v>
          </cell>
          <cell r="C1227" t="str">
            <v>합     계</v>
          </cell>
          <cell r="H1227">
            <v>0</v>
          </cell>
          <cell r="J1227">
            <v>201260347</v>
          </cell>
          <cell r="L1227">
            <v>5281716</v>
          </cell>
          <cell r="N1227">
            <v>206542063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노임"/>
      <sheetName val="단가산출"/>
      <sheetName val="전기일위목록"/>
      <sheetName val="Macro1"/>
      <sheetName val="터널조도"/>
      <sheetName val="단가일람"/>
      <sheetName val="단위량당중기"/>
      <sheetName val="소비자가"/>
      <sheetName val="DATA"/>
      <sheetName val="물가대비표"/>
      <sheetName val="Y-WORK"/>
      <sheetName val="단가대비표"/>
      <sheetName val="일위_파일"/>
      <sheetName val="내역"/>
      <sheetName val="Mc1"/>
      <sheetName val="공통단가"/>
      <sheetName val="운반비"/>
      <sheetName val="증감대비"/>
      <sheetName val="설계명세"/>
      <sheetName val="총괄집계표"/>
      <sheetName val="설계서을"/>
      <sheetName val="토목"/>
      <sheetName val="조경일람"/>
      <sheetName val="준검 내역서"/>
      <sheetName val="9509"/>
      <sheetName val="단가 및 재료비"/>
      <sheetName val="중기사용료산출근거"/>
      <sheetName val="관급자재"/>
      <sheetName val="WORK"/>
      <sheetName val="밀양내역"/>
      <sheetName val="소포내역 (2)"/>
      <sheetName val="단가비교표"/>
      <sheetName val="48단가"/>
      <sheetName val="Sheet5"/>
      <sheetName val="요율"/>
      <sheetName val="단가"/>
      <sheetName val="일위목록"/>
      <sheetName val="gyun"/>
      <sheetName val="노무비"/>
      <sheetName val="철거산출근거"/>
      <sheetName val="개소별수량산출"/>
      <sheetName val="수량산출"/>
      <sheetName val="일위대가표"/>
      <sheetName val="2F 회의실견적(5_14 일대)"/>
      <sheetName val="수목표준대가"/>
      <sheetName val="설비"/>
      <sheetName val="토량1-1"/>
      <sheetName val="1단계총괄내역서"/>
      <sheetName val="노무비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t="str">
            <v/>
          </cell>
        </row>
        <row r="374">
          <cell r="A374" t="str">
            <v/>
          </cell>
        </row>
        <row r="375">
          <cell r="A375" t="str">
            <v/>
          </cell>
        </row>
        <row r="378">
          <cell r="A378"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팽성내역-도급"/>
      <sheetName val=""/>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refreshError="1"/>
      <sheetData sheetId="9"/>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4-7.중앙전기실(노임단가)"/>
      <sheetName val="노임"/>
      <sheetName val="노임단가"/>
      <sheetName val="일위목록"/>
      <sheetName val="요율"/>
      <sheetName val="터널조도"/>
      <sheetName val="수목표준대가"/>
      <sheetName val="노무비"/>
      <sheetName val="ILLU"/>
      <sheetName val="G.R300경비"/>
      <sheetName val="단가조사"/>
      <sheetName val="코드표"/>
      <sheetName val="일위대가"/>
      <sheetName val="경산"/>
      <sheetName val="증감대비"/>
      <sheetName val="7단가"/>
      <sheetName val="건축"/>
      <sheetName val="식재가격"/>
      <sheetName val="식재총괄"/>
      <sheetName val="비탈면보호공수량산출"/>
      <sheetName val="9509"/>
      <sheetName val="담장산출"/>
      <sheetName val="BID"/>
      <sheetName val="???"/>
      <sheetName val="전기"/>
      <sheetName val="DATE"/>
      <sheetName val="BQ(실행)"/>
      <sheetName val="#REF"/>
      <sheetName val="내역서"/>
      <sheetName val="인건비 "/>
      <sheetName val="기계경비(시간당)"/>
      <sheetName val="램머"/>
      <sheetName val="전기일위대가"/>
      <sheetName val="MOTOR"/>
      <sheetName val="CABdata"/>
      <sheetName val="건축내역"/>
      <sheetName val="일위대가목차"/>
      <sheetName val="종배수관면벽신"/>
      <sheetName val="적용단위길이"/>
      <sheetName val="세부내역"/>
      <sheetName val="단가비교"/>
      <sheetName val="A갑지"/>
      <sheetName val="wall"/>
      <sheetName val="Front"/>
      <sheetName val="단위일위"/>
      <sheetName val="을"/>
      <sheetName val="기성내역서표지"/>
      <sheetName val="토사(PE)"/>
      <sheetName val="EQ-R1"/>
      <sheetName val="Y-WORK"/>
      <sheetName val="인건비"/>
      <sheetName val="ⴭⴭⴭⴭⴭ"/>
      <sheetName val="EACT10"/>
      <sheetName val="설비"/>
      <sheetName val="사급자재"/>
      <sheetName val="LIST"/>
      <sheetName val="WORK"/>
      <sheetName val="조도계산"/>
      <sheetName val="COST"/>
      <sheetName val="점수계산1-2"/>
      <sheetName val="COVER"/>
      <sheetName val="NEGO"/>
      <sheetName val="TEL"/>
      <sheetName val="입찰안"/>
      <sheetName val="I一般比"/>
      <sheetName val="N賃率-職"/>
      <sheetName val="Sheet3"/>
      <sheetName val="대비"/>
      <sheetName val="내역"/>
      <sheetName val="File_관급"/>
      <sheetName val="공정집계"/>
      <sheetName val="직노"/>
      <sheetName val="COPING"/>
      <sheetName val="전산망"/>
      <sheetName val="냉천부속동"/>
      <sheetName val="비교1"/>
      <sheetName val="calculation"/>
      <sheetName val="공통가설"/>
      <sheetName val="Customer Databas"/>
      <sheetName val="96노임기준"/>
      <sheetName val="INFO"/>
      <sheetName val="설계명세서"/>
      <sheetName val="변압기 및 발전기 용량"/>
      <sheetName val="1단계"/>
      <sheetName val="2000년1차"/>
      <sheetName val="6공구(당초)"/>
      <sheetName val="개요"/>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포장복구집계"/>
      <sheetName val="11.1 단면hwp"/>
      <sheetName val="설계조건"/>
      <sheetName val="안정계산"/>
      <sheetName val="단면검토"/>
      <sheetName val="진주방향"/>
      <sheetName val="노임9월"/>
      <sheetName val="무산소조"/>
      <sheetName val="기계경비"/>
      <sheetName val="일반자재"/>
      <sheetName val="배수공"/>
      <sheetName val="자료"/>
      <sheetName val="단락전류-A"/>
      <sheetName val="b_balju_cho"/>
      <sheetName val="경비_원본"/>
      <sheetName val="수량-가로등"/>
      <sheetName val="도급"/>
      <sheetName val="집계표"/>
      <sheetName val="설비내역서"/>
      <sheetName val="건축내역서"/>
      <sheetName val="전기내역서"/>
      <sheetName val="남양주부대"/>
      <sheetName val="수안보-MBR1"/>
      <sheetName val="데리네이타현황"/>
      <sheetName val="공주-교대(A1)"/>
      <sheetName val="소비자가"/>
      <sheetName val="단가 "/>
      <sheetName val="일위총괄표"/>
      <sheetName val="NEYOK"/>
      <sheetName val="°æ»ê"/>
      <sheetName val="자재단가"/>
      <sheetName val="첨부1"/>
      <sheetName val="단가"/>
      <sheetName val="터파기및재료"/>
      <sheetName val="자재"/>
      <sheetName val="토공계산서(부체도로)"/>
      <sheetName val="산업"/>
      <sheetName val="AS복구"/>
      <sheetName val="중기터파기"/>
      <sheetName val="변수값"/>
      <sheetName val="중기상차"/>
      <sheetName val="단가산출"/>
      <sheetName val="예산명세서"/>
      <sheetName val="자료입력"/>
      <sheetName val="시중노임(공사)"/>
      <sheetName val="일위집계(기존)"/>
      <sheetName val="산수배수"/>
      <sheetName val="내역서(기계)"/>
      <sheetName val="토목"/>
      <sheetName val="노단"/>
      <sheetName val="수량인공"/>
      <sheetName val="CATCH BASIN"/>
      <sheetName val="SLAB&quot;1&quot;"/>
      <sheetName val="인부노임"/>
      <sheetName val="DATA 입력부"/>
      <sheetName val="6호기"/>
      <sheetName val="1차 내역서"/>
      <sheetName val="01상노임"/>
      <sheetName val="MATERIAL"/>
      <sheetName val="원가계산서"/>
      <sheetName val="제품"/>
      <sheetName val="맨홀수량산출"/>
      <sheetName val="수량산출서"/>
      <sheetName val="하수급견적대비"/>
      <sheetName val="1-1"/>
      <sheetName val="건축집계표"/>
      <sheetName val="노무"/>
      <sheetName val="b_balju"/>
      <sheetName val="전기산출"/>
      <sheetName val="주공기준"/>
      <sheetName val="9811"/>
      <sheetName val="원형1호맨홀토공수량"/>
      <sheetName val="노원열병합  건축공사기성내역서"/>
      <sheetName val="2.가정단면"/>
      <sheetName val="장비"/>
      <sheetName val="사용성검토"/>
      <sheetName val="실행내역"/>
      <sheetName val="자동차폐수처리장"/>
      <sheetName val="옹벽"/>
      <sheetName val="출력-내역서"/>
      <sheetName val="견적서세부내용"/>
      <sheetName val="견적내용입력"/>
      <sheetName val="발신정보"/>
      <sheetName val="토 적 표"/>
      <sheetName val="2009노임(공사)"/>
      <sheetName val="공문"/>
      <sheetName val="(A)내역서"/>
      <sheetName val="유류사용"/>
      <sheetName val="손익분석"/>
      <sheetName val="1.설계조건"/>
      <sheetName val="제잡비 산출내역(실적공사비)"/>
      <sheetName val="내역서(총)"/>
      <sheetName val="일위대가(가설)"/>
      <sheetName val="교각1"/>
      <sheetName val="2.냉난방설비공사"/>
      <sheetName val="7.자동제어공사"/>
      <sheetName val="제잡비1"/>
      <sheetName val="단가산출2"/>
      <sheetName val="단가 및 재료비"/>
      <sheetName val="단가산출1"/>
      <sheetName val="산출근거"/>
      <sheetName val="날개벽"/>
      <sheetName val="횡배수관"/>
      <sheetName val="공종구간"/>
      <sheetName val="CODE"/>
      <sheetName val="조명율표"/>
      <sheetName val="대로근거"/>
      <sheetName val="내역서(갑)"/>
      <sheetName val="단위중량"/>
      <sheetName val="중간부"/>
      <sheetName val="Sheet1 (2)"/>
      <sheetName val="노임이"/>
      <sheetName val="부표총괄"/>
      <sheetName val="단가코드"/>
      <sheetName val="교통대책내역"/>
      <sheetName val="내역분기"/>
      <sheetName val="견적서"/>
      <sheetName val="CIVIL"/>
      <sheetName val="실행대비"/>
      <sheetName val="가격조사"/>
      <sheetName val="단 box"/>
      <sheetName val="수량산출"/>
      <sheetName val="부대대비"/>
      <sheetName val="냉연집계"/>
      <sheetName val="기둥(원형)"/>
      <sheetName val="단면 (2)"/>
      <sheetName val="Imp-Data"/>
      <sheetName val="조건표"/>
      <sheetName val="DESIGN CRITERIA"/>
      <sheetName val="노무비 "/>
      <sheetName val="일위집계"/>
      <sheetName val="부하계산"/>
      <sheetName val="내부부하"/>
      <sheetName val="재집"/>
      <sheetName val="직재"/>
      <sheetName val="견적을지"/>
      <sheetName val="개소별수량산출"/>
      <sheetName val="기계경비산출기준"/>
      <sheetName val="TRE TABLE"/>
      <sheetName val="ASEM내역"/>
      <sheetName val="2경간"/>
      <sheetName val="일위대가표"/>
      <sheetName val="플랜트 설치"/>
      <sheetName val="갑지(추정)"/>
      <sheetName val="금융비용"/>
      <sheetName val="건축내역(도급)"/>
      <sheetName val="우수토적(진입도로)"/>
      <sheetName val="3.하중산정4.지지력"/>
      <sheetName val="관로내역원"/>
      <sheetName val="갑지"/>
      <sheetName val="건축(충일분)"/>
      <sheetName val="금액집계"/>
      <sheetName val="부하계산서"/>
      <sheetName val="재료비"/>
      <sheetName val="수목데이타 "/>
      <sheetName val="예정(3)"/>
      <sheetName val="동원(3)"/>
      <sheetName val="예산변경사항"/>
      <sheetName val="현장관리비"/>
      <sheetName val="옹벽기초자료"/>
      <sheetName val="현황산출서"/>
      <sheetName val="전장품(관리용)"/>
      <sheetName val="공통가설비"/>
      <sheetName val="자재단가-1"/>
      <sheetName val="단가대비"/>
      <sheetName val="일위대가(건축)"/>
      <sheetName val="공종목록표"/>
      <sheetName val="실행내역 "/>
      <sheetName val="도급정산"/>
      <sheetName val="관급"/>
      <sheetName val="토공1"/>
      <sheetName val="6PILE  (돌출)"/>
      <sheetName val="토목주소"/>
      <sheetName val="TB-내역서"/>
      <sheetName val="전체현황"/>
      <sheetName val="첨부파일"/>
      <sheetName val="신규 수주분(사용자 정의)"/>
      <sheetName val="비용"/>
      <sheetName val="차수"/>
      <sheetName val="시설물"/>
      <sheetName val="식재출력용"/>
      <sheetName val="식재"/>
      <sheetName val="유지관리"/>
      <sheetName val="월별손익"/>
      <sheetName val="일위대가 (100%)"/>
      <sheetName val="실적원가"/>
      <sheetName val="일위목차"/>
      <sheetName val="총괄표"/>
      <sheetName val="인공산출"/>
      <sheetName val="부대내역"/>
      <sheetName val="말고개터널조명전압강하"/>
      <sheetName val="WEIGHT LIST"/>
      <sheetName val="POL6차-PIPING"/>
      <sheetName val="산#2-1 (2)"/>
      <sheetName val="산#3-1"/>
      <sheetName val="단가비교표"/>
      <sheetName val="말뚝지지력산정"/>
      <sheetName val="공통가설공사"/>
      <sheetName val="정부노임단가"/>
      <sheetName val="기초일위"/>
      <sheetName val="시설일위"/>
      <sheetName val="조명일위"/>
      <sheetName val="소총괄표1"/>
      <sheetName val="견적업체"/>
      <sheetName val="제출내역 (2)"/>
      <sheetName val="과천MAIN"/>
      <sheetName val="교대시점"/>
      <sheetName val="간선계산"/>
      <sheetName val="중기조종사 단위단가"/>
      <sheetName val="설계산출기초"/>
      <sheetName val="설계산출표지"/>
      <sheetName val="도급예산내역서총괄표"/>
      <sheetName val="을부담운반비"/>
      <sheetName val="운반비산출"/>
      <sheetName val="직공비"/>
      <sheetName val="Macro(전선)"/>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4동급수"/>
      <sheetName val="방송일위대가"/>
      <sheetName val="3련 BOX"/>
      <sheetName val="남대문빌딩"/>
      <sheetName val="기본일위"/>
      <sheetName val="적용률"/>
      <sheetName val="관기성공.내"/>
      <sheetName val="수량명세서"/>
      <sheetName val="토공수량산출"/>
      <sheetName val="토적계산서"/>
      <sheetName val="전선 및 전선관"/>
      <sheetName val="관리비"/>
      <sheetName val="sheets"/>
      <sheetName val="Mc1"/>
      <sheetName val="일위_파일"/>
      <sheetName val="2001년 건설노임"/>
      <sheetName val="공조기"/>
      <sheetName val="계수시트"/>
      <sheetName val="XL4Poppy"/>
      <sheetName val="2004,상노임"/>
      <sheetName val="자단"/>
      <sheetName val="을지"/>
      <sheetName val="Manual Valve List"/>
      <sheetName val="dt0301"/>
      <sheetName val="dtt0301"/>
      <sheetName val="아스.노면절삭"/>
      <sheetName val="대치판정"/>
      <sheetName val="공종"/>
      <sheetName val="물가"/>
      <sheetName val="첨부1-1"/>
      <sheetName val="공조기휀"/>
      <sheetName val="AHU집계"/>
      <sheetName val="노임단가표"/>
      <sheetName val="단가조사서"/>
      <sheetName val="DATA(광속)"/>
      <sheetName val="각종장비전압강하계산"/>
      <sheetName val="2. 공원조도(전통공원)"/>
      <sheetName val="자재단가표"/>
      <sheetName val="NEWDRAW"/>
      <sheetName val="배선DATA"/>
      <sheetName val="일위"/>
      <sheetName val="공내역"/>
      <sheetName val="Sheet15"/>
      <sheetName val="1"/>
      <sheetName val="102역사"/>
      <sheetName val="전동기DATA"/>
      <sheetName val="투찰(하수)"/>
      <sheetName val="공내역서"/>
      <sheetName val="목록1"/>
      <sheetName val="목록2"/>
      <sheetName val="중기"/>
      <sheetName val="공사원가계산서"/>
      <sheetName val="일위대가표(무)"/>
      <sheetName val="일위대가산출기초"/>
      <sheetName val="상반기손익차2총괄"/>
      <sheetName val="2010노임(공사)"/>
      <sheetName val="6. 직접경비"/>
      <sheetName val="대운반(신설-관급)"/>
      <sheetName val="고창터널(고창방향)"/>
      <sheetName val="중기사용료산출근거"/>
      <sheetName val="Sheet5"/>
      <sheetName val="설변물량"/>
      <sheetName val="본부소개"/>
      <sheetName val="성곽내역서"/>
      <sheetName val="수량집계"/>
      <sheetName val="총괄집계표"/>
      <sheetName val="원가계산서 "/>
      <sheetName val="기자재대비표"/>
      <sheetName val="감액총괄표"/>
      <sheetName val="배수장토목공사비"/>
      <sheetName val="WO"/>
      <sheetName val="h-013211-2"/>
      <sheetName val="견적990322"/>
      <sheetName val="다심-cable"/>
      <sheetName val="1C-cable"/>
      <sheetName val="기초자료입력"/>
      <sheetName val="집계장(대목_실행)"/>
      <sheetName val="내역서2안"/>
      <sheetName val="노임단"/>
      <sheetName val="부대공"/>
      <sheetName val="운반공"/>
      <sheetName val="자재단"/>
      <sheetName val="장비단"/>
      <sheetName val="AC포장수량"/>
      <sheetName val="경비2내역"/>
      <sheetName val="DATA1"/>
      <sheetName val="통합"/>
      <sheetName val="소업1교"/>
      <sheetName val="차도조도계산"/>
      <sheetName val="비용display"/>
      <sheetName val="효성CB 1P기초"/>
      <sheetName val="Total"/>
      <sheetName val="guard(mac)"/>
      <sheetName val="일위노임단가"/>
      <sheetName val="2000,9월 일위"/>
      <sheetName val="실행내역서 "/>
      <sheetName val="쌍송교"/>
      <sheetName val="안정검토"/>
      <sheetName val="비목군단가비교표"/>
      <sheetName val="참고자료"/>
      <sheetName val="가로등기초"/>
      <sheetName val="INPUT(덕도방향-시점)"/>
      <sheetName val="시설물일위"/>
      <sheetName val="input"/>
      <sheetName val="교각계산"/>
      <sheetName val="G_R300경비"/>
      <sheetName val="단가_"/>
      <sheetName val="4-7_중앙전기실(노임단가)"/>
      <sheetName val="내역(2000년)"/>
      <sheetName val="지급자재"/>
      <sheetName val="평가데이터"/>
      <sheetName val="토공유동표"/>
      <sheetName val="발주설계서(당초)"/>
      <sheetName val="기초자료"/>
      <sheetName val="type-F"/>
      <sheetName val="문산방향-교대(A2)"/>
      <sheetName val="연결임시"/>
      <sheetName val="진접"/>
      <sheetName val="TOTAL3"/>
      <sheetName val="960318-1"/>
      <sheetName val="난간벽단위"/>
      <sheetName val="교각별수량"/>
      <sheetName val="철근단면적"/>
      <sheetName val="말뚝기초"/>
      <sheetName val="본사업"/>
      <sheetName val="SG"/>
      <sheetName val="가시설단위수량"/>
      <sheetName val="예산M12A"/>
      <sheetName val="백암비스타내역"/>
      <sheetName val="__MAIN"/>
      <sheetName val="000000"/>
      <sheetName val="ITEM"/>
      <sheetName val="계산근거"/>
      <sheetName val="토공(완충)"/>
      <sheetName val="___"/>
      <sheetName val="남양시작동자105노65기1.3화1.2"/>
      <sheetName val="ZONE.1"/>
      <sheetName val="단가표"/>
      <sheetName val="2"/>
      <sheetName val="10.공통-노임단가"/>
      <sheetName val="예산M2"/>
      <sheetName val="배관"/>
      <sheetName val="노임목록"/>
      <sheetName val="자재목록"/>
      <sheetName val="중기목록"/>
      <sheetName val="품셈표"/>
      <sheetName val="기둥"/>
      <sheetName val="저판(버림100)"/>
      <sheetName val="돈암사업"/>
      <sheetName val="견"/>
      <sheetName val="8.2TON"/>
      <sheetName val="1.설계기준"/>
      <sheetName val="Macro1"/>
      <sheetName val="Macro3"/>
      <sheetName val="Macro2"/>
      <sheetName val="인건비_"/>
      <sheetName val="11_1_단면hwp"/>
      <sheetName val="G_R300°æºñ"/>
      <sheetName val="Customer_Databas"/>
      <sheetName val="신우"/>
      <sheetName val="2_냉난방설비공사"/>
      <sheetName val="견적집계표"/>
      <sheetName val="협조전"/>
      <sheetName val="TYPE-A"/>
      <sheetName val="전등"/>
      <sheetName val="참조"/>
      <sheetName val="동해title"/>
      <sheetName val="공정코드"/>
      <sheetName val="총괄"/>
      <sheetName val="전체"/>
      <sheetName val="Sheet9"/>
      <sheetName val="발전기"/>
      <sheetName val="95WBS"/>
      <sheetName val="지주토목내역서"/>
      <sheetName val="철콘공사"/>
      <sheetName val="XXXXXX"/>
      <sheetName val="기본"/>
      <sheetName val="간선"/>
      <sheetName val="부하"/>
      <sheetName val="Sheet10"/>
      <sheetName val="ABUT수량-A1"/>
      <sheetName val="SIL98"/>
      <sheetName val="danga"/>
      <sheetName val="ilch"/>
      <sheetName val="BSD (2)"/>
      <sheetName val="내역표지"/>
      <sheetName val="토공"/>
      <sheetName val="기둥(하중)"/>
      <sheetName val="노임표"/>
      <sheetName val="CAT_5"/>
      <sheetName val="순공사비"/>
      <sheetName val="견적"/>
      <sheetName val="22-2M단"/>
      <sheetName val="22-1소단"/>
      <sheetName val="전기자료"/>
      <sheetName val="Sheet14"/>
      <sheetName val="Sheet13"/>
      <sheetName val="총괄내역서"/>
      <sheetName val="관접합및부설"/>
      <sheetName val="콘크리트타설입력"/>
      <sheetName val="레미콘입고현황"/>
      <sheetName val="설계내역(2001)"/>
      <sheetName val="자재단가비교표"/>
      <sheetName val="1.동력공사"/>
      <sheetName val="KMT물량"/>
      <sheetName val="건축원가계산서"/>
      <sheetName val="36단가"/>
      <sheetName val="36수량"/>
      <sheetName val="공량산출서"/>
      <sheetName val="일위산출"/>
      <sheetName val="조명시설"/>
      <sheetName val="36신설수량"/>
      <sheetName val="11.자재단가"/>
      <sheetName val="11"/>
      <sheetName val="입력"/>
      <sheetName val="제경비적용기준"/>
      <sheetName val="단"/>
      <sheetName val="sub"/>
      <sheetName val="당초"/>
      <sheetName val="주방동력"/>
      <sheetName val="공량예산"/>
      <sheetName val="재료단가"/>
      <sheetName val="총괄갑 "/>
      <sheetName val="송라터널총괄"/>
      <sheetName val="전직종(노임단가)"/>
      <sheetName val="70%"/>
      <sheetName val="배수장공사비명세서"/>
      <sheetName val="식재인부"/>
      <sheetName val="IN"/>
      <sheetName val="납부서"/>
      <sheetName val="금광1터널"/>
      <sheetName val="현장경비"/>
      <sheetName val="YM-IL1"/>
      <sheetName val="단면가정"/>
      <sheetName val="제경비율"/>
      <sheetName val="상부공"/>
      <sheetName val="총 괄 표"/>
      <sheetName val="산근1"/>
      <sheetName val="참고 1"/>
      <sheetName val="기계내역"/>
      <sheetName val="공사설명서"/>
      <sheetName val="공사계획서"/>
      <sheetName val="총2000실2000연"/>
      <sheetName val="내2"/>
      <sheetName val="원가"/>
      <sheetName val="Noname 1"/>
      <sheetName val="철콘-부대"/>
      <sheetName val="원형맨홀수량"/>
      <sheetName val="기초공"/>
      <sheetName val="Macro(차단기)"/>
      <sheetName val="남양구조시험동"/>
      <sheetName val="JUCKEYK"/>
      <sheetName val="G_R300경비1"/>
      <sheetName val="4-7_중앙전기실(노임단가)1"/>
      <sheetName val="토공2"/>
      <sheetName val="구조물토공1"/>
      <sheetName val="토공3"/>
      <sheetName val="총투입계"/>
      <sheetName val="C3"/>
      <sheetName val="일위대가목록"/>
      <sheetName val="횡배수관재료-"/>
      <sheetName val="계산서(직선부)"/>
      <sheetName val="포장재료집계표"/>
      <sheetName val="콘크리트측구연장"/>
      <sheetName val="포장공"/>
      <sheetName val="-몰탈콘크리트"/>
      <sheetName val="-배수구조물공토공"/>
      <sheetName val="eq_data"/>
      <sheetName val="실행철강하도"/>
      <sheetName val="작성"/>
      <sheetName val="갈현동"/>
      <sheetName val="토공(우물통,기타) "/>
      <sheetName val="토공사"/>
      <sheetName val="역T형옹벽단위수량"/>
      <sheetName val="부하LOAD"/>
      <sheetName val="TOTAL_BOQ"/>
      <sheetName val="일위대가(1)"/>
      <sheetName val="정산노무"/>
      <sheetName val="정산재료"/>
      <sheetName val="SP"/>
      <sheetName val="가도공"/>
      <sheetName val="1호인버트수량"/>
      <sheetName val="단가조건(02년)"/>
      <sheetName val="TRE_TABLE"/>
      <sheetName val="9GNG운반"/>
      <sheetName val="NAI"/>
      <sheetName val="건축2"/>
      <sheetName val="02하반기노임"/>
      <sheetName val="工완성공사율"/>
      <sheetName val="목차"/>
      <sheetName val="중로근거"/>
      <sheetName val="archi(본사)"/>
      <sheetName val="여과지동"/>
      <sheetName val="산출"/>
      <sheetName val="5지구단위"/>
      <sheetName val="견적조건"/>
      <sheetName val="골조시행"/>
      <sheetName val="원가계산서(공사)"/>
      <sheetName val="준공사진"/>
      <sheetName val="SUMMARYMCA"/>
      <sheetName val="견적내역"/>
      <sheetName val="PAD TR보호대기초"/>
      <sheetName val="노임데이터"/>
      <sheetName val="방음벽 기초 일반수량"/>
      <sheetName val="단가표 (2)"/>
      <sheetName val="1안"/>
      <sheetName val="01_ 원가계산서"/>
      <sheetName val="7.노임단가"/>
      <sheetName val="공사내역"/>
      <sheetName val="중갑지"/>
      <sheetName val="Tables"/>
      <sheetName val="기본사항"/>
      <sheetName val="_x0000_pY&lt;u_x0000__x0000__x0000__x0000__x0000__x0000__x0000__x0000_ô+_x001f__x0000_I}0_x0012__x0004__x0000__x0000__x0001_"/>
      <sheetName val="00000"/>
      <sheetName val="CON'C"/>
      <sheetName val="도급전체"/>
      <sheetName val="2000전체분"/>
      <sheetName val="기존단가 (2)"/>
      <sheetName val="유림골조"/>
      <sheetName val="Inputs"/>
      <sheetName val="Cost Inputs"/>
      <sheetName val="가감수량"/>
      <sheetName val="갑지1"/>
      <sheetName val="연부97-1"/>
      <sheetName val="G2설비도급"/>
      <sheetName val="9902"/>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변경현황"/>
      <sheetName val="품셈집계표"/>
      <sheetName val="1련박스"/>
      <sheetName val="표지"/>
      <sheetName val="재료"/>
      <sheetName val="hvac(제어동)"/>
      <sheetName val="총요약서"/>
      <sheetName val="22수량"/>
      <sheetName val="48신설수량"/>
      <sheetName val="소일위대가코드표"/>
      <sheetName val="측량노임단가"/>
      <sheetName val="옹벽1"/>
      <sheetName val="4)유동표"/>
      <sheetName val="예산M5A"/>
      <sheetName val="CRUDE RE-bar"/>
      <sheetName val="IMPEADENCE MAP 취수장"/>
      <sheetName val="산출내역서집계표"/>
      <sheetName val="기타경비"/>
      <sheetName val="복구경비"/>
      <sheetName val="도"/>
      <sheetName val="시설C"/>
      <sheetName val="수도일위대가"/>
      <sheetName val="국별인원"/>
      <sheetName val="인건-측정"/>
      <sheetName val="BUS제원1"/>
      <sheetName val="7.단가조사서"/>
      <sheetName val="5.일위대가목록"/>
      <sheetName val="기술자료 (광화문)"/>
      <sheetName val="허용전류-IEC DATA"/>
      <sheetName val="기본단가"/>
      <sheetName val="말뚝물량"/>
      <sheetName val="수원역(전체분)설계서"/>
      <sheetName val="11.우각부 보강"/>
      <sheetName val="회로내역(승인)"/>
      <sheetName val="기별명세"/>
      <sheetName val="가압장구체수량산출서"/>
      <sheetName val="노무비단가"/>
      <sheetName val="밸브설치"/>
      <sheetName val="파일의이용"/>
      <sheetName val="MOTOR3"/>
      <sheetName val="sw1"/>
      <sheetName val="소상 &quot;1&quot;"/>
      <sheetName val="연습"/>
      <sheetName val="TB_내역서"/>
      <sheetName val="철탑"/>
      <sheetName val="제철"/>
      <sheetName val="시행예산"/>
      <sheetName val="노무단가"/>
      <sheetName val="SORCE1"/>
      <sheetName val="단위수량"/>
      <sheetName val="VXXXXXXX"/>
      <sheetName val="건축원가"/>
      <sheetName val="마감"/>
      <sheetName val="NOMUBI"/>
      <sheetName val="단가대비표"/>
      <sheetName val="기준액"/>
      <sheetName val="기기리스트"/>
      <sheetName val="H-PILE수량집계"/>
      <sheetName val="현북"/>
      <sheetName val="T6-6(2)"/>
      <sheetName val="Macro(전기)"/>
      <sheetName val="8.수량산출 (2)"/>
      <sheetName val="품목"/>
      <sheetName val="역T형"/>
      <sheetName val="산출2-기기동력"/>
      <sheetName val="설변내역서"/>
      <sheetName val="소운반"/>
      <sheetName val="재무가정"/>
      <sheetName val="바닥판"/>
      <sheetName val="입력DATA"/>
      <sheetName val="ITB COST"/>
      <sheetName val="표준차도부연장집계-ASP"/>
      <sheetName val="보도포장연장조서-표준차도부"/>
      <sheetName val="표준차도부연장조서-ASP"/>
      <sheetName val="RAHMEN"/>
      <sheetName val="부대tu"/>
      <sheetName val="내역서(교량)전체"/>
      <sheetName val="crude.SLAB RE-bar"/>
      <sheetName val="빌딩 안내"/>
      <sheetName val="예산작성기준(전기)"/>
      <sheetName val="예산서"/>
      <sheetName val="Main"/>
      <sheetName val="대전21토목내역서"/>
      <sheetName val="물가대비표"/>
      <sheetName val="구역화물"/>
      <sheetName val="토공집계"/>
      <sheetName val="table"/>
      <sheetName val="제수"/>
      <sheetName val="공기"/>
      <sheetName val="품셈(기초)"/>
      <sheetName val="부안일위"/>
      <sheetName val="견적대비"/>
      <sheetName val="계약내력"/>
      <sheetName val="구조물공"/>
      <sheetName val="신리"/>
      <sheetName val="차액보증"/>
      <sheetName val="견적서-골조공사"/>
      <sheetName val="전기집계표"/>
      <sheetName val="산출서"/>
      <sheetName val="2008년상반기"/>
      <sheetName val="GAEYO"/>
      <sheetName val="각종양식"/>
      <sheetName val="공사비증감"/>
      <sheetName val="산출근거1"/>
      <sheetName val="FACTOR"/>
      <sheetName val="기계경비_시간당_"/>
      <sheetName val="Config"/>
      <sheetName val="1.우편집중내역서"/>
      <sheetName val="2공구산출내역"/>
      <sheetName val="간접비내역-1"/>
      <sheetName val="내역1"/>
      <sheetName val="plan&amp;section of foundation"/>
      <sheetName val="pile bearing capa &amp; arrenge"/>
      <sheetName val="design load"/>
      <sheetName val="working load at the btm ft."/>
      <sheetName val="stability check"/>
      <sheetName val="YOEMAGUM"/>
      <sheetName val="공사요율"/>
      <sheetName val="장비비"/>
      <sheetName val="8.PILE  (돌출)"/>
      <sheetName val="자 110% &amp; 노 70%"/>
      <sheetName val="FD"/>
      <sheetName val="LD"/>
      <sheetName val="표지 (2)"/>
      <sheetName val="단가일람"/>
      <sheetName val="조경일람"/>
      <sheetName val="양산물금"/>
      <sheetName val="철거산출근거"/>
      <sheetName val="외주가공"/>
      <sheetName val="삼성전기"/>
      <sheetName val="시추주상도"/>
      <sheetName val="토목공종세부집계"/>
      <sheetName val="내역(전체)"/>
      <sheetName val="ET2TOT"/>
      <sheetName val="원가기준정보"/>
      <sheetName val="원가배부작업시간"/>
      <sheetName val="FCU (2)"/>
      <sheetName val=" 내역"/>
      <sheetName val="수로단위수량"/>
      <sheetName val="예산내역서"/>
      <sheetName val="건축공사 집계표"/>
      <sheetName val="골조"/>
      <sheetName val="열린교실"/>
      <sheetName val="I.설계조건"/>
      <sheetName val="경비"/>
      <sheetName val="ECOD10"/>
      <sheetName val="패널"/>
      <sheetName val="설계예산서"/>
      <sheetName val="TEST1"/>
      <sheetName val="Summary Sheets"/>
      <sheetName val="노임단가(2006하)"/>
      <sheetName val="2호맨홀공제수량"/>
      <sheetName val="90.03실행 "/>
      <sheetName val="네고율"/>
      <sheetName val="물량산출근거"/>
      <sheetName val="FANDBS"/>
      <sheetName val="GRDATA"/>
      <sheetName val="SHAFTDBSE"/>
      <sheetName val="참조(X)"/>
      <sheetName val="단면설계"/>
      <sheetName val="내역서을지"/>
      <sheetName val="성남여성복지내역"/>
      <sheetName val="기준단가"/>
      <sheetName val="산출단가"/>
      <sheetName val="단 부"/>
      <sheetName val="VXXXXX"/>
      <sheetName val="슬래브(유곡)"/>
      <sheetName val="목록"/>
      <sheetName val="스포회원매출"/>
      <sheetName val="UNIT"/>
      <sheetName val="gr_val"/>
      <sheetName val="gr_sum"/>
      <sheetName val="LEGEND"/>
      <sheetName val="공사비명세서"/>
      <sheetName val="배수내역"/>
      <sheetName val="장부(05상)"/>
      <sheetName val="기본단가표"/>
      <sheetName val="화전내"/>
      <sheetName val="이토변실(A3-LINE)"/>
      <sheetName val="구의33고"/>
      <sheetName val="2002상반기노임기준"/>
      <sheetName val="소방"/>
      <sheetName val="우수공"/>
      <sheetName val="계장 집계"/>
      <sheetName val="금액결정"/>
      <sheetName val="R&amp;D"/>
      <sheetName val="총공사내역서"/>
      <sheetName val="전체공사"/>
      <sheetName val="98수문일위"/>
      <sheetName val="DHEQSUPT"/>
      <sheetName val="품셈1-17"/>
      <sheetName val="단위단가"/>
      <sheetName val="교대(A1)"/>
      <sheetName val="감가상각"/>
      <sheetName val="일집"/>
      <sheetName val="자판실행"/>
      <sheetName val="AV시스템"/>
      <sheetName val="전차선로 물량표"/>
      <sheetName val="정렬"/>
      <sheetName val="가정조건"/>
      <sheetName val="기술자료 (연수)"/>
      <sheetName val="S0"/>
      <sheetName val="LOPCALC"/>
      <sheetName val="원가계산서(남측)"/>
      <sheetName val="기자재단가조사서"/>
      <sheetName val="동원인원"/>
      <sheetName val="Eq. Mobilization"/>
      <sheetName val="공무2과"/>
      <sheetName val="나뚜루"/>
      <sheetName val="9,10월신제품 (2)"/>
      <sheetName val="장비집계"/>
      <sheetName val="아스_노면절삭"/>
      <sheetName val="단_box"/>
      <sheetName val="3련_BOX"/>
      <sheetName val="VENDOR LIST"/>
      <sheetName val="공통비"/>
      <sheetName val="LANGUAGE"/>
      <sheetName val="공통단가"/>
      <sheetName val="운반비"/>
      <sheetName val="5차설계"/>
      <sheetName val="E01-02(EV-1-LBS)"/>
      <sheetName val="Sheet6"/>
      <sheetName val="설계가"/>
      <sheetName val="내역(입찰)"/>
      <sheetName val="노임조서"/>
      <sheetName val="제경비"/>
      <sheetName val="MCC제원"/>
      <sheetName val="허용전류-IEC"/>
      <sheetName val="선로정수"/>
      <sheetName val="원가 계산서"/>
      <sheetName val="기초단가"/>
      <sheetName val="기계경비일람"/>
      <sheetName val="도장수량(하1)"/>
      <sheetName val="주형"/>
      <sheetName val="출력X"/>
      <sheetName val="원가입력"/>
      <sheetName val="낙찰표"/>
      <sheetName val="ELECTRIC"/>
      <sheetName val="SHEET PILE단가"/>
      <sheetName val="약품공급2"/>
      <sheetName val="전기설계변경"/>
      <sheetName val="7.단가비교표"/>
      <sheetName val="2. 공원조도"/>
      <sheetName val="CTEMCOST"/>
      <sheetName val="SCHEDULE"/>
      <sheetName val="전기내역"/>
      <sheetName val="단면치수"/>
      <sheetName val="중간_____기착지"/>
      <sheetName val="1.2 동력설비 부하계산서"/>
      <sheetName val="1.1 부하집계표"/>
      <sheetName val="수리계산(2016)"/>
      <sheetName val="용량(1-2)"/>
      <sheetName val="품의서"/>
      <sheetName val="제경비율조정계수"/>
      <sheetName val="6.콘덴서"/>
      <sheetName val="부표총괄표"/>
      <sheetName val="단가산출서(기계)"/>
      <sheetName val="공문(신)"/>
      <sheetName val="하부철근수량"/>
      <sheetName val="DATA (2)"/>
      <sheetName val="마산방향철근집계"/>
      <sheetName val="마산방향"/>
      <sheetName val="내역집계표_소방"/>
      <sheetName val="설계서을"/>
      <sheetName val="EQUIP-H"/>
      <sheetName val="가설공사내역"/>
      <sheetName val="401"/>
      <sheetName val="내역전기"/>
      <sheetName val="직접경비호표"/>
      <sheetName val="심사계산"/>
      <sheetName val="심사물량"/>
      <sheetName val="tggwan(mac)"/>
      <sheetName val="예산M11A"/>
      <sheetName val="36+45-113-18+19+20I"/>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변압기_및_발전기_용량1"/>
      <sheetName val="CATCH_BASIN"/>
      <sheetName val="2_가정단면"/>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 냉각수펌프"/>
      <sheetName val="보도공제면적"/>
      <sheetName val="기계경비산출기_x0000_"/>
      <sheetName val="-배수구조_x0005__x0000__x0000_"/>
      <sheetName val="21301동"/>
      <sheetName val="설계내역2"/>
      <sheetName val="bearing"/>
      <sheetName val="BLOCK(1)"/>
      <sheetName val="C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입찰결과(확정) (2)"/>
      <sheetName val="입찰결과(최종확정)"/>
      <sheetName val="내역총괄(최종) (2)"/>
      <sheetName val="기안용지 (2)"/>
      <sheetName val="대비일산"/>
      <sheetName val="대비일산연수"/>
      <sheetName val="연수내역"/>
      <sheetName val="연수내역원본"/>
      <sheetName val="연수내역총괄"/>
      <sheetName val="계약내역서"/>
      <sheetName val="연수대구비교 (2)"/>
      <sheetName val="강남셔터내역"/>
      <sheetName val="대비연수대구"/>
      <sheetName val="동락내역확정"/>
      <sheetName val="동락내역"/>
      <sheetName val="포항점 (롯데폼) (2)"/>
      <sheetName val="마그넷대구 (5)"/>
      <sheetName val="마그넷대구 (4)"/>
      <sheetName val="포항점"/>
      <sheetName val="울산고속"/>
      <sheetName val="견적서"/>
      <sheetName val="포항점 (롯데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단계"/>
      <sheetName val="직노"/>
      <sheetName val="내역8"/>
      <sheetName val="우각부보강"/>
      <sheetName val="전선 및 전선관"/>
      <sheetName val="기자재비"/>
      <sheetName val="데이타"/>
      <sheetName val="DATA"/>
      <sheetName val="용산1(해보)"/>
      <sheetName val="밸브설치"/>
      <sheetName val="도로구조공사비"/>
      <sheetName val="도로토공공사비"/>
      <sheetName val="여수토공사비"/>
      <sheetName val="1.설계기준"/>
      <sheetName val="구리토평1전기"/>
      <sheetName val="단가산출서"/>
      <sheetName val="2공구산출내역"/>
      <sheetName val="70%"/>
      <sheetName val="물가자료"/>
      <sheetName val="데리네이타현황"/>
      <sheetName val="TABLE"/>
      <sheetName val="WORK"/>
      <sheetName val="노임"/>
      <sheetName val="설계내역일위"/>
      <sheetName val="단가"/>
      <sheetName val="시설물일위"/>
      <sheetName val="원가계산서 "/>
      <sheetName val="설계예시"/>
      <sheetName val="Y-WORK"/>
      <sheetName val="기초단가"/>
      <sheetName val="토목검측서"/>
      <sheetName val="ilch"/>
      <sheetName val="일위대가(가설)"/>
      <sheetName val="설비"/>
      <sheetName val="견적서"/>
      <sheetName val="가공비"/>
      <sheetName val="일위대가(계측기설치)"/>
      <sheetName val="data2"/>
      <sheetName val="참조"/>
      <sheetName val="도급FORM"/>
      <sheetName val="당초명세(평)"/>
      <sheetName val="삼원"/>
      <sheetName val="그린"/>
      <sheetName val="한창-을"/>
      <sheetName val="내역"/>
      <sheetName val="품셈"/>
      <sheetName val="수량산출"/>
      <sheetName val="일위대가"/>
      <sheetName val="공예율"/>
      <sheetName val="노임(1차)"/>
      <sheetName val="Sheet15"/>
      <sheetName val="A-4"/>
      <sheetName val="일용노임단가"/>
      <sheetName val="PREFACE"/>
      <sheetName val="일위대가목차"/>
      <sheetName val="일위대가표"/>
      <sheetName val="내역서"/>
      <sheetName val="토목품셈"/>
      <sheetName val="DWG-CAB-I"/>
      <sheetName val="가도공"/>
      <sheetName val="총 원가계산"/>
      <sheetName val="기둥(원형)"/>
      <sheetName val="b_balju"/>
      <sheetName val="Sensitivity"/>
      <sheetName val="Testing"/>
      <sheetName val="BOQ"/>
      <sheetName val="토사(PE)"/>
      <sheetName val="경비산출"/>
      <sheetName val="일위대가목록"/>
      <sheetName val="SORCE1"/>
      <sheetName val="가시설단위수량"/>
      <sheetName val="단위수량"/>
      <sheetName val="원가계산서"/>
      <sheetName val="노임단가"/>
      <sheetName val="부하계산서"/>
      <sheetName val="BQ"/>
      <sheetName val="예산명세서"/>
      <sheetName val="Sheet3"/>
      <sheetName val="CT "/>
      <sheetName val="정부노임단가"/>
      <sheetName val="Sheet1"/>
      <sheetName val="입찰안"/>
      <sheetName val="D-3503"/>
      <sheetName val="설계명세서"/>
      <sheetName val="자료입력"/>
      <sheetName val="중기산출"/>
      <sheetName val="예산내역"/>
      <sheetName val="적용기준"/>
      <sheetName val="3BL공동구 수량"/>
      <sheetName val="암거단위-1련"/>
      <sheetName val="설계조건"/>
      <sheetName val="안정계산"/>
      <sheetName val="단면검토"/>
      <sheetName val="대로근거"/>
      <sheetName val="중로근거"/>
      <sheetName val="맨홀수량산출"/>
      <sheetName val="1공구내역서(1)"/>
      <sheetName val="을"/>
      <sheetName val="총괄수지표"/>
      <sheetName val="약품설비"/>
      <sheetName val="요율"/>
      <sheetName val="wall"/>
      <sheetName val="부대내역"/>
      <sheetName val="차액보증"/>
      <sheetName val="간접"/>
      <sheetName val="개요"/>
      <sheetName val="Sheet4"/>
      <sheetName val="약품공급2"/>
      <sheetName val="참조자료"/>
      <sheetName val="본체"/>
      <sheetName val="단중표"/>
      <sheetName val="예산"/>
      <sheetName val="BLOCK(1)"/>
      <sheetName val="원가"/>
      <sheetName val="단가및재료비"/>
      <sheetName val="기성"/>
      <sheetName val="Sheet10"/>
      <sheetName val="골조시행"/>
      <sheetName val="토목공종세부"/>
      <sheetName val="Total"/>
      <sheetName val="별표 "/>
      <sheetName val="주공 갑지"/>
      <sheetName val="A"/>
      <sheetName val="기초코드"/>
      <sheetName val="문학간접"/>
      <sheetName val="ABUT수량-A1"/>
      <sheetName val="1F"/>
      <sheetName val="외주"/>
      <sheetName val="SLAB"/>
      <sheetName val="내역1"/>
      <sheetName val="실행"/>
      <sheetName val="견적"/>
      <sheetName val="토목내역서 (도급단가)"/>
      <sheetName val="단가목록"/>
      <sheetName val="c_balju"/>
      <sheetName val="선금급신청서"/>
      <sheetName val="보건노"/>
      <sheetName val="BOX수량"/>
      <sheetName val="전기"/>
      <sheetName val="코드표"/>
      <sheetName val="전기일위대가"/>
      <sheetName val="비교표"/>
      <sheetName val="내역서 "/>
      <sheetName val="#REF"/>
      <sheetName val="INPUT"/>
      <sheetName val="DATE"/>
      <sheetName val="건축내역"/>
      <sheetName val="쌍송교"/>
      <sheetName val="일위대가집계"/>
      <sheetName val="사용자정의"/>
      <sheetName val="제품표준규격"/>
      <sheetName val="철거산출근거"/>
      <sheetName val="램머"/>
      <sheetName val="기계경비(시간당)"/>
      <sheetName val="BOX복구단위수량"/>
      <sheetName val="일반맨홀수량집계(A-7 LINE)"/>
      <sheetName val="Site Expenses"/>
      <sheetName val="자료(통합)"/>
      <sheetName val="대상공사(조달청)"/>
      <sheetName val="품셈표"/>
      <sheetName val="철콘(입찰결과)"/>
      <sheetName val="공사비명세서"/>
      <sheetName val="1안"/>
      <sheetName val="식재인부"/>
      <sheetName val="BEND LOSS"/>
      <sheetName val="특수선일위대가"/>
      <sheetName val="토공(완충)"/>
      <sheetName val="도급양식"/>
      <sheetName val="단가대비표"/>
      <sheetName val="물량표"/>
      <sheetName val="토목"/>
      <sheetName val="금액내역서"/>
      <sheetName val="IMP(MAIN)"/>
      <sheetName val="IMP (REACTOR)"/>
      <sheetName val="저수조"/>
      <sheetName val="22신설수량"/>
      <sheetName val="도급예산내역서봉투"/>
      <sheetName val="공사원가계산서"/>
      <sheetName val="도급예산내역서총괄표"/>
      <sheetName val="설계산출기초"/>
      <sheetName val="운반비산출"/>
      <sheetName val="을부담운반비"/>
      <sheetName val="설계산출표지"/>
      <sheetName val="내역표지"/>
      <sheetName val="가로등내역서"/>
      <sheetName val="경비2내역"/>
      <sheetName val="공통가설공사"/>
      <sheetName val="진주방향"/>
      <sheetName val="기초공"/>
      <sheetName val="이월"/>
      <sheetName val="000000"/>
      <sheetName val="노임 단가"/>
      <sheetName val="danga"/>
      <sheetName val="대가"/>
      <sheetName val="산출기초"/>
      <sheetName val="가로등기초"/>
      <sheetName val="중기손료"/>
      <sheetName val="1000 DB구축 부표"/>
      <sheetName val="내역-2"/>
      <sheetName val="통장출금액"/>
      <sheetName val="익산"/>
      <sheetName val="부하(성남)"/>
      <sheetName val="투자효율분석"/>
      <sheetName val="기별(종합)"/>
      <sheetName val="참조 (2)"/>
      <sheetName val="토공수량산출"/>
      <sheetName val="토적계산서"/>
      <sheetName val="일반맨홀수량집계"/>
      <sheetName val="말뚝지지력산정"/>
      <sheetName val="이름정의"/>
      <sheetName val="물가대비표"/>
      <sheetName val="적격점수&lt;300억미만&gt;"/>
      <sheetName val="ITEM"/>
      <sheetName val="식재일위대가"/>
      <sheetName val="설산1.나"/>
      <sheetName val="본사S"/>
      <sheetName val="화재 탐지 설비"/>
      <sheetName val="토공(우물통,기타) "/>
      <sheetName val="토공집계표"/>
      <sheetName val="값"/>
      <sheetName val="출근부"/>
      <sheetName val="지표"/>
      <sheetName val="NAI"/>
      <sheetName val="type-F"/>
      <sheetName val="전압강하계산"/>
      <sheetName val="기초입력 DATA"/>
      <sheetName val="당사"/>
      <sheetName val="전화"/>
      <sheetName val="조명율표"/>
      <sheetName val="출력은 금물"/>
      <sheetName val="하부철근수량"/>
      <sheetName val="을 1"/>
      <sheetName val="을 2"/>
      <sheetName val="단면가정"/>
      <sheetName val="BQ(실행)"/>
      <sheetName val="SELTDATA"/>
      <sheetName val="자재대"/>
      <sheetName val="GI-LIST"/>
      <sheetName val="오산갈곳"/>
      <sheetName val="총괄내역서"/>
      <sheetName val="세부내역"/>
      <sheetName val="DS-최종"/>
      <sheetName val="공사개요"/>
      <sheetName val="물가시세"/>
      <sheetName val="일위(PN)"/>
      <sheetName val="2분기평가"/>
      <sheetName val="물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단가비교표"/>
      <sheetName val="DT"/>
      <sheetName val="롤러"/>
      <sheetName val="BH"/>
      <sheetName val="펌프차타설"/>
      <sheetName val="내역"/>
      <sheetName val="일위대가"/>
      <sheetName val="2차1차"/>
      <sheetName val="일위대가표"/>
      <sheetName val="대목"/>
      <sheetName val="104동"/>
      <sheetName val="데이타"/>
      <sheetName val="기자재비"/>
      <sheetName val="단가표"/>
      <sheetName val="골조시행"/>
      <sheetName val="식재일위대가"/>
      <sheetName val="기초일위대가"/>
      <sheetName val="단가대비표"/>
      <sheetName val="70%"/>
      <sheetName val="을"/>
      <sheetName val="토공사"/>
      <sheetName val="직노"/>
      <sheetName val="예산내역"/>
      <sheetName val="총괄수지표"/>
      <sheetName val="견적서"/>
      <sheetName val="내역서2안"/>
      <sheetName val="1차설계변경내역"/>
      <sheetName val="10월"/>
      <sheetName val="덤프트럭계수"/>
      <sheetName val="b_balju"/>
      <sheetName val="공통가설"/>
      <sheetName val="담장산출"/>
      <sheetName val="자료"/>
      <sheetName val="일위대가목차"/>
      <sheetName val="건축내역"/>
      <sheetName val="내역서"/>
      <sheetName val="Mc1"/>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식재인부"/>
      <sheetName val="적격점수&lt;300억미만&gt;"/>
      <sheetName val="수목표준대가"/>
      <sheetName val="노임단가"/>
      <sheetName val="단가"/>
      <sheetName val="설비2차"/>
      <sheetName val="FB25JN"/>
      <sheetName val="노원열병합  건축공사기성내역서"/>
      <sheetName val="일위대가(건축)"/>
      <sheetName val="sheet1"/>
      <sheetName val="내역5"/>
      <sheetName val="백암비스타내역"/>
      <sheetName val="기성내역"/>
      <sheetName val="Y-WORK"/>
      <sheetName val="data2"/>
      <sheetName val="Data&amp;Result"/>
      <sheetName val="환율"/>
      <sheetName val="일위목록"/>
      <sheetName val="QandAJunior"/>
      <sheetName val="b_balju_cho"/>
      <sheetName val="Sheet5"/>
      <sheetName val="공통가설공사"/>
      <sheetName val="건축공사실행"/>
      <sheetName val="노임"/>
      <sheetName val="집계표"/>
      <sheetName val="단가일람"/>
      <sheetName val="단위량당중기"/>
      <sheetName val="EACT10"/>
      <sheetName val="중기사용료산출근거"/>
      <sheetName val="단가 및 재료비"/>
      <sheetName val="제직재"/>
      <sheetName val="설직재-1"/>
      <sheetName val="개요"/>
      <sheetName val="자재단가"/>
      <sheetName val="관리자"/>
      <sheetName val="일용노임단가"/>
      <sheetName val="조경유지관리"/>
      <sheetName val="조경식재굴취"/>
      <sheetName val="식재단가"/>
      <sheetName val="인력터파기품"/>
      <sheetName val="2005년임금"/>
      <sheetName val="컨테이너"/>
      <sheetName val="COVER"/>
      <sheetName val="수량산출"/>
      <sheetName val="일위대가목록"/>
      <sheetName val="회사정보"/>
      <sheetName val="DATA1"/>
      <sheetName val="BID"/>
      <sheetName val="★도급내역"/>
      <sheetName val="물가대비표"/>
      <sheetName val="요율"/>
      <sheetName val="건축"/>
      <sheetName val="공종목록표"/>
      <sheetName val="대가10%"/>
      <sheetName val="설계"/>
      <sheetName val="실행철강하도"/>
      <sheetName val="투찰추정"/>
      <sheetName val="Sheet10"/>
      <sheetName val="unit 4"/>
      <sheetName val="기본단가"/>
      <sheetName val="인건비단가"/>
      <sheetName val="보할공정"/>
      <sheetName val="증감대비"/>
      <sheetName val="여과지동"/>
      <sheetName val="CON'C"/>
      <sheetName val="단가표 (2)"/>
      <sheetName val="단가(1)"/>
      <sheetName val="국별인원"/>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일 위 대 가 표"/>
      <sheetName val="#REF"/>
      <sheetName val="회사기초자료"/>
      <sheetName val="단가조사서"/>
      <sheetName val="경비"/>
      <sheetName val="에너지요금"/>
      <sheetName val="단가조사"/>
      <sheetName val="웅진교-S2"/>
      <sheetName val=" 갑지"/>
      <sheetName val="입력"/>
      <sheetName val="제출내역"/>
      <sheetName val="공사비대비표B(토공)"/>
      <sheetName val="소비자가"/>
      <sheetName val="시설물기초"/>
      <sheetName val="Total"/>
      <sheetName val="결재판"/>
      <sheetName val="1,2공구원가계산서"/>
      <sheetName val="1공구산출내역서"/>
      <sheetName val="ABUT수량-A1"/>
      <sheetName val="변수값"/>
      <sheetName val="중기상차"/>
      <sheetName val="AS복구"/>
      <sheetName val="중기터파기"/>
      <sheetName val="도급"/>
      <sheetName val="공장동 지하1층"/>
      <sheetName val="용역동 및 154KV"/>
      <sheetName val="공장동 3층"/>
      <sheetName val="공장동 1층"/>
      <sheetName val="DATA"/>
      <sheetName val="조명율표"/>
      <sheetName val="금액"/>
      <sheetName val="을지"/>
      <sheetName val="선금급신청서"/>
      <sheetName val="기계경비(시간당)"/>
      <sheetName val="터파기및재료"/>
      <sheetName val="기초단가"/>
      <sheetName val="출력은 금물"/>
      <sheetName val="안양동교 1안"/>
      <sheetName val="실행(1)"/>
      <sheetName val="연결임시"/>
      <sheetName val="공통단가"/>
      <sheetName val="운반비"/>
      <sheetName val="2000양배"/>
      <sheetName val="대가"/>
      <sheetName val="작업금지"/>
      <sheetName val="일위_파일"/>
      <sheetName val="몰탈재료산출"/>
      <sheetName val="기초내역"/>
      <sheetName val="할증 "/>
      <sheetName val="중기사용료"/>
      <sheetName val="단가산출"/>
      <sheetName val="광양 3기 유입수"/>
      <sheetName val="요약&amp;결과"/>
      <sheetName val="물가시세표"/>
      <sheetName val="단산목록"/>
      <sheetName val="전체"/>
      <sheetName val="A-4"/>
      <sheetName val="9811"/>
      <sheetName val="저수조"/>
      <sheetName val="수목데이타 "/>
      <sheetName val="BS"/>
      <sheetName val="실행내역"/>
      <sheetName val="수지예산"/>
      <sheetName val="등록업체(031124)"/>
      <sheetName val="중기조종사 단위단가"/>
      <sheetName val="코드표"/>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위치조서"/>
      <sheetName val="4.일위대가목차"/>
      <sheetName val="일위대가(가설)"/>
      <sheetName val="일위대가(출입)"/>
      <sheetName val="기초입력 DATA"/>
      <sheetName val="전기품산출"/>
      <sheetName val="원하대비"/>
      <sheetName val="원도급"/>
      <sheetName val="하도급"/>
      <sheetName val="대비2"/>
      <sheetName val="건축공사"/>
      <sheetName val="96노임기준"/>
      <sheetName val="집계표_식재"/>
      <sheetName val="장비종합부표"/>
      <sheetName val="부표"/>
      <sheetName val="식재가격"/>
      <sheetName val="식재총괄"/>
      <sheetName val="sheet1 (2)"/>
      <sheetName val="단청공사"/>
      <sheetName val="설계예산서"/>
      <sheetName val="예산내역서"/>
      <sheetName val="장비사양"/>
      <sheetName val="기계경비일람"/>
      <sheetName val="내부마감"/>
      <sheetName val="01"/>
      <sheetName val="대한주택보증(수보)"/>
      <sheetName val="대한주택보증(입보)"/>
      <sheetName val="DANGA"/>
      <sheetName val="BSD _2_"/>
      <sheetName val="제2호단위수량"/>
      <sheetName val="현장경비"/>
      <sheetName val="공사개요"/>
      <sheetName val="급여대장"/>
      <sheetName val="직원 인적급여 카드"/>
      <sheetName val="EJ"/>
      <sheetName val="인건비"/>
      <sheetName val="일위대가 "/>
      <sheetName val="Macro2"/>
      <sheetName val="교사기준면적(초등)"/>
      <sheetName val="굴화내역"/>
      <sheetName val="관로내역원"/>
      <sheetName val="별제권_정리담보권"/>
      <sheetName val="재료"/>
      <sheetName val="물가시세"/>
      <sheetName val="FAX"/>
      <sheetName val="노임단가표"/>
      <sheetName val="내역-2"/>
      <sheetName val="000000"/>
      <sheetName val="단가산출2"/>
      <sheetName val="단가비교"/>
      <sheetName val="상각비"/>
      <sheetName val="보도공제면적"/>
      <sheetName val="코드목록(시스템담당용)"/>
      <sheetName val="대,유,램"/>
      <sheetName val="품셈TABLE"/>
      <sheetName val="기준액"/>
      <sheetName val="기본단가표"/>
      <sheetName val="공구"/>
      <sheetName val="하부철근수량"/>
      <sheetName val="조명일위"/>
      <sheetName val="2000년1차"/>
      <sheetName val="수목데이타"/>
      <sheetName val="계약내역(2)"/>
      <sheetName val="2.냉난방설비공사"/>
      <sheetName val="7.자동제어공사"/>
      <sheetName val="DATE"/>
      <sheetName val="화재 탐지 설비"/>
      <sheetName val="냉천부속동"/>
      <sheetName val="신규일위"/>
      <sheetName val="실행"/>
      <sheetName val="자단"/>
      <sheetName val="포장복구집계"/>
      <sheetName val="북방3터널"/>
      <sheetName val="공정집계_국별"/>
      <sheetName val="AV시스템"/>
      <sheetName val="견적"/>
      <sheetName val="4.공사별"/>
      <sheetName val="갑지"/>
      <sheetName val="기본입력"/>
      <sheetName val="주소록"/>
      <sheetName val="금액내역서"/>
      <sheetName val="재노경"/>
      <sheetName val="도급내역5+800"/>
      <sheetName val="도급내역"/>
      <sheetName val="3련 BOX"/>
      <sheetName val="경산"/>
      <sheetName val="입찰안"/>
      <sheetName val="재료집계표빽업"/>
      <sheetName val="암거수리계산서"/>
      <sheetName val="◀암거수리계산조서"/>
      <sheetName val="◀암거위치"/>
      <sheetName val="최종단면▶"/>
      <sheetName val="◀평균높이▶"/>
      <sheetName val="광주전남"/>
      <sheetName val="준검 내역서"/>
      <sheetName val="기계경비"/>
      <sheetName val="전력"/>
      <sheetName val="설계내역서"/>
      <sheetName val="이토변실(A3-LINE)"/>
      <sheetName val="기본1"/>
      <sheetName val="수정일위대가"/>
      <sheetName val="도급FORM"/>
      <sheetName val="내 역 서(총괄)"/>
      <sheetName val="중기집계"/>
      <sheetName val="부대공"/>
      <sheetName val="배수공"/>
      <sheetName val="토공"/>
      <sheetName val="포장공"/>
      <sheetName val="단가기준"/>
      <sheetName val="강병규"/>
      <sheetName val="I一般比"/>
      <sheetName val="N賃率-職"/>
      <sheetName val="J直材4"/>
      <sheetName val="(전남)시범지구 운영실적 및 결과분석(8월까지)"/>
      <sheetName val="비전경영계획"/>
      <sheetName val="철콘공사"/>
      <sheetName val="계산서(곡선부)"/>
      <sheetName val="포장재료집계표"/>
      <sheetName val="단가산출(총괄)"/>
      <sheetName val="일위총괄"/>
      <sheetName val="우석문틀"/>
      <sheetName val="1안"/>
      <sheetName val="Sheet4"/>
      <sheetName val="10월 (2)"/>
      <sheetName val="종합-임현"/>
      <sheetName val="const."/>
      <sheetName val="구의33고"/>
      <sheetName val="6-1. 관개량조서"/>
      <sheetName val="기초입력_DATA"/>
      <sheetName val="토량1-1"/>
      <sheetName val="조경일람"/>
      <sheetName val="총공사비집계표"/>
      <sheetName val="현장관리비"/>
      <sheetName val="일위대가 목록표"/>
      <sheetName val="당사실시1"/>
      <sheetName val="기능공인적사항"/>
      <sheetName val="단"/>
      <sheetName val="통장출금액"/>
      <sheetName val=" 견적서"/>
      <sheetName val="3.하중산정4.지지력"/>
      <sheetName val="단가산출서"/>
      <sheetName val="대가단최종"/>
      <sheetName val="단가산출-기,교"/>
      <sheetName val="일위목록-기"/>
      <sheetName val="CABLE SIZE-1"/>
      <sheetName val="자료입력"/>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사업성"/>
      <sheetName val="종배수관면벽신"/>
      <sheetName val="피벗테이블데이터분석"/>
      <sheetName val="덤프운반거리산출(토)"/>
      <sheetName val="덤프운반거리산출(풍)"/>
      <sheetName val="덤프운반거리산출(연)"/>
      <sheetName val="교각1"/>
      <sheetName val="자동제어"/>
      <sheetName val="단위수량"/>
      <sheetName val="-치수표(곡선부)"/>
      <sheetName val="의왕내역"/>
      <sheetName val="가동비율"/>
      <sheetName val="총괄내역서"/>
      <sheetName val="반포2차"/>
      <sheetName val="내역서(전기)"/>
      <sheetName val="장비경비"/>
      <sheetName val="빗물받이(910-510-410)"/>
      <sheetName val="가정조건"/>
      <sheetName val="공통"/>
      <sheetName val="금융비용"/>
      <sheetName val="2000,9월 일위"/>
      <sheetName val="기초자료"/>
      <sheetName val="1.우편집중내역서"/>
      <sheetName val="한강운반비"/>
      <sheetName val="1공구원가계산서"/>
      <sheetName val="노무비"/>
      <sheetName val="원가"/>
      <sheetName val="예산명세서"/>
      <sheetName val="설계명세서"/>
      <sheetName val="견적단가"/>
      <sheetName val="투찰내역"/>
      <sheetName val="시멘트"/>
      <sheetName val="보고"/>
      <sheetName val="비탈면보호공수량산출"/>
      <sheetName val="pier(각형)"/>
      <sheetName val="토사(PE)"/>
      <sheetName val="원가계산서(남측)"/>
      <sheetName val="재료비"/>
      <sheetName val="DATA 입력란"/>
      <sheetName val="L_RPTB~1"/>
      <sheetName val="시작4"/>
      <sheetName val="일위대가표(DEEP)"/>
      <sheetName val="내역표지"/>
      <sheetName val="Baby일위대가"/>
      <sheetName val="단중표"/>
      <sheetName val="실행내역 "/>
      <sheetName val="계약서"/>
      <sheetName val="간접비 총괄표"/>
      <sheetName val="2.1  노무비 평균단가산출"/>
      <sheetName val="기초일위"/>
      <sheetName val="시설일위"/>
      <sheetName val="표준항목"/>
      <sheetName val="식재일위"/>
      <sheetName val="말뚝지지력산정"/>
      <sheetName val="(A)내역서"/>
      <sheetName val="중기단가"/>
      <sheetName val="단가및재료비"/>
      <sheetName val="납부서"/>
      <sheetName val="개인명세서"/>
      <sheetName val="을 1"/>
      <sheetName val="을 2"/>
      <sheetName val="변경내역"/>
      <sheetName val="잡비"/>
      <sheetName val="전차선로 물량표"/>
      <sheetName val="공통(20-91)"/>
      <sheetName val="단가견적조사표"/>
      <sheetName val="기준FACTOR"/>
      <sheetName val="유림골조"/>
      <sheetName val="조견표"/>
      <sheetName val="조도계산서 (도서)"/>
      <sheetName val="단  가  대  비  표"/>
      <sheetName val="일  위  대  가  목  록"/>
      <sheetName val="2.대외공문"/>
      <sheetName val="노무비 근거"/>
      <sheetName val="공내역"/>
      <sheetName val="ⴭⴭⴭⴭⴭ"/>
      <sheetName val="중기작업량"/>
      <sheetName val="청천내"/>
      <sheetName val="교통대책내역"/>
      <sheetName val="일위대가(4층원격)"/>
      <sheetName val="토적단위"/>
      <sheetName val="계정code"/>
      <sheetName val="정의"/>
      <sheetName val="투입비"/>
      <sheetName val="옥외외등집계표"/>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정산명세서"/>
      <sheetName val="BOJUNGGM"/>
      <sheetName val="원가data"/>
      <sheetName val="남대문빌딩"/>
      <sheetName val="1. 설계조건 2.단면가정 3. 하중계산"/>
      <sheetName val="노견단위수량"/>
      <sheetName val="토건"/>
      <sheetName val="MCC제원"/>
      <sheetName val="제경비율"/>
      <sheetName val="주공 갑지"/>
      <sheetName val="자재목록"/>
      <sheetName val="단가목록"/>
      <sheetName val="중기목록"/>
      <sheetName val="노임이"/>
      <sheetName val="토목공사"/>
      <sheetName val="달대"/>
      <sheetName val="철거산출근거"/>
      <sheetName val="형틀공사"/>
      <sheetName val="22단가"/>
      <sheetName val="22인공"/>
      <sheetName val="소방"/>
      <sheetName val="유역면적"/>
      <sheetName val="공조기"/>
      <sheetName val="중기손료"/>
      <sheetName val="실행대비"/>
      <sheetName val="장비가동"/>
      <sheetName val="간접비"/>
      <sheetName val="램머"/>
      <sheetName val="작업일보"/>
      <sheetName val="괴목육교"/>
      <sheetName val="옥외등신설"/>
      <sheetName val="저케CV22신설"/>
      <sheetName val="저케CV38신설"/>
      <sheetName val="저케CV8신설"/>
      <sheetName val="접지3종"/>
      <sheetName val="sub"/>
      <sheetName val="근로자"/>
      <sheetName val="VOR"/>
      <sheetName val="front"/>
      <sheetName val="날개벽수량표"/>
      <sheetName val="기초대가"/>
      <sheetName val="시설대가"/>
      <sheetName val="수목대가"/>
      <sheetName val="인공대가"/>
      <sheetName val="부표총괄"/>
      <sheetName val="배수장토목공사비"/>
      <sheetName val="전선 및 전선관"/>
      <sheetName val="기본일위"/>
      <sheetName val="관접합및부설"/>
      <sheetName val="패널"/>
      <sheetName val="내역_FILE"/>
      <sheetName val="목록"/>
      <sheetName val="설명서 "/>
      <sheetName val="토목"/>
      <sheetName val="배수내역"/>
      <sheetName val="DAN"/>
      <sheetName val="백호우계수"/>
      <sheetName val="16-1"/>
      <sheetName val="9-1차이내역"/>
      <sheetName val="JUCKEYK"/>
      <sheetName val="견적 (2)"/>
      <sheetName val="실행간접비"/>
      <sheetName val="1차 내역서"/>
      <sheetName val="A갑지"/>
      <sheetName val="손익계산서"/>
      <sheetName val="발주처담당자"/>
      <sheetName val="공정표"/>
      <sheetName val="도급원가"/>
      <sheetName val="갑지(추정)"/>
      <sheetName val="지급자재"/>
      <sheetName val="부대공Ⅱ"/>
      <sheetName val="분당임차변경"/>
      <sheetName val="변압기 및 발전기 용량"/>
      <sheetName val="세부내역서(소방)"/>
      <sheetName val="본사인상전"/>
      <sheetName val="일반부표"/>
      <sheetName val="수량집계표(舊)"/>
      <sheetName val="기타 정보통신공사"/>
      <sheetName val="사업수지"/>
      <sheetName val="식재"/>
      <sheetName val="시설물"/>
      <sheetName val="식재출력용"/>
      <sheetName val="유지관리"/>
      <sheetName val="신고조서"/>
      <sheetName val="일위대가(1)"/>
      <sheetName val="일위대가집계"/>
      <sheetName val="접속슬라브"/>
      <sheetName val="구간재료"/>
      <sheetName val="CODE"/>
      <sheetName val="철근콘크리트 (5)"/>
      <sheetName val="안전장치"/>
      <sheetName val="일반공사"/>
      <sheetName val="총 괄 표"/>
      <sheetName val="적용단위길이"/>
      <sheetName val="특수기호강도거푸집"/>
      <sheetName val="종배수관(신)"/>
      <sheetName val="포스코실행"/>
      <sheetName val="산출기초"/>
      <sheetName val="공사비산출서"/>
      <sheetName val="개요입력"/>
      <sheetName val="수량기준"/>
      <sheetName val="파일의이용"/>
      <sheetName val="단 box"/>
      <sheetName val="수량집계"/>
      <sheetName val="적산산출"/>
      <sheetName val="자재비산출"/>
      <sheetName val="운용비산출"/>
      <sheetName val="조명시설"/>
      <sheetName val="NEW DB"/>
      <sheetName val="2003상반기노임기준"/>
      <sheetName val="도곡동APT"/>
      <sheetName val="신대방교수"/>
      <sheetName val="단가 "/>
      <sheetName val="경율산정.XLS"/>
      <sheetName val="실행예산"/>
      <sheetName val="단가_1_"/>
      <sheetName val="설비내역서"/>
      <sheetName val="건축내역서"/>
      <sheetName val="전기내역서"/>
      <sheetName val="개화1교"/>
      <sheetName val="TYPE-1"/>
      <sheetName val="수목단가"/>
      <sheetName val="시설수량표"/>
      <sheetName val="식재수량표"/>
      <sheetName val="동문건설"/>
      <sheetName val="예총"/>
      <sheetName val="1.설계기준 "/>
      <sheetName val="버스운행안내"/>
      <sheetName val="G.R300경비"/>
      <sheetName val="원가서"/>
      <sheetName val="1단계총괄내역서"/>
      <sheetName val="단가일람 (2)"/>
      <sheetName val="청주(철골발주의뢰서)"/>
      <sheetName val="사각1,특1호"/>
      <sheetName val="건축공사 집계표"/>
      <sheetName val="골조"/>
      <sheetName val="간공설계서"/>
      <sheetName val="구간별현황"/>
      <sheetName val="기본계획"/>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국민연금표"/>
      <sheetName val="이식운반"/>
      <sheetName val="용역비내역-진짜"/>
      <sheetName val="실행기초"/>
      <sheetName val="배수량"/>
      <sheetName val="WORK"/>
      <sheetName val="APT내역"/>
      <sheetName val="부대시설"/>
      <sheetName val="일용노임단가2001상"/>
      <sheetName val="참조자료"/>
      <sheetName val="일 위 목 록 표"/>
      <sheetName val="진주방향"/>
      <sheetName val="횡배수관"/>
      <sheetName val="총괄표"/>
      <sheetName val="인공산출"/>
      <sheetName val="세금자료"/>
      <sheetName val="규준틀"/>
      <sheetName val="실행내역서 "/>
      <sheetName val="교각별철근수량집계표"/>
      <sheetName val="원내역"/>
      <sheetName val="단위중량"/>
      <sheetName val="소일위대가코드표"/>
      <sheetName val="원가계산서(변경)"/>
      <sheetName val="S&amp;R"/>
      <sheetName val="인원계획-미화"/>
      <sheetName val="Quality"/>
      <sheetName val="People"/>
      <sheetName val="Risk"/>
      <sheetName val="Training"/>
      <sheetName val="General"/>
      <sheetName val="Instructions"/>
      <sheetName val="장비집계"/>
      <sheetName val="기계"/>
      <sheetName val="정화조"/>
      <sheetName val="조경"/>
      <sheetName val="교량하부공"/>
      <sheetName val="예산편성"/>
      <sheetName val="맨홀_공사비"/>
      <sheetName val="설계표지"/>
      <sheetName val="인부노임"/>
      <sheetName val="부대내역"/>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전기일위목록"/>
      <sheetName val="단재적표"/>
      <sheetName val="산출내역서집계표"/>
      <sheetName val="정부노임단가"/>
      <sheetName val="미드수량"/>
      <sheetName val="001"/>
      <sheetName val="기초목"/>
      <sheetName val="11-2.아파트내역"/>
      <sheetName val="터널조도"/>
      <sheetName val="일위산출"/>
      <sheetName val="예가표"/>
      <sheetName val="archi(본사)"/>
      <sheetName val="시설물일위"/>
      <sheetName val="공내역서"/>
      <sheetName val="5직접"/>
      <sheetName val="장비단가"/>
      <sheetName val="4.2.1 마루높이 검토"/>
      <sheetName val="품셈표"/>
      <sheetName val="제경비"/>
      <sheetName val="내역1"/>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직접비"/>
      <sheetName val="설비"/>
      <sheetName val="관급"/>
      <sheetName val="유림총괄"/>
      <sheetName val="기"/>
      <sheetName val="전선(총)"/>
      <sheetName val="이름교환"/>
      <sheetName val="원가계산"/>
      <sheetName val="설계예산서(흙막이)"/>
      <sheetName val="전기"/>
      <sheetName val="연결관암거"/>
      <sheetName val="설계명세서 (장비)"/>
      <sheetName val="단위단가"/>
      <sheetName val="자재테이블"/>
      <sheetName val="노임 단가"/>
      <sheetName val="4.직접인건비"/>
      <sheetName val="직접인건비"/>
      <sheetName val="주beam"/>
      <sheetName val="SG"/>
      <sheetName val="7월11일"/>
      <sheetName val="횡배수관집현황(2공구)"/>
      <sheetName val="단가대비표 (3)"/>
      <sheetName val="자  재"/>
      <sheetName val="건축외주"/>
      <sheetName val="실행(ALT1)"/>
      <sheetName val="일위대가-1"/>
      <sheetName val="우수공,맨홀,집수정"/>
      <sheetName val="심사물량"/>
      <sheetName val="도로정위치부표"/>
      <sheetName val="심사계산"/>
      <sheetName val="DB구축"/>
      <sheetName val="도로조사부표"/>
      <sheetName val="재정비내역"/>
      <sheetName val="입력변수"/>
      <sheetName val="지적고시내역"/>
      <sheetName val="골막이(야매)"/>
      <sheetName val="단위목록"/>
      <sheetName val="기계경비목록"/>
      <sheetName val="실행내역서"/>
      <sheetName val="장비비"/>
      <sheetName val="바닥판"/>
      <sheetName val="입력DATA"/>
      <sheetName val="PAD TR보호대기초"/>
      <sheetName val="가로등기초"/>
      <sheetName val="HANDHOLE(2)"/>
      <sheetName val="내역분기"/>
      <sheetName val="비용"/>
      <sheetName val="공사비산출내역"/>
      <sheetName val="※참고자료※"/>
      <sheetName val="96작생능"/>
      <sheetName val="기계경비목록1"/>
      <sheetName val="시운전연료비"/>
      <sheetName val="구입단가"/>
      <sheetName val="Sheet3"/>
      <sheetName val="比較表"/>
      <sheetName val="편집1"/>
      <sheetName val="경남"/>
      <sheetName val="경북"/>
      <sheetName val="중부"/>
      <sheetName val="우수받이"/>
      <sheetName val="기초자료입력"/>
      <sheetName val="파이프류"/>
      <sheetName val="약품공급2"/>
      <sheetName val="COST"/>
      <sheetName val="기초공"/>
      <sheetName val="기둥(원형)"/>
      <sheetName val="직재"/>
      <sheetName val="전등설비"/>
      <sheetName val="토공산근"/>
      <sheetName val="세골재  T2 변경 현황"/>
      <sheetName val="공정계획"/>
      <sheetName val="별표 "/>
      <sheetName val="용산1(해보)"/>
      <sheetName val="#2_Paint"/>
      <sheetName val="아파트"/>
      <sheetName val="동해title"/>
      <sheetName val="대치판정"/>
      <sheetName val="토목내역서"/>
      <sheetName val="설계서(본관)"/>
      <sheetName val="98태백"/>
      <sheetName val="기초"/>
      <sheetName val="집계"/>
      <sheetName val="T13(P68~72,78)"/>
      <sheetName val="확약서"/>
      <sheetName val="BQ(실행)"/>
      <sheetName val="6호기"/>
      <sheetName val="PAINT"/>
      <sheetName val="외주(기준)"/>
      <sheetName val="재.노.경(기준)"/>
      <sheetName val="선정요령"/>
      <sheetName val="Proposal"/>
      <sheetName val="대덕토공총"/>
      <sheetName val="기초데이타"/>
      <sheetName val="36단가"/>
      <sheetName val="데리네이타현황"/>
      <sheetName val="안전난간대원가"/>
      <sheetName val="관급자재"/>
      <sheetName val="건축일위"/>
      <sheetName val="그라우팅일위"/>
      <sheetName val="일반건축물통신회선수"/>
      <sheetName val="?????"/>
      <sheetName val="서식"/>
      <sheetName val="재료표"/>
      <sheetName val="물량내역"/>
      <sheetName val="건설기계사용기준"/>
      <sheetName val="노무단가"/>
      <sheetName val="단가 (2)"/>
      <sheetName val="문학간접"/>
      <sheetName val="판"/>
      <sheetName val="값"/>
      <sheetName val="간선계산"/>
      <sheetName val="6공구(당초)"/>
      <sheetName val="단관데이터"/>
      <sheetName val="이형관데이터"/>
      <sheetName val="wall"/>
      <sheetName val="규격"/>
      <sheetName val="코드"/>
      <sheetName val="3.고급화검토"/>
      <sheetName val="2.2.10.샤시등"/>
      <sheetName val="입면고급화단가표"/>
      <sheetName val="도급기성"/>
      <sheetName val="적용기준"/>
      <sheetName val="설계내역2"/>
      <sheetName val="횡배수관수량집계"/>
      <sheetName val="Ekog10"/>
      <sheetName val="하조서"/>
      <sheetName val="퍼스트"/>
      <sheetName val="간접1"/>
      <sheetName val="점수계산1-2"/>
      <sheetName val="내2"/>
      <sheetName val="적현로"/>
      <sheetName val="기계설비"/>
      <sheetName val="총괄"/>
      <sheetName val="품셈 "/>
      <sheetName val="고시단가"/>
      <sheetName val="가격조사서"/>
      <sheetName val="설계예시"/>
      <sheetName val="참고자료"/>
      <sheetName val="ITEM"/>
      <sheetName val="공사비증감"/>
      <sheetName val="출자한도"/>
      <sheetName val="구리토평1전기"/>
      <sheetName val="산출기준자료"/>
      <sheetName val="2F 회의실견적(5_14 일대)"/>
      <sheetName val="가시설수량"/>
      <sheetName val="시화점실행"/>
      <sheetName val="주요항목별"/>
      <sheetName val="단면가정"/>
      <sheetName val="갑지1"/>
      <sheetName val="갑지70%"/>
      <sheetName val="1월"/>
      <sheetName val="소화실적"/>
      <sheetName val="간접"/>
      <sheetName val="단가1"/>
      <sheetName val="품셈"/>
      <sheetName val="아파트 내역"/>
      <sheetName val="내역2"/>
      <sheetName val="VST재료산출"/>
      <sheetName val="명세서"/>
      <sheetName val="원가계산서 "/>
      <sheetName val="물가자료"/>
      <sheetName val="설계변경총괄표(계산식)"/>
      <sheetName val="유류대관리"/>
      <sheetName val="고내분기~한림"/>
      <sheetName val="광령~경마장"/>
      <sheetName val="세기~광령"/>
      <sheetName val="물건개요"/>
      <sheetName val="빌딩경영보고서"/>
      <sheetName val="리스료"/>
      <sheetName val="대로근거"/>
      <sheetName val="소총괄표1"/>
      <sheetName val="출력X"/>
      <sheetName val="2.고용보험료산출근거"/>
      <sheetName val="지주토목내역서"/>
      <sheetName val="테이블"/>
      <sheetName val="단가조정"/>
      <sheetName val="대표명단"/>
      <sheetName val="토적표"/>
      <sheetName val="매매"/>
      <sheetName val="토공사(흙막이)"/>
      <sheetName val="안양1공구_건축"/>
      <sheetName val="투찰금액"/>
      <sheetName val="공동"/>
      <sheetName val="원가계산(2)"/>
      <sheetName val="48단가"/>
      <sheetName val="실행對比"/>
      <sheetName val="연습"/>
      <sheetName val="참조 (2)"/>
      <sheetName val="단면별연장"/>
      <sheetName val="출력용"/>
      <sheetName val="지수"/>
      <sheetName val="cable-data"/>
      <sheetName val="양남(실시)"/>
      <sheetName val="건천(실시)"/>
      <sheetName val="외동(실시)"/>
      <sheetName val="안강(실시)"/>
      <sheetName val="안강(우선실시)"/>
      <sheetName val="적정심사"/>
      <sheetName val="일위대가내역"/>
      <sheetName val="단위량"/>
      <sheetName val="재료집계표2"/>
      <sheetName val="토적집계표"/>
      <sheetName val="가설공사"/>
      <sheetName val="4차원가계산서"/>
      <sheetName val="단가결정"/>
      <sheetName val="내역아"/>
      <sheetName val="울타리"/>
      <sheetName val="발주수량표"/>
      <sheetName val="7내역"/>
      <sheetName val="건축2"/>
      <sheetName val="단가일람표"/>
      <sheetName val="도堉᎓"/>
      <sheetName val="비교표"/>
      <sheetName val="NYS"/>
      <sheetName val="설계명세서-2"/>
      <sheetName val="덕전리"/>
      <sheetName val="전산소모"/>
      <sheetName val="폐토수익화 "/>
      <sheetName val="토목주소"/>
      <sheetName val="프랜트면허"/>
      <sheetName val="자재일위(경)"/>
      <sheetName val="마산방향"/>
      <sheetName val="마산방향철근집계"/>
      <sheetName val="노무비단가"/>
      <sheetName val="6차2회변경내역서"/>
      <sheetName val="동수"/>
      <sheetName val="대여현황"/>
      <sheetName val="일위"/>
      <sheetName val="98NS-N"/>
      <sheetName val="소야공정계획표"/>
      <sheetName val="45,46"/>
      <sheetName val="열린교실"/>
      <sheetName val="단가최종"/>
      <sheetName val="대가목록"/>
      <sheetName val="단가산출목록표"/>
      <sheetName val="공종별집계표(창고-52평)"/>
      <sheetName val="설계개요"/>
      <sheetName val="7단가"/>
      <sheetName val="공사"/>
      <sheetName val="도기류"/>
      <sheetName val="차액보증"/>
      <sheetName val="배수관연장조서"/>
      <sheetName val="실행예산서"/>
      <sheetName val="전열산출서"/>
      <sheetName val="단위"/>
      <sheetName val="원가장"/>
      <sheetName val="계정"/>
      <sheetName val="Customer Databas"/>
      <sheetName val="중집계"/>
      <sheetName val="토공정보"/>
      <sheetName val="2008년상반노임"/>
      <sheetName val="BOX"/>
      <sheetName val="배서어음명세서"/>
      <sheetName val="노임9월"/>
      <sheetName val="문화가격표"/>
      <sheetName val="중기솔뇨"/>
      <sheetName val="세대별집계표(BY 고려전산)_미출력"/>
      <sheetName val="검토표(총괄)"/>
      <sheetName val="추가할증(삭제금지)"/>
      <sheetName val="도봉2지구"/>
      <sheetName val="2003상반기노舓⾢_x0005_"/>
      <sheetName val="월현황(내자)"/>
      <sheetName val="저"/>
      <sheetName val="단가대비"/>
      <sheetName val="내역서01"/>
      <sheetName val="SULKEA"/>
      <sheetName val="현장별"/>
      <sheetName val="일쐈齣/"/>
      <sheetName val="일ᩐ瀀"/>
      <sheetName val="일ᩐ頀"/>
      <sheetName val="난방설비"/>
      <sheetName val="내역서 (2)"/>
      <sheetName val="중기명"/>
      <sheetName val="CTEMCOST"/>
      <sheetName val="설계내역"/>
      <sheetName val="비교1"/>
      <sheetName val="완제수불8"/>
      <sheetName val="평가데이터"/>
      <sheetName val="입찰"/>
      <sheetName val="현경"/>
      <sheetName val="확_x0000__x0000_"/>
      <sheetName val="견"/>
      <sheetName val="돈암사업"/>
      <sheetName val="토지가격산출"/>
      <sheetName val="말고개터널조명전압강하"/>
      <sheetName val="4.2유효폭의 계산"/>
      <sheetName val="수곡내역"/>
      <sheetName val="9509"/>
      <sheetName val="ALL"/>
      <sheetName val="LIDE"/>
      <sheetName val="자재비"/>
      <sheetName val="E총"/>
      <sheetName val="장비별표(오거보링)(Ø400)(12M)"/>
      <sheetName val="공주-교대(A1)"/>
      <sheetName val="음성방향"/>
      <sheetName val="신호등일위대가"/>
      <sheetName val="설계조건"/>
      <sheetName val="ARCH개략"/>
      <sheetName val="EQUIP 개략내역서"/>
      <sheetName val="UG&amp;PAV (개략내역서)"/>
      <sheetName val="창운"/>
      <sheetName val="EQUIP"/>
      <sheetName val="동서실행예산"/>
      <sheetName val="DNT견적"/>
      <sheetName val="기안"/>
      <sheetName val="익월작업계힉"/>
      <sheetName val="유효성체크"/>
      <sheetName val="표준견적서"/>
      <sheetName val="당초"/>
      <sheetName val="2000노임기준"/>
      <sheetName val="재료비노무비"/>
      <sheetName val="잡철물"/>
      <sheetName val="전문품의"/>
      <sheetName val="APT"/>
      <sheetName val="전기집계표"/>
      <sheetName val="산출서"/>
      <sheetName val="2008년상반기"/>
      <sheetName val="참고"/>
      <sheetName val="자재단가비교표"/>
      <sheetName val="자재일람"/>
      <sheetName val="수로단위수량"/>
      <sheetName val="수납몸통"/>
      <sheetName val="48일위"/>
      <sheetName val="48수량"/>
      <sheetName val="22일위"/>
      <sheetName val="원형1호맨홀토공수량"/>
      <sheetName val="부재리스트"/>
      <sheetName val="[2차1차.XLS]일쐈齣/"/>
      <sheetName val="북부"/>
      <sheetName val="기본설계기준"/>
      <sheetName val="품셈총괄표"/>
      <sheetName val="노단"/>
      <sheetName val="부대tu"/>
      <sheetName val="AL공사(원)"/>
      <sheetName val="남양내역"/>
      <sheetName val="남양주부대"/>
      <sheetName val="MOTOR"/>
      <sheetName val="부하계산서"/>
      <sheetName val="선정대비표(총괄,조정)"/>
      <sheetName val="견적서갑지연속"/>
      <sheetName val="1-1"/>
      <sheetName val="노임단가 및 기계경비"/>
      <sheetName val="예산서"/>
      <sheetName val="기성내역서표지"/>
      <sheetName val="간지"/>
      <sheetName val="직접경비"/>
      <sheetName val="단가조사-예비품"/>
      <sheetName val="1공구내역서(1)"/>
      <sheetName val="개산공사비"/>
      <sheetName val="FOOD COURT 천정 뿜칠 배기 철거후 재시공"/>
      <sheetName val="제출내역 (2)"/>
      <sheetName val="환산"/>
      <sheetName val="전기BOX내역서"/>
      <sheetName val="근거(기밀댐퍼)"/>
      <sheetName val="예산조서"/>
      <sheetName val="내역서(삼호)"/>
      <sheetName val="신림자금"/>
      <sheetName val="플랜트 설치"/>
      <sheetName val="용소리교"/>
      <sheetName val="검산금액"/>
      <sheetName val="선수보증금"/>
      <sheetName val="연체일수"/>
      <sheetName val="기초해지"/>
      <sheetName val="잔가합계"/>
      <sheetName val="Sheet6"/>
      <sheetName val="중도해지진행업체"/>
      <sheetName val="기초해지2"/>
      <sheetName val="재집"/>
      <sheetName val="9GNG운반"/>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basic"/>
      <sheetName val="증감내역서"/>
      <sheetName val="기성내역서(토목)"/>
      <sheetName val="결재갑지"/>
      <sheetName val="0226"/>
      <sheetName val="별제권_정리담보권1"/>
      <sheetName val="일위총괄표"/>
      <sheetName val="1.설계조건"/>
      <sheetName val="관로조직표"/>
      <sheetName val="직공비"/>
      <sheetName val="수량산출서-2"/>
      <sheetName val="기흥하도용"/>
      <sheetName val="TYPE1"/>
      <sheetName val="슬래브"/>
      <sheetName val="익산"/>
      <sheetName val="중기경유지급대장"/>
      <sheetName val="중기잡유공제"/>
      <sheetName val="중기잡유지급대장"/>
      <sheetName val="중기임차료"/>
      <sheetName val="중기경유공제"/>
      <sheetName val="안전시설"/>
      <sheetName val="변경내역서간지"/>
      <sheetName val="공사_산출"/>
      <sheetName val="13LPMCC"/>
      <sheetName val="11년상반기"/>
      <sheetName val="범례_(2)2"/>
      <sheetName val="노원열병합__건축공사기성내역서2"/>
      <sheetName val="단가_및_재료비2"/>
      <sheetName val="unit_42"/>
      <sheetName val="_갑지2"/>
      <sheetName val="일_위_대_가_표2"/>
      <sheetName val="단가표_(2)2"/>
      <sheetName val="출력은_금물2"/>
      <sheetName val="수목데이타_2"/>
      <sheetName val="안양동교_1안2"/>
      <sheetName val="할증_2"/>
      <sheetName val="광양_3기_유입수2"/>
      <sheetName val="중기조종사_단위단가2"/>
      <sheetName val="sheet1_(2)1"/>
      <sheetName val="BSD__2_1"/>
      <sheetName val="4_일위대가목차1"/>
      <sheetName val="일위대가_1"/>
      <sheetName val="2_냉난방설비공사1"/>
      <sheetName val="7_자동제어공사1"/>
      <sheetName val="직원_인적급여_카드1"/>
      <sheetName val="조도계산서_(도서)"/>
      <sheetName val="2_대외공문"/>
      <sheetName val="기타_정보통신공사"/>
      <sheetName val="총_괄_표"/>
      <sheetName val="단_box"/>
      <sheetName val="변압기_및_발전기_용량"/>
      <sheetName val="G_R300경비"/>
      <sheetName val="견적_(2)"/>
      <sheetName val="노임_단가"/>
      <sheetName val="설계명세서_(장비)"/>
      <sheetName val="전선_및_전선관"/>
      <sheetName val="단가_"/>
      <sheetName val="00000"/>
      <sheetName val="내역서(토목)"/>
      <sheetName val="본체"/>
      <sheetName val="구분자"/>
      <sheetName val="여흥"/>
      <sheetName val="BSD (2)"/>
      <sheetName val="전기혼잡제경비(45)"/>
      <sheetName val="CATV"/>
      <sheetName val="상하차비용(기계상차)"/>
      <sheetName val="수간보호"/>
      <sheetName val="인건비 "/>
      <sheetName val="수정"/>
      <sheetName val="BNR Design"/>
      <sheetName val="6)화재 탐지 설비"/>
      <sheetName val="실행기고및 투입현황(총괄)"/>
      <sheetName val="제품"/>
      <sheetName val="대안"/>
      <sheetName val="원안"/>
      <sheetName val="견적업체"/>
      <sheetName val="공기주입기 설치공사"/>
      <sheetName val="안동예산서"/>
      <sheetName val="맨홀수량산출"/>
      <sheetName val="세기~_x0000__x0000_"/>
      <sheetName val="PAY2002"/>
      <sheetName val="Item Code"/>
      <sheetName val="5.개인보호구지급"/>
      <sheetName val="해외"/>
      <sheetName val="상반기손익차2총괄"/>
      <sheetName val="1-11조직표"/>
      <sheetName val="input"/>
      <sheetName val="경상직원"/>
      <sheetName val="생산월보"/>
      <sheetName val="세부내역서_xdf88_˜㠦â"/>
      <sheetName val="세부내역서_xdf88_˟㠦å"/>
      <sheetName val="관련자료입력"/>
      <sheetName val="2월"/>
      <sheetName val="3월"/>
      <sheetName val="내역_F저潖㄀"/>
      <sheetName val="비목코드"/>
      <sheetName val="여부구분"/>
      <sheetName val="설계서(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단가조사"/>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 val="요약&amp;결과"/>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
      <sheetName val="결과"/>
      <sheetName val="청총괄"/>
      <sheetName val="재료비&lt;표1&gt;"/>
      <sheetName val="재료비&lt;표2&gt;"/>
      <sheetName val="재료비&lt;표3&gt;"/>
      <sheetName val="청기본"/>
      <sheetName val="청수당"/>
      <sheetName val="청상여"/>
      <sheetName val="청퇴직"/>
      <sheetName val="인건비"/>
      <sheetName val="청경비"/>
      <sheetName val="청감가"/>
      <sheetName val="청복리"/>
      <sheetName val="청보험"/>
      <sheetName val="청외주"/>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산출"/>
      <sheetName val="단가"/>
      <sheetName val="N賃率-職"/>
      <sheetName val="전선 및 전선관"/>
      <sheetName val="쌍송교"/>
      <sheetName val="분당전기"/>
      <sheetName val="전차선로 물량표"/>
      <sheetName val="1차 내역서"/>
      <sheetName val="SAMPLE"/>
      <sheetName val="입찰안"/>
      <sheetName val="건물"/>
      <sheetName val="부대공"/>
      <sheetName val="포장공"/>
      <sheetName val="토공"/>
      <sheetName val="배관배선 단가조사"/>
      <sheetName val="옥외 전력간선공사"/>
      <sheetName val="터파기및재료"/>
      <sheetName val="INPUT"/>
      <sheetName val="원가계산서 "/>
      <sheetName val="MOTOR"/>
      <sheetName val="램머"/>
      <sheetName val="기계경비(시간당)"/>
      <sheetName val="부대내역"/>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DATA"/>
      <sheetName val="데이타"/>
      <sheetName val="전기일위대가"/>
      <sheetName val="수량산출"/>
      <sheetName val="49일위"/>
      <sheetName val="48일위"/>
      <sheetName val="1안"/>
      <sheetName val="3.내역서"/>
      <sheetName val="가로등내역서"/>
      <sheetName val="내역서"/>
      <sheetName val="정산"/>
      <sheetName val="BEND LOSS"/>
      <sheetName val="수로단위수량"/>
      <sheetName val="산출"/>
      <sheetName val="내역"/>
      <sheetName val="ELECTRIC"/>
      <sheetName val="도급예산내역서봉투"/>
      <sheetName val="공사원가계산서"/>
      <sheetName val="설계산출표지"/>
      <sheetName val="도급예산내역서총괄표"/>
      <sheetName val="을부담운반비"/>
      <sheetName val="운반비산출"/>
      <sheetName val="J直材4"/>
      <sheetName val="주소"/>
      <sheetName val="자재표"/>
      <sheetName val="재집"/>
      <sheetName val="직재"/>
      <sheetName val="빌딩 안내"/>
      <sheetName val="연부97-1"/>
      <sheetName val="갑지1"/>
      <sheetName val="Baby일위대가"/>
      <sheetName val="당사"/>
      <sheetName val="문학간접"/>
      <sheetName val="工관리비율"/>
      <sheetName val="工완성공사율"/>
      <sheetName val="98지급계획"/>
      <sheetName val="간선계산"/>
      <sheetName val="패널"/>
      <sheetName val="물가대비표"/>
      <sheetName val="요율"/>
      <sheetName val="#REF"/>
      <sheetName val="2공구산출내역"/>
      <sheetName val="직노"/>
      <sheetName val="CTEMCOST"/>
      <sheetName val="설비"/>
      <sheetName val="자재목록"/>
      <sheetName val="고압큐비클"/>
      <sheetName val="갑지"/>
      <sheetName val="집계표"/>
      <sheetName val="단가대비표"/>
      <sheetName val="금액내역서"/>
      <sheetName val="시설물기초"/>
      <sheetName val="단가표"/>
      <sheetName val="Sheet1"/>
      <sheetName val="덤프트럭계수"/>
      <sheetName val="이식운반"/>
      <sheetName val="설비2차"/>
      <sheetName val="일위대가"/>
      <sheetName val="기자재비"/>
      <sheetName val="교각1"/>
      <sheetName val="일위대가(출입)"/>
      <sheetName val="9811"/>
      <sheetName val="건축내역"/>
      <sheetName val="wall"/>
      <sheetName val="용수개거 내역수량집계표"/>
      <sheetName val="LIST"/>
      <sheetName val="guard(mac)"/>
      <sheetName val="손익분석"/>
      <sheetName val="말뚝물량"/>
      <sheetName val="변압기 및 발전기 용량"/>
      <sheetName val="수목표준대가"/>
      <sheetName val="토목"/>
      <sheetName val="공문"/>
      <sheetName val="노임단가"/>
      <sheetName val="대목"/>
      <sheetName val="일위목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철거산출근거"/>
    </sheetNames>
    <sheetDataSet>
      <sheetData sheetId="0" refreshError="1"/>
      <sheetData sheetId="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연결관암거"/>
      <sheetName val="터파기및재료"/>
      <sheetName val="단위수량"/>
      <sheetName val="이토변실(A3-LINE)"/>
      <sheetName val="수목표준대가"/>
      <sheetName val="부대내역"/>
      <sheetName val="이형관"/>
      <sheetName val="Baby일위대가"/>
      <sheetName val="날개벽(시점좌측)"/>
      <sheetName val="직공비"/>
      <sheetName val="COPING"/>
      <sheetName val="Sheet1"/>
      <sheetName val="일위대가(가설)"/>
      <sheetName val="수량산출"/>
      <sheetName val="45,46"/>
      <sheetName val="수량산출서"/>
      <sheetName val="FOOTING단면력"/>
      <sheetName val="맨홀수량산출"/>
      <sheetName val="역T형옹벽(3.0)"/>
      <sheetName val="14공제"/>
      <sheetName val="6맨홀H"/>
      <sheetName val="직노"/>
      <sheetName val="Macro1"/>
      <sheetName val="C.배수관공"/>
      <sheetName val="우각부보강"/>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공사실행"/>
      <sheetName val="공사개요"/>
      <sheetName val="공기기준"/>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 val="직노"/>
      <sheetName val="일반전기C"/>
      <sheetName val="저"/>
      <sheetName val="Baby일위대가"/>
      <sheetName val="공통가설"/>
      <sheetName val="토목내역"/>
      <sheetName val="연결관암거"/>
      <sheetName val="노임단가"/>
      <sheetName val="목표세부명세"/>
      <sheetName val="터파기및재료"/>
      <sheetName val="별표"/>
      <sheetName val="Sheet1"/>
      <sheetName val="급수"/>
      <sheetName val="행당원가"/>
      <sheetName val="통장출금액"/>
      <sheetName val="내역"/>
      <sheetName val="2공구산출내역"/>
      <sheetName val="금액내역서"/>
      <sheetName val="골조시행"/>
      <sheetName val="단가"/>
      <sheetName val="내역서"/>
      <sheetName val="WEIGHT LIST"/>
      <sheetName val="#REF"/>
      <sheetName val="산#2-1 (2)"/>
      <sheetName val="철거산출근거"/>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내역서2안"/>
      <sheetName val="단가조사서"/>
      <sheetName val="기초자료"/>
      <sheetName val="수목표준대가"/>
      <sheetName val="현장관리비"/>
      <sheetName val="일위대가"/>
      <sheetName val=" 냉각수펌프"/>
      <sheetName val="여흥"/>
      <sheetName val="일위대가(건축)"/>
      <sheetName val="Total"/>
      <sheetName val="부대내역"/>
      <sheetName val="차액보증"/>
      <sheetName val="산출-설비"/>
      <sheetName val="총괄집계표"/>
      <sheetName val="구분자"/>
      <sheetName val="Sheet15"/>
      <sheetName val="Mc1"/>
      <sheetName val="Sheeࡴ40"/>
      <sheetName val="설계도1"/>
      <sheetName val="적용건축"/>
      <sheetName val="설계"/>
      <sheetName val="단중표"/>
      <sheetName val="문학간접"/>
      <sheetName val="간접"/>
      <sheetName val="일반공사"/>
      <sheetName val="노임"/>
      <sheetName val="토적계산서"/>
      <sheetName val="외주비"/>
      <sheetName val="경산"/>
      <sheetName val="1차 내역서"/>
      <sheetName val="1-1"/>
      <sheetName val="대전-교대(A1-A2)"/>
      <sheetName val="건축도급단가"/>
      <sheetName val="실행단가"/>
      <sheetName val="이름"/>
      <sheetName val="급여표"/>
      <sheetName val="직원투입계획"/>
      <sheetName val="전체"/>
      <sheetName val="물량표"/>
      <sheetName val="Breakdown"/>
      <sheetName val="UnitRate"/>
      <sheetName val="전력"/>
      <sheetName val="일위대가(가설)"/>
      <sheetName val="1차사업FS"/>
      <sheetName val="내역5"/>
      <sheetName val="사업수지"/>
      <sheetName val="DATA"/>
      <sheetName val="데이타"/>
      <sheetName val="단가조사"/>
      <sheetName val="5사남"/>
      <sheetName val="내역서(삼호)"/>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목차(토목)"/>
      <sheetName val="산출서표지"/>
      <sheetName val="사급자재집계표"/>
      <sheetName val="주요자재집계표"/>
      <sheetName val="총괄수량집계표"/>
      <sheetName val="토공사집계표"/>
      <sheetName val="토적계산서"/>
      <sheetName val="상수토공"/>
      <sheetName val="하수토공"/>
      <sheetName val="상수공사"/>
      <sheetName val="하수 공사"/>
      <sheetName val="맨홀평균깊이"/>
      <sheetName val="하수관평균깊이"/>
      <sheetName val="포장공사"/>
      <sheetName val="옹벽공사"/>
      <sheetName val="금액내역서"/>
      <sheetName val="Baby일위대가"/>
      <sheetName val="일반전기C"/>
      <sheetName val="내역"/>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대가목록"/>
      <sheetName val="식재일위"/>
      <sheetName val="시설일위대가"/>
      <sheetName val="기초일위대가"/>
      <sheetName val="노임단가"/>
      <sheetName val="단가조사"/>
      <sheetName val="중기집계"/>
      <sheetName val="중기일위"/>
      <sheetName val="중기단가"/>
      <sheetName val="Sheet1"/>
      <sheetName val="Sheet2"/>
      <sheetName val="Sheet3"/>
      <sheetName val="건축공사실행"/>
      <sheetName val="나사형 파형강관 부설 및 접합"/>
      <sheetName val="공사원가현황"/>
      <sheetName val="사업수지변동현황 (2)"/>
      <sheetName val="공용부위 특화 내역"/>
      <sheetName val="사유별 증가사유"/>
      <sheetName val="건축공사변경현황"/>
      <sheetName val="건축내역서"/>
      <sheetName val="공사집행계획서 (2)"/>
      <sheetName val="갑지 (2)"/>
      <sheetName val="을지(건축) (2)"/>
      <sheetName val="을지(토목)"/>
      <sheetName val="을지(추가공사) (2)"/>
      <sheetName val="공통가설공사변경현황"/>
      <sheetName val="공통가설내역서"/>
      <sheetName val="조경공사내역서"/>
      <sheetName val="토공사내역서"/>
      <sheetName val="전기공사"/>
      <sheetName val="골조정산안"/>
      <sheetName val="골조공사정산안ALT-1"/>
      <sheetName val="골조공사정산안 alt-2"/>
      <sheetName val="복도바닥대비표데코타일일반형"/>
      <sheetName val="복도바닥대비표 데코타일고급형"/>
      <sheetName val="복도벽체변경실행기준"/>
      <sheetName val="000000"/>
      <sheetName val="XXXX"/>
      <sheetName val="ITC집계2차 "/>
      <sheetName val="재료비"/>
      <sheetName val="향후투입분석"/>
      <sheetName val="노무비"/>
      <sheetName val="외주비"/>
      <sheetName val="장비비"/>
      <sheetName val="경비"/>
      <sheetName val="공종별"/>
      <sheetName val="SUM"/>
      <sheetName val="집행내역"/>
      <sheetName val="완성예측원가"/>
      <sheetName val="현장관리비실행분개"/>
      <sheetName val="현장관리비실행분개 (2)"/>
      <sheetName val="결제시보고"/>
      <sheetName val="민원보상비"/>
      <sheetName val="영업팀대통"/>
      <sheetName val="M-M"/>
      <sheetName val="미계약분"/>
      <sheetName val="코드변경"/>
      <sheetName val="예비비"/>
      <sheetName val="인건비투입현황"/>
      <sheetName val="건축원가"/>
      <sheetName val="Baby일위대가"/>
      <sheetName val="일반전기C"/>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Baby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VXXXXX"/>
      <sheetName val="적용대가"/>
      <sheetName val="지수내역"/>
      <sheetName val="노(97.1,97.9,98.1)"/>
      <sheetName val="노임단가"/>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일위대가"/>
      <sheetName val="일위대가목록"/>
      <sheetName val="내역서2안"/>
      <sheetName val="Sheet1"/>
      <sheetName val="일위_파일"/>
      <sheetName val="Baby일위대가"/>
      <sheetName val="철거산출근거"/>
      <sheetName val="저"/>
      <sheetName val="소비자가"/>
      <sheetName val="간접비"/>
      <sheetName val="2공구산출내역"/>
      <sheetName val="견적서"/>
      <sheetName val="출력은 금물"/>
      <sheetName val="일위대가(건축)"/>
      <sheetName val=" 냉각수펌프"/>
      <sheetName val="경산"/>
      <sheetName val="단가 "/>
      <sheetName val="표지"/>
      <sheetName val="KKK"/>
      <sheetName val="내역서(삼호)"/>
      <sheetName val="도급내역"/>
      <sheetName val="단가조사"/>
      <sheetName val="Sheet3"/>
      <sheetName val="도급내역서"/>
      <sheetName val="부분별수량산출(조합기초)"/>
      <sheetName val="데리네이타현황"/>
      <sheetName val="ilch"/>
      <sheetName val="COVER"/>
      <sheetName val="직재"/>
      <sheetName val="#REF"/>
      <sheetName val="수량산출"/>
      <sheetName val="일위대가(출입)"/>
      <sheetName val="EJ"/>
      <sheetName val="손익분석"/>
      <sheetName val="식재일위대가"/>
      <sheetName val="J直材4"/>
      <sheetName val="일위대가(4층원격)"/>
      <sheetName val="대,유,램"/>
      <sheetName val="국별인원"/>
      <sheetName val="금액내역서"/>
      <sheetName val="적용건축"/>
      <sheetName val="Sheet2"/>
      <sheetName val="기초일위대가"/>
      <sheetName val="단가대비표"/>
      <sheetName val="산출기초"/>
      <sheetName val="연결관암거"/>
      <sheetName val="내역서"/>
      <sheetName val="기자재비"/>
      <sheetName val="물가자료"/>
      <sheetName val="차액보증"/>
      <sheetName val="단위중량"/>
      <sheetName val="3BL공동구 수량"/>
      <sheetName val="Base"/>
      <sheetName val="사업부배부A"/>
      <sheetName val="현장관리비 산출내역"/>
      <sheetName val="전담운영PM"/>
      <sheetName val="중기사용료"/>
      <sheetName val="부대내역"/>
      <sheetName val="공량(1월22일)"/>
      <sheetName val="원내역"/>
      <sheetName val="Y-WORK"/>
      <sheetName val="9GNG운반"/>
      <sheetName val="전기일위대가"/>
      <sheetName val="시설물기초"/>
      <sheetName val="1안"/>
      <sheetName val="BOQ(전체)"/>
      <sheetName val="기계내역"/>
      <sheetName val="기계경비(시간당)"/>
      <sheetName val="램머"/>
      <sheetName val="Sheet1 (2)"/>
      <sheetName val="소방"/>
      <sheetName val="COL"/>
      <sheetName val="터파기및재료"/>
      <sheetName val="2F 회의실견적(5_14 일대)"/>
      <sheetName val="N賃率-職"/>
      <sheetName val="Sheet5"/>
      <sheetName val="Macro1"/>
      <sheetName val="단가조사서"/>
      <sheetName val="건축부하"/>
      <sheetName val="약전닥트"/>
      <sheetName val="일지-H"/>
      <sheetName val="김포IO"/>
      <sheetName val="LD"/>
      <sheetName val="FA설치명세"/>
      <sheetName val="처리단락"/>
      <sheetName val="조건표"/>
      <sheetName val="Sheet38"/>
      <sheetName val="부속동"/>
      <sheetName val="일위목록"/>
      <sheetName val="설계예시"/>
      <sheetName val="공주-교대(A1)"/>
      <sheetName val="노(97_1,97_9,98_1)"/>
      <sheetName val="출력은_금물"/>
      <sheetName val="_냉각수펌프"/>
      <sheetName val="단가_"/>
      <sheetName val="아파트건축"/>
      <sheetName val="원가계산"/>
      <sheetName val="수정내역"/>
      <sheetName val="일위대가표"/>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정부노임단가"/>
      <sheetName val="일반전기C"/>
      <sheetName val="sst,stl창호"/>
      <sheetName val="산출내역서"/>
      <sheetName val="토목내역서 (도급단가)"/>
      <sheetName val="기둥(원형)"/>
      <sheetName val="기초공"/>
      <sheetName val="쌍송교"/>
      <sheetName val="수공기"/>
      <sheetName val="적용단위길이"/>
      <sheetName val="피벗테이블데이터분석"/>
      <sheetName val="특수기호강도거푸집"/>
      <sheetName val="종배수관면벽신"/>
      <sheetName val="종배수관(신)"/>
      <sheetName val="자료입력"/>
      <sheetName val="품셈"/>
      <sheetName val="단가산출"/>
      <sheetName val="공통(20-91)"/>
      <sheetName val="설직재-1"/>
      <sheetName val="부대공"/>
      <sheetName val="포장공"/>
      <sheetName val="토공"/>
      <sheetName val="을"/>
      <sheetName val="DATA"/>
      <sheetName val="데이타"/>
      <sheetName val="골조시행"/>
      <sheetName val="tggwan(mac)"/>
      <sheetName val="예산총괄표"/>
      <sheetName val="인건비"/>
      <sheetName val="주소"/>
      <sheetName val="공조기휀"/>
      <sheetName val="AHU집계"/>
      <sheetName val="기계설비표선정수장"/>
      <sheetName val="일위대가목차"/>
      <sheetName val="단"/>
      <sheetName val="기본단가표"/>
      <sheetName val="식재인부"/>
      <sheetName val="재료"/>
      <sheetName val="영창26"/>
      <sheetName val="요율"/>
      <sheetName val="공사비총괄표"/>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갑지(추정)"/>
      <sheetName val="대공종"/>
      <sheetName val="설계서"/>
      <sheetName val="골재산출"/>
      <sheetName val="산근"/>
      <sheetName val="AIR SHOWER(3인용)"/>
      <sheetName val="연부97-1"/>
      <sheetName val="자갈,시멘트,모래산출"/>
      <sheetName val="자료"/>
      <sheetName val="총괄표"/>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2_일위대가목록"/>
      <sheetName val="샘플표지"/>
      <sheetName val="대보~세기"/>
      <sheetName val="대운반(철재)"/>
      <sheetName val="수지예산"/>
      <sheetName val="일위"/>
      <sheetName val="현장관리비데이타"/>
      <sheetName val="1구간BOQ"/>
      <sheetName val="1차 내역서"/>
      <sheetName val="산출-설비"/>
      <sheetName val="흥양2교토공집계표"/>
      <sheetName val="ELECTRIC"/>
      <sheetName val="공내역"/>
      <sheetName val="외주비"/>
      <sheetName val="소각장스케줄"/>
      <sheetName val="C3"/>
      <sheetName val="납부서"/>
      <sheetName val="건축원가"/>
      <sheetName val="을지"/>
      <sheetName val="대목"/>
      <sheetName val="일위대가내역"/>
      <sheetName val="목록"/>
      <sheetName val="ESCO개보수공사"/>
      <sheetName val="가로등내역서"/>
      <sheetName val="일반공사"/>
      <sheetName val="공사미수"/>
      <sheetName val="말뚝지지력산정"/>
      <sheetName val="Mc1"/>
      <sheetName val="WORK"/>
      <sheetName val="내역(100%)"/>
      <sheetName val="표지1"/>
      <sheetName val="산출근거(단청공사)"/>
      <sheetName val="사업수지"/>
      <sheetName val="WEIGHT LIST"/>
      <sheetName val="POL6차-PIPING"/>
      <sheetName val="물량"/>
      <sheetName val="산#2-1 (2)"/>
      <sheetName val="산#3-1"/>
      <sheetName val="재집"/>
      <sheetName val="인사자료총집계"/>
      <sheetName val="패널"/>
      <sheetName val="TANK견적대지"/>
      <sheetName val="공사예산하조서(O.K)"/>
      <sheetName val="중기일위대가"/>
      <sheetName val="공량산출서"/>
      <sheetName val="별표"/>
      <sheetName val="건축공사실행"/>
      <sheetName val="DAN"/>
      <sheetName val="백호우계수"/>
      <sheetName val="공사비"/>
      <sheetName val="1공구내역"/>
      <sheetName val="실행철강하도"/>
      <sheetName val="일위목록-기"/>
      <sheetName val="BOX전기내역"/>
      <sheetName val="원가계산서"/>
      <sheetName val="CTEMCOST"/>
      <sheetName val="식재수량표"/>
      <sheetName val="길어깨(현황)"/>
      <sheetName val="MOTOR"/>
      <sheetName val="60명당사(총괄)"/>
      <sheetName val="공종별내역서"/>
      <sheetName val="설계기준"/>
      <sheetName val="공통가설공사"/>
      <sheetName val="공통가설"/>
      <sheetName val="SG"/>
      <sheetName val="합천내역"/>
      <sheetName val="BID"/>
      <sheetName val="INPUT"/>
      <sheetName val="70%"/>
      <sheetName val="단위단가"/>
      <sheetName val="요약&amp;결과"/>
      <sheetName val="(4-2)열관류값-2"/>
      <sheetName val="금융"/>
      <sheetName val="일위목록데이타"/>
      <sheetName val="전기"/>
      <sheetName val="전기단가조사서"/>
      <sheetName val="화전내"/>
      <sheetName val="성곽내역서"/>
      <sheetName val="danga"/>
      <sheetName val="TEMP"/>
      <sheetName val="JA"/>
      <sheetName val="실행내역 "/>
      <sheetName val="전선 및 전선관"/>
      <sheetName val="ABUT수량-A1"/>
      <sheetName val="토적표(광혁측량)"/>
      <sheetName val="노무비"/>
      <sheetName val="배수공"/>
      <sheetName val="일(4)"/>
      <sheetName val="인테리어내역"/>
      <sheetName val="원형1호맨홀토공수량"/>
      <sheetName val="Inst."/>
      <sheetName val="건축기성"/>
      <sheetName val="원가계산 (2)"/>
      <sheetName val="예가표"/>
      <sheetName val="설계내역서"/>
      <sheetName val="도시가스현황"/>
      <sheetName val="수입"/>
      <sheetName val=" HIT-&gt;HMC 견적(3900)"/>
      <sheetName val="도로정위치부표"/>
      <sheetName val="도로조사부표"/>
      <sheetName val="내역1"/>
      <sheetName val="Sheet1_(2)"/>
      <sheetName val="2F_회의실견적(5_14_일대)"/>
      <sheetName val="냉천부속동"/>
      <sheetName val="ITEM"/>
      <sheetName val="TABLE"/>
      <sheetName val="RAHMEN"/>
      <sheetName val="6PILE  (돌출)"/>
      <sheetName val="asd"/>
      <sheetName val="산출근거"/>
      <sheetName val="지하"/>
      <sheetName val="당초"/>
      <sheetName val="교각별철근수량집계표"/>
      <sheetName val="지질조사"/>
      <sheetName val="NYS"/>
      <sheetName val="단중표"/>
      <sheetName val="코드표"/>
      <sheetName val="재료비노무비"/>
      <sheetName val="토공(우물통,기타) "/>
      <sheetName val="교수설계"/>
      <sheetName val="LF자재단가"/>
      <sheetName val="자재단가"/>
      <sheetName val="도급기성"/>
      <sheetName val="설비단가표"/>
      <sheetName val="LEGEND"/>
      <sheetName val="기술부대조건"/>
      <sheetName val="오수공수량집계표"/>
      <sheetName val="Sheet6"/>
      <sheetName val="48전력선로일위"/>
      <sheetName val="단가표"/>
      <sheetName val="식생블럭단위수량"/>
      <sheetName val="RE9604"/>
      <sheetName val="공사직종별노임"/>
      <sheetName val="당진1,2호기전선관설치및접지4차공사내역서-을지"/>
      <sheetName val="본체철근표"/>
      <sheetName val="입찰안"/>
      <sheetName val="노임,재료비"/>
      <sheetName val="토공 total"/>
      <sheetName val="6호기"/>
      <sheetName val="역공종"/>
      <sheetName val="특외대"/>
      <sheetName val="제-노임"/>
      <sheetName val="제직재"/>
      <sheetName val="1.설계조건"/>
      <sheetName val="중기"/>
      <sheetName val="ELEC"/>
      <sheetName val="율촌법률사무소2내역"/>
      <sheetName val="내역서(중수)"/>
      <sheetName val="CAT_5"/>
      <sheetName val="단가비교표_공통1"/>
      <sheetName val="CIVIL4"/>
      <sheetName val="시멘트"/>
      <sheetName val="N賃率_職"/>
      <sheetName val="102역사"/>
      <sheetName val="금액집계"/>
      <sheetName val="96정변2"/>
      <sheetName val="전기일위목록"/>
      <sheetName val="노무,재료"/>
      <sheetName val="견적"/>
      <sheetName val="사다리"/>
      <sheetName val="내역(원안-대안)"/>
      <sheetName val="수주추정"/>
      <sheetName val="조명시설"/>
      <sheetName val="내역서 "/>
      <sheetName val="식재가격"/>
      <sheetName val="식재총괄"/>
      <sheetName val="AV시스템"/>
      <sheetName val="20관리비율"/>
      <sheetName val="민속촌메뉴"/>
      <sheetName val="2F 회의실견적_5_14 일대_"/>
      <sheetName val="97"/>
      <sheetName val="일위대가목록 "/>
      <sheetName val="001"/>
      <sheetName val="단위내역서"/>
      <sheetName val="공사개요"/>
      <sheetName val="조경일람"/>
      <sheetName val="guard(mac)"/>
      <sheetName val="설_(3)"/>
      <sheetName val="설_(2)"/>
      <sheetName val="3BL공동구_수량"/>
      <sheetName val="대치판정"/>
      <sheetName val="원가서"/>
      <sheetName val="주beam"/>
      <sheetName val="도급견적가"/>
      <sheetName val="부대공Ⅱ"/>
      <sheetName val="간접1"/>
      <sheetName val="장비가동"/>
      <sheetName val="내역관리1"/>
      <sheetName val="총수량집계표"/>
      <sheetName val="제작비추산총괄표"/>
      <sheetName val="갑"/>
      <sheetName val="갑지1"/>
      <sheetName val="내역(설계)"/>
      <sheetName val="백룡교차로"/>
      <sheetName val="산정교차로"/>
      <sheetName val="신영교차로"/>
      <sheetName val="물량입력"/>
      <sheetName val="일위(철거)"/>
      <sheetName val="E총15"/>
      <sheetName val="약품공급2"/>
      <sheetName val="카메라"/>
      <sheetName val="내역서(기성청구)"/>
      <sheetName val="(1)본선수량집계"/>
      <sheetName val="3.2제조설비"/>
      <sheetName val="노 무 비"/>
      <sheetName val="01상노임"/>
      <sheetName val="DATE"/>
      <sheetName val="200"/>
      <sheetName val="기계공사비집계(원안)"/>
      <sheetName val="내역표지"/>
      <sheetName val="청주(철골발주의뢰서)"/>
      <sheetName val="유기공정"/>
      <sheetName val="원본"/>
      <sheetName val="Sheet7(ㅅ)"/>
      <sheetName val="물량표"/>
      <sheetName val="첨부1"/>
      <sheetName val="토공집계표"/>
      <sheetName val="국내"/>
      <sheetName val="내역서 제출"/>
      <sheetName val="부하자료"/>
      <sheetName val="일위대가1"/>
      <sheetName val="현장관리비"/>
      <sheetName val="터널조도"/>
      <sheetName val="분석"/>
      <sheetName val="8.PILE  (돌출)"/>
      <sheetName val="단1"/>
      <sheetName val="중기손료"/>
      <sheetName val="기초단가"/>
      <sheetName val="교각토공"/>
      <sheetName val="공사비집계"/>
      <sheetName val="설계서을"/>
      <sheetName val="리스(CIF)산출"/>
      <sheetName val="총체보활공정표"/>
      <sheetName val="Pier 3"/>
      <sheetName val="예산변경사항"/>
      <sheetName val="파일의이용"/>
      <sheetName val="용산1(해보)"/>
      <sheetName val="매입-계약"/>
      <sheetName val="소운반"/>
      <sheetName val="집수정단면도 (2)"/>
      <sheetName val="연결관단위"/>
      <sheetName val="열린교실"/>
      <sheetName val="견적업체"/>
      <sheetName val="계수시트"/>
      <sheetName val="효성CB 1P기초"/>
      <sheetName val="교사기준면적(초등)"/>
      <sheetName val="일위대가 "/>
      <sheetName val="도급예산내역서봉투"/>
      <sheetName val="공사원가계산서"/>
      <sheetName val="설계산출표지"/>
      <sheetName val="도급예산내역서총괄표"/>
      <sheetName val="을부담운반비"/>
      <sheetName val="설계산출기초"/>
      <sheetName val="운반비산출"/>
      <sheetName val="민감도"/>
      <sheetName val="공사착공계"/>
      <sheetName val="배수내역"/>
      <sheetName val="기흥하도용"/>
      <sheetName val="덤프트럭계수"/>
      <sheetName val="I.설계조건"/>
      <sheetName val="A조"/>
      <sheetName val="일위총괄표"/>
      <sheetName val="소총괄표1"/>
      <sheetName val="입력"/>
      <sheetName val="6공구(당초)"/>
      <sheetName val="제출내역 (2)"/>
      <sheetName val="상반기손익차2총괄"/>
      <sheetName val="진주방향"/>
      <sheetName val="마산방향"/>
      <sheetName val="마산방향철근집계"/>
      <sheetName val="9811"/>
      <sheetName val="가도공"/>
      <sheetName val="Tool"/>
      <sheetName val="AIR_SHOWER(3인용)"/>
      <sheetName val="Customer_Databas"/>
      <sheetName val="토공(우물통,기타)_"/>
      <sheetName val="원가_(2)"/>
      <sheetName val="_HIT-&gt;HMC_견적(3900)"/>
      <sheetName val="노무비 근거"/>
      <sheetName val="내역서1"/>
      <sheetName val="JUCKEYK"/>
      <sheetName val="경영상태"/>
      <sheetName val="하도급원가계산총괄표(식재)"/>
      <sheetName val="설계조건"/>
      <sheetName val="계약서"/>
      <sheetName val="토공_total"/>
      <sheetName val="6PILE__(돌출)"/>
      <sheetName val="COST"/>
      <sheetName val="sub"/>
      <sheetName val="반포2차"/>
      <sheetName val="2000.05"/>
      <sheetName val="98지급계획"/>
      <sheetName val="찍기"/>
      <sheetName val="상가분양"/>
      <sheetName val="연습"/>
      <sheetName val="날개벽수량표"/>
      <sheetName val="#3_일위대가목록"/>
      <sheetName val="세골재  T2 변경 현황"/>
      <sheetName val="2000년 공정표"/>
      <sheetName val="통합집계표"/>
      <sheetName val="3본사"/>
      <sheetName val="단가일람"/>
      <sheetName val="갑지.을지"/>
      <sheetName val="일위대가(1)"/>
      <sheetName val="직접공사비"/>
      <sheetName val="일위(시설)"/>
      <sheetName val="1공구산출내역서"/>
      <sheetName val="총괄내역"/>
      <sheetName val="유림콘도"/>
      <sheetName val="기타 정보통신공사"/>
      <sheetName val="봉방동근생"/>
      <sheetName val="화의-현금흐름"/>
      <sheetName val="BSD (2)"/>
      <sheetName val="구성1"/>
      <sheetName val="구성2"/>
      <sheetName val="구성3"/>
      <sheetName val="구성4"/>
      <sheetName val="물가시세"/>
      <sheetName val="국도접속 차도부수량"/>
      <sheetName val="교각1"/>
      <sheetName val="정거장 설계조건"/>
      <sheetName val="부대"/>
      <sheetName val="일위CODE"/>
      <sheetName val="gyun"/>
      <sheetName val="그림2"/>
      <sheetName val="단재적표"/>
      <sheetName val="특별땅고르기"/>
      <sheetName val="세부내역서(전기)"/>
      <sheetName val="노무비단가"/>
      <sheetName val="구의33고"/>
      <sheetName val="인적사항"/>
      <sheetName val="설계"/>
      <sheetName val="투찰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급내역서(재노경)"/>
      <sheetName val="별표 "/>
      <sheetName val="청도공장"/>
      <sheetName val="자재표"/>
      <sheetName val="신우"/>
      <sheetName val="하이테콤직원"/>
      <sheetName val="전기내역"/>
      <sheetName val="참고"/>
      <sheetName val="보증수수료산출"/>
      <sheetName val="입력변수"/>
      <sheetName val="기초일위"/>
      <sheetName val="지점장"/>
      <sheetName val="암거단위"/>
      <sheetName val="단가대비표 (3)"/>
      <sheetName val="원가총괄"/>
      <sheetName val="수량산출(생반)"/>
      <sheetName val="청곡지선입력"/>
      <sheetName val="조명율"/>
      <sheetName val="개요"/>
      <sheetName val="노임단가(08.01)"/>
      <sheetName val="유림골조"/>
      <sheetName val="그림"/>
      <sheetName val="현장관리비참조"/>
      <sheetName val="산출0"/>
      <sheetName val="집수정토공"/>
      <sheetName val="설계명세서"/>
      <sheetName val="남양시작동자105노65기1.3화1.2"/>
      <sheetName val="구리토평1전기"/>
      <sheetName val="C.전기공사"/>
      <sheetName val="부하계산서"/>
      <sheetName val="★도급내역"/>
      <sheetName val="한전일위"/>
      <sheetName val="물집"/>
      <sheetName val="구천"/>
      <sheetName val="단가및재료비"/>
      <sheetName val="문학간접"/>
      <sheetName val="담장산출"/>
      <sheetName val="기계경비일람"/>
      <sheetName val="5사남"/>
      <sheetName val="계측기"/>
      <sheetName val="비교1"/>
      <sheetName val="공통단가"/>
      <sheetName val="운반비"/>
      <sheetName val="기준FACTOR"/>
      <sheetName val="단가 및 재료비"/>
      <sheetName val="중기사용료산출근거"/>
      <sheetName val="도급자재"/>
      <sheetName val="1000 DB구축 부표"/>
      <sheetName val="CT "/>
      <sheetName val="발신정보"/>
      <sheetName val="기초대가"/>
      <sheetName val="조도계산서 (도서)"/>
      <sheetName val="명세서"/>
      <sheetName val="J-EQ"/>
      <sheetName val="맨홀수량산출"/>
      <sheetName val="변경내역(전체)"/>
      <sheetName val="참조자료"/>
      <sheetName val="지주토목내역서"/>
      <sheetName val="원가계산서(남측)"/>
      <sheetName val="일위(설)"/>
      <sheetName val="S1,3"/>
      <sheetName val="내역1공구"/>
      <sheetName val="내역 (2)"/>
      <sheetName val="b_balju-단가단가단가"/>
      <sheetName val="H-pile(298x299)"/>
      <sheetName val="H-pile(250x250)"/>
      <sheetName val="소업1교"/>
      <sheetName val="일집"/>
      <sheetName val="3F"/>
      <sheetName val="수리결과"/>
      <sheetName val="전기공사일위대가"/>
      <sheetName val="우각부보강"/>
      <sheetName val="화재 탐지 설비"/>
      <sheetName val="총괄집계표"/>
      <sheetName val="GI-LIST"/>
      <sheetName val="기기리스트"/>
      <sheetName val="OPT7"/>
      <sheetName val="과천MAIN"/>
      <sheetName val="터널대가"/>
      <sheetName val="전기2005"/>
      <sheetName val="통신2005"/>
      <sheetName val="전기설계변경"/>
      <sheetName val="자재단가비교표"/>
      <sheetName val="재료비"/>
      <sheetName val="노임단가 (2)"/>
      <sheetName val="원가계산서구조조정"/>
      <sheetName val="장애코드"/>
      <sheetName val="자재테이블"/>
      <sheetName val="기존단가 (2)"/>
      <sheetName val="노단"/>
      <sheetName val="관리비비계상"/>
      <sheetName val="봉양~조차장간고하개명(신설)"/>
      <sheetName val="재료비집계"/>
      <sheetName val="일위대가(계측기설치)"/>
      <sheetName val="f산출"/>
      <sheetName val="금융비용"/>
      <sheetName val="콘크리트"/>
      <sheetName val="일위_FILE"/>
      <sheetName val="입력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출력"/>
      <sheetName val="메인메뉴"/>
      <sheetName val="출력(2)"/>
      <sheetName val="출력 (3)"/>
      <sheetName val="출력 (4)"/>
      <sheetName val="출력 (5)"/>
      <sheetName val="출력 (6)"/>
      <sheetName val="출력 (7)"/>
      <sheetName val="출력 (8)"/>
      <sheetName val="출력 (9)"/>
      <sheetName val="출력 (10)"/>
      <sheetName val="출력 (11)"/>
      <sheetName val="출력 (12)"/>
      <sheetName val="출력 (13)"/>
      <sheetName val="출력 (14)"/>
      <sheetName val="출력 (15))"/>
      <sheetName val="견적서"/>
      <sheetName val="견적서 (2)"/>
      <sheetName val="Sheet6 7"/>
      <sheetName val="Macro1"/>
      <sheetName val="Macro2"/>
      <sheetName val="Macro3"/>
      <sheetName val="Macro4"/>
      <sheetName val="Macro5"/>
      <sheetName val="CODE"/>
      <sheetName val="Macro6"/>
      <sheetName val="Module1"/>
      <sheetName val="Macro7"/>
      <sheetName val="st200"/>
      <sheetName val="2공구산출내역"/>
      <sheetName val="금액내역서"/>
      <sheetName val="건축공사실행"/>
      <sheetName val="건축원가"/>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내역"/>
      <sheetName val="재료"/>
      <sheetName val="설치자재"/>
      <sheetName val="1안"/>
      <sheetName val="을지"/>
      <sheetName val="기초목록"/>
      <sheetName val="단가(자재)"/>
      <sheetName val="일위대가(가설)"/>
      <sheetName val="목차"/>
      <sheetName val="직노"/>
      <sheetName val="건축공사실행"/>
      <sheetName val="건축원가"/>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금액내역서"/>
      <sheetName val="일위대가"/>
      <sheetName val="세동별비상"/>
      <sheetName val="Baby일위대가"/>
      <sheetName val="건축공사실행"/>
      <sheetName val="직노"/>
      <sheetName val="철거산출근거"/>
      <sheetName val="화재 탐지 설비"/>
      <sheetName val="내역서"/>
      <sheetName val="원내역"/>
      <sheetName val="내역"/>
      <sheetName val="광양전기"/>
      <sheetName val="저"/>
      <sheetName val="단가조사"/>
      <sheetName val="사당"/>
      <sheetName val="인건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견적"/>
      <sheetName val="환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통대책내역"/>
      <sheetName val="정부노임단가"/>
      <sheetName val="노무비단가"/>
      <sheetName val="기계설비"/>
      <sheetName val="직노"/>
      <sheetName val="카니발(자105노60)"/>
      <sheetName val="표지"/>
      <sheetName val="맨홀"/>
      <sheetName val="1차 내역서"/>
      <sheetName val="J直材4"/>
      <sheetName val="제-노임"/>
      <sheetName val="공조기(삭제)"/>
      <sheetName val="견적서"/>
      <sheetName val="Baby일위대가"/>
      <sheetName val="1차설계변경내역"/>
      <sheetName val="납부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2)"/>
      <sheetName val="견적서표지 (2)"/>
      <sheetName val="견적서갑지 (2)"/>
      <sheetName val="공사비총괄표 (3)"/>
      <sheetName val="A동소화 (2)"/>
      <sheetName val="A동자탐 (2)"/>
      <sheetName val="단가표"/>
      <sheetName val="견적서표지"/>
      <sheetName val="견적서갑지"/>
      <sheetName val="공사비총괄표 (2)"/>
      <sheetName val="A동소화"/>
      <sheetName val="A동자탐"/>
      <sheetName val="B동소화"/>
      <sheetName val="B동자탐 "/>
      <sheetName val="직노"/>
    </sheetNames>
    <sheetDataSet>
      <sheetData sheetId="0" refreshError="1">
        <row r="2">
          <cell r="A2" t="str">
            <v>코드번호</v>
          </cell>
          <cell r="B2" t="str">
            <v>품명</v>
          </cell>
          <cell r="C2" t="str">
            <v>규격</v>
          </cell>
          <cell r="D2" t="str">
            <v>단위</v>
          </cell>
          <cell r="E2" t="str">
            <v>견적단가</v>
          </cell>
          <cell r="F2" t="str">
            <v>실행가</v>
          </cell>
          <cell r="G2" t="str">
            <v>구매가(VAT포함)</v>
          </cell>
        </row>
        <row r="3">
          <cell r="A3">
            <v>10001</v>
          </cell>
          <cell r="B3" t="str">
            <v>화재수신기</v>
          </cell>
          <cell r="C3" t="str">
            <v>P-1-25CCT</v>
          </cell>
          <cell r="D3" t="str">
            <v>면</v>
          </cell>
        </row>
        <row r="4">
          <cell r="A4">
            <v>10002</v>
          </cell>
          <cell r="B4" t="str">
            <v>화재수신기</v>
          </cell>
          <cell r="C4" t="str">
            <v>P-1-20CCT</v>
          </cell>
          <cell r="D4" t="str">
            <v>면</v>
          </cell>
          <cell r="E4">
            <v>550000</v>
          </cell>
          <cell r="F4">
            <v>170000</v>
          </cell>
        </row>
        <row r="5">
          <cell r="A5">
            <v>10003</v>
          </cell>
          <cell r="B5" t="str">
            <v>화재수신기</v>
          </cell>
          <cell r="C5" t="str">
            <v>P-1-15CCT</v>
          </cell>
          <cell r="D5" t="str">
            <v>면</v>
          </cell>
          <cell r="E5">
            <v>480000</v>
          </cell>
          <cell r="F5">
            <v>150000</v>
          </cell>
        </row>
        <row r="6">
          <cell r="A6">
            <v>10004</v>
          </cell>
          <cell r="B6" t="str">
            <v>화재수신기</v>
          </cell>
          <cell r="C6" t="str">
            <v>P-1-10CCT</v>
          </cell>
          <cell r="D6" t="str">
            <v>면</v>
          </cell>
          <cell r="E6">
            <v>380000</v>
          </cell>
          <cell r="F6">
            <v>130000</v>
          </cell>
        </row>
        <row r="7">
          <cell r="A7">
            <v>10005</v>
          </cell>
          <cell r="B7" t="str">
            <v>화재수신기</v>
          </cell>
          <cell r="C7" t="str">
            <v>P-1-5CCT</v>
          </cell>
          <cell r="D7" t="str">
            <v>면</v>
          </cell>
          <cell r="E7">
            <v>240000</v>
          </cell>
          <cell r="F7">
            <v>90000</v>
          </cell>
        </row>
        <row r="8">
          <cell r="A8">
            <v>10006</v>
          </cell>
          <cell r="B8" t="str">
            <v>화재수신기</v>
          </cell>
          <cell r="C8" t="str">
            <v>복합형/4</v>
          </cell>
          <cell r="D8" t="str">
            <v>면</v>
          </cell>
          <cell r="E8">
            <v>900000</v>
          </cell>
          <cell r="F8">
            <v>600000</v>
          </cell>
        </row>
        <row r="9">
          <cell r="A9">
            <v>10007</v>
          </cell>
          <cell r="B9" t="str">
            <v>화재수신기</v>
          </cell>
          <cell r="C9" t="str">
            <v>복합형/2</v>
          </cell>
          <cell r="D9" t="str">
            <v>면</v>
          </cell>
          <cell r="E9">
            <v>550000</v>
          </cell>
          <cell r="F9">
            <v>450000</v>
          </cell>
        </row>
        <row r="10">
          <cell r="A10">
            <v>10008</v>
          </cell>
          <cell r="B10" t="str">
            <v>경종</v>
          </cell>
          <cell r="C10" t="str">
            <v>DC 24V</v>
          </cell>
          <cell r="D10" t="str">
            <v>EA</v>
          </cell>
          <cell r="E10">
            <v>5500</v>
          </cell>
          <cell r="F10">
            <v>3600</v>
          </cell>
        </row>
        <row r="11">
          <cell r="A11">
            <v>10009</v>
          </cell>
          <cell r="B11" t="str">
            <v>표시등</v>
          </cell>
          <cell r="C11" t="str">
            <v>DC 24V/L.E.D</v>
          </cell>
          <cell r="D11" t="str">
            <v>EA</v>
          </cell>
          <cell r="E11">
            <v>2000</v>
          </cell>
          <cell r="F11">
            <v>900</v>
          </cell>
        </row>
        <row r="12">
          <cell r="A12">
            <v>10010</v>
          </cell>
          <cell r="B12" t="str">
            <v>발신기</v>
          </cell>
          <cell r="C12" t="str">
            <v>P-1급</v>
          </cell>
          <cell r="D12" t="str">
            <v>EA</v>
          </cell>
          <cell r="E12">
            <v>5000</v>
          </cell>
          <cell r="F12">
            <v>2900</v>
          </cell>
        </row>
        <row r="13">
          <cell r="A13">
            <v>10011</v>
          </cell>
          <cell r="B13" t="str">
            <v>기동램프</v>
          </cell>
          <cell r="C13" t="str">
            <v>AC 220V</v>
          </cell>
          <cell r="D13" t="str">
            <v>EA</v>
          </cell>
          <cell r="E13">
            <v>2300</v>
          </cell>
          <cell r="F13">
            <v>1400</v>
          </cell>
        </row>
        <row r="14">
          <cell r="A14">
            <v>10012</v>
          </cell>
          <cell r="B14" t="str">
            <v>차동식감지기</v>
          </cell>
          <cell r="C14" t="str">
            <v>스포트형</v>
          </cell>
          <cell r="D14" t="str">
            <v>EA</v>
          </cell>
          <cell r="E14">
            <v>5000</v>
          </cell>
          <cell r="F14">
            <v>2800</v>
          </cell>
        </row>
        <row r="15">
          <cell r="A15">
            <v>10013</v>
          </cell>
          <cell r="B15" t="str">
            <v>정온식감지기</v>
          </cell>
          <cell r="C15" t="str">
            <v>스포트형</v>
          </cell>
          <cell r="D15" t="str">
            <v>EA</v>
          </cell>
          <cell r="E15">
            <v>5000</v>
          </cell>
          <cell r="F15">
            <v>2500</v>
          </cell>
        </row>
        <row r="16">
          <cell r="A16">
            <v>10014</v>
          </cell>
          <cell r="B16" t="str">
            <v>연기식감지기</v>
          </cell>
          <cell r="C16" t="str">
            <v>광전식</v>
          </cell>
          <cell r="D16" t="str">
            <v>EA</v>
          </cell>
          <cell r="E16">
            <v>20000</v>
          </cell>
          <cell r="F16">
            <v>9800</v>
          </cell>
        </row>
        <row r="17">
          <cell r="A17">
            <v>10015</v>
          </cell>
          <cell r="B17" t="str">
            <v>통로유도표지</v>
          </cell>
          <cell r="C17" t="str">
            <v>축광</v>
          </cell>
          <cell r="D17" t="str">
            <v>EA</v>
          </cell>
          <cell r="E17">
            <v>4500</v>
          </cell>
          <cell r="F17">
            <v>2500</v>
          </cell>
        </row>
        <row r="18">
          <cell r="A18">
            <v>10016</v>
          </cell>
          <cell r="B18" t="str">
            <v>통로유도등</v>
          </cell>
          <cell r="C18" t="str">
            <v>매입형</v>
          </cell>
          <cell r="D18" t="str">
            <v>EA</v>
          </cell>
          <cell r="E18">
            <v>43000</v>
          </cell>
          <cell r="F18">
            <v>16000</v>
          </cell>
        </row>
        <row r="19">
          <cell r="A19">
            <v>10017</v>
          </cell>
          <cell r="B19" t="str">
            <v>통로유도등</v>
          </cell>
          <cell r="C19" t="str">
            <v>돌출형</v>
          </cell>
          <cell r="D19" t="str">
            <v>EA</v>
          </cell>
          <cell r="E19">
            <v>37000</v>
          </cell>
          <cell r="F19">
            <v>16000</v>
          </cell>
        </row>
        <row r="20">
          <cell r="A20">
            <v>10018</v>
          </cell>
          <cell r="B20" t="str">
            <v>피난구유도표지</v>
          </cell>
          <cell r="C20" t="str">
            <v>축광</v>
          </cell>
          <cell r="D20" t="str">
            <v>EA</v>
          </cell>
          <cell r="E20">
            <v>4000</v>
          </cell>
          <cell r="F20">
            <v>3000</v>
          </cell>
        </row>
        <row r="21">
          <cell r="A21">
            <v>10019</v>
          </cell>
          <cell r="B21" t="str">
            <v>피난구유도등</v>
          </cell>
          <cell r="C21" t="str">
            <v>10W</v>
          </cell>
          <cell r="D21" t="str">
            <v>EA</v>
          </cell>
          <cell r="E21">
            <v>28000</v>
          </cell>
          <cell r="F21">
            <v>14000</v>
          </cell>
        </row>
        <row r="22">
          <cell r="A22">
            <v>10020</v>
          </cell>
          <cell r="B22" t="str">
            <v>피난구유도등</v>
          </cell>
          <cell r="C22" t="str">
            <v>20W</v>
          </cell>
          <cell r="D22" t="str">
            <v>EA</v>
          </cell>
          <cell r="E22">
            <v>45000</v>
          </cell>
          <cell r="F22">
            <v>20000</v>
          </cell>
        </row>
        <row r="23">
          <cell r="A23">
            <v>10021</v>
          </cell>
          <cell r="B23" t="str">
            <v>피난구유도등</v>
          </cell>
          <cell r="C23" t="str">
            <v>40W</v>
          </cell>
          <cell r="D23" t="str">
            <v>EA</v>
          </cell>
          <cell r="E23">
            <v>110000</v>
          </cell>
          <cell r="F23">
            <v>85000</v>
          </cell>
        </row>
        <row r="24">
          <cell r="A24">
            <v>10022</v>
          </cell>
          <cell r="B24" t="str">
            <v>비상조명등</v>
          </cell>
          <cell r="C24" t="str">
            <v>AC 220V</v>
          </cell>
          <cell r="D24" t="str">
            <v>EA</v>
          </cell>
          <cell r="E24">
            <v>78000</v>
          </cell>
          <cell r="F24">
            <v>50000</v>
          </cell>
        </row>
        <row r="25">
          <cell r="A25">
            <v>10023</v>
          </cell>
          <cell r="B25" t="str">
            <v>AMP</v>
          </cell>
          <cell r="C25" t="str">
            <v>50W</v>
          </cell>
          <cell r="D25" t="str">
            <v>면</v>
          </cell>
          <cell r="E25">
            <v>450000</v>
          </cell>
        </row>
        <row r="26">
          <cell r="A26">
            <v>10024</v>
          </cell>
          <cell r="B26" t="str">
            <v>스피커</v>
          </cell>
          <cell r="C26" t="str">
            <v>세대1W</v>
          </cell>
          <cell r="D26" t="str">
            <v>EA</v>
          </cell>
          <cell r="E26">
            <v>5000</v>
          </cell>
          <cell r="F26">
            <v>3800</v>
          </cell>
        </row>
        <row r="27">
          <cell r="A27">
            <v>10025</v>
          </cell>
          <cell r="B27" t="str">
            <v>스피커</v>
          </cell>
          <cell r="C27" t="str">
            <v>3W</v>
          </cell>
          <cell r="D27" t="str">
            <v>EA</v>
          </cell>
          <cell r="E27">
            <v>20000</v>
          </cell>
          <cell r="F27">
            <v>9500</v>
          </cell>
        </row>
        <row r="28">
          <cell r="A28">
            <v>10026</v>
          </cell>
          <cell r="B28" t="str">
            <v>소화전세트</v>
          </cell>
          <cell r="C28" t="str">
            <v>경,표,발,기동램프</v>
          </cell>
          <cell r="D28" t="str">
            <v>SET</v>
          </cell>
          <cell r="E28">
            <v>14600</v>
          </cell>
          <cell r="F28">
            <v>8800</v>
          </cell>
        </row>
        <row r="29">
          <cell r="A29">
            <v>10027</v>
          </cell>
          <cell r="B29" t="str">
            <v>속보함세트</v>
          </cell>
          <cell r="C29" t="str">
            <v>경,표,발신기</v>
          </cell>
          <cell r="D29" t="str">
            <v>SET</v>
          </cell>
          <cell r="E29">
            <v>56600</v>
          </cell>
          <cell r="F29">
            <v>38400</v>
          </cell>
        </row>
        <row r="30">
          <cell r="A30">
            <v>10028</v>
          </cell>
          <cell r="B30" t="str">
            <v>속보내함</v>
          </cell>
          <cell r="C30" t="str">
            <v>200*600</v>
          </cell>
          <cell r="D30" t="str">
            <v>EA</v>
          </cell>
          <cell r="E30">
            <v>12000</v>
          </cell>
          <cell r="F30">
            <v>6000</v>
          </cell>
        </row>
        <row r="31">
          <cell r="A31">
            <v>10029</v>
          </cell>
          <cell r="B31" t="str">
            <v>속보함커버</v>
          </cell>
          <cell r="C31" t="str">
            <v>SUS</v>
          </cell>
          <cell r="D31" t="str">
            <v>EA</v>
          </cell>
          <cell r="E31">
            <v>32300</v>
          </cell>
          <cell r="F31">
            <v>19000</v>
          </cell>
        </row>
        <row r="32">
          <cell r="A32">
            <v>10030</v>
          </cell>
          <cell r="B32" t="str">
            <v>속노함노출</v>
          </cell>
          <cell r="C32" t="str">
            <v>STEEL</v>
          </cell>
          <cell r="D32" t="str">
            <v>EA</v>
          </cell>
          <cell r="E32">
            <v>9000</v>
          </cell>
          <cell r="F32">
            <v>4500</v>
          </cell>
        </row>
        <row r="33">
          <cell r="A33">
            <v>10031</v>
          </cell>
          <cell r="B33" t="str">
            <v>속노함노출</v>
          </cell>
          <cell r="C33" t="str">
            <v>SUS</v>
          </cell>
          <cell r="D33" t="str">
            <v>EA</v>
          </cell>
          <cell r="E33">
            <v>45000</v>
          </cell>
          <cell r="F33">
            <v>25000</v>
          </cell>
        </row>
        <row r="34">
          <cell r="A34">
            <v>10032</v>
          </cell>
          <cell r="B34" t="str">
            <v>중계기</v>
          </cell>
          <cell r="C34" t="str">
            <v>HI-MUX2/2/2</v>
          </cell>
          <cell r="D34" t="str">
            <v>EA</v>
          </cell>
          <cell r="E34">
            <v>120000</v>
          </cell>
          <cell r="F34">
            <v>55000</v>
          </cell>
        </row>
        <row r="35">
          <cell r="A35">
            <v>10033</v>
          </cell>
          <cell r="B35" t="str">
            <v>비상콘센트</v>
          </cell>
          <cell r="C35" t="str">
            <v>소화전내장형</v>
          </cell>
          <cell r="D35" t="str">
            <v>EA</v>
          </cell>
          <cell r="E35">
            <v>65000</v>
          </cell>
          <cell r="F35">
            <v>45000</v>
          </cell>
        </row>
        <row r="36">
          <cell r="A36">
            <v>10034</v>
          </cell>
          <cell r="B36" t="str">
            <v>전자싸이렌</v>
          </cell>
          <cell r="C36" t="str">
            <v>DC 24V</v>
          </cell>
          <cell r="D36" t="str">
            <v>EA</v>
          </cell>
          <cell r="E36">
            <v>25000</v>
          </cell>
          <cell r="F36">
            <v>11000</v>
          </cell>
        </row>
        <row r="37">
          <cell r="A37">
            <v>10035</v>
          </cell>
          <cell r="B37" t="str">
            <v>S.V.P</v>
          </cell>
          <cell r="C37" t="str">
            <v>DC 24V</v>
          </cell>
          <cell r="D37" t="str">
            <v>면</v>
          </cell>
          <cell r="E37">
            <v>62000</v>
          </cell>
          <cell r="F37">
            <v>25000</v>
          </cell>
        </row>
        <row r="38">
          <cell r="A38">
            <v>10036</v>
          </cell>
          <cell r="B38" t="str">
            <v>저수위경보</v>
          </cell>
          <cell r="C38" t="str">
            <v>DC 24V</v>
          </cell>
          <cell r="D38" t="str">
            <v>EA</v>
          </cell>
          <cell r="E38">
            <v>35000</v>
          </cell>
          <cell r="F38">
            <v>18000</v>
          </cell>
        </row>
        <row r="39">
          <cell r="A39">
            <v>10037</v>
          </cell>
          <cell r="B39" t="str">
            <v>TAMPER SWITCH</v>
          </cell>
          <cell r="C39" t="str">
            <v>DC 24V</v>
          </cell>
          <cell r="D39" t="str">
            <v>EA</v>
          </cell>
          <cell r="E39">
            <v>5000</v>
          </cell>
        </row>
        <row r="40">
          <cell r="A40">
            <v>10038</v>
          </cell>
          <cell r="B40" t="str">
            <v>MCC P/L</v>
          </cell>
          <cell r="C40" t="str">
            <v>AC 380V</v>
          </cell>
          <cell r="D40" t="str">
            <v>면</v>
          </cell>
          <cell r="E40">
            <v>750000</v>
          </cell>
          <cell r="F40">
            <v>700000</v>
          </cell>
        </row>
        <row r="41">
          <cell r="A41">
            <v>10039</v>
          </cell>
          <cell r="B41" t="str">
            <v>전선관</v>
          </cell>
          <cell r="C41" t="str">
            <v>HI-LEX16C</v>
          </cell>
          <cell r="D41" t="str">
            <v>M</v>
          </cell>
          <cell r="E41">
            <v>180</v>
          </cell>
          <cell r="F41">
            <v>110</v>
          </cell>
        </row>
        <row r="42">
          <cell r="A42">
            <v>10040</v>
          </cell>
          <cell r="B42" t="str">
            <v>전선관</v>
          </cell>
          <cell r="C42" t="str">
            <v>HI-LEX22C</v>
          </cell>
          <cell r="D42" t="str">
            <v>M</v>
          </cell>
          <cell r="E42">
            <v>216</v>
          </cell>
          <cell r="F42">
            <v>150</v>
          </cell>
        </row>
        <row r="43">
          <cell r="A43">
            <v>10041</v>
          </cell>
          <cell r="B43" t="str">
            <v>전선관</v>
          </cell>
          <cell r="C43" t="str">
            <v>HI-LEX28C</v>
          </cell>
          <cell r="D43" t="str">
            <v>M</v>
          </cell>
          <cell r="E43">
            <v>315</v>
          </cell>
          <cell r="F43">
            <v>200</v>
          </cell>
        </row>
        <row r="44">
          <cell r="A44">
            <v>10042</v>
          </cell>
          <cell r="B44" t="str">
            <v>전선관</v>
          </cell>
          <cell r="C44" t="str">
            <v>HI-16C</v>
          </cell>
          <cell r="D44" t="str">
            <v>M</v>
          </cell>
          <cell r="E44">
            <v>390</v>
          </cell>
          <cell r="F44">
            <v>365</v>
          </cell>
        </row>
        <row r="45">
          <cell r="A45">
            <v>10043</v>
          </cell>
          <cell r="B45" t="str">
            <v>전선관</v>
          </cell>
          <cell r="C45" t="str">
            <v>HI-22C</v>
          </cell>
          <cell r="D45" t="str">
            <v>M</v>
          </cell>
          <cell r="E45">
            <v>430</v>
          </cell>
          <cell r="F45">
            <v>410</v>
          </cell>
        </row>
        <row r="46">
          <cell r="A46">
            <v>10044</v>
          </cell>
          <cell r="B46" t="str">
            <v>전선관</v>
          </cell>
          <cell r="C46" t="str">
            <v>HI-28C</v>
          </cell>
          <cell r="D46" t="str">
            <v>M</v>
          </cell>
          <cell r="E46">
            <v>750</v>
          </cell>
          <cell r="F46">
            <v>720</v>
          </cell>
        </row>
        <row r="47">
          <cell r="A47">
            <v>10045</v>
          </cell>
          <cell r="B47" t="str">
            <v>전선관</v>
          </cell>
          <cell r="C47" t="str">
            <v>HI-36C</v>
          </cell>
          <cell r="D47" t="str">
            <v>M</v>
          </cell>
          <cell r="E47">
            <v>1350</v>
          </cell>
          <cell r="F47">
            <v>1200</v>
          </cell>
        </row>
        <row r="48">
          <cell r="A48">
            <v>10046</v>
          </cell>
          <cell r="B48" t="str">
            <v>전선관</v>
          </cell>
          <cell r="C48" t="str">
            <v>ST-16C</v>
          </cell>
          <cell r="D48" t="str">
            <v>M</v>
          </cell>
          <cell r="E48">
            <v>1230</v>
          </cell>
          <cell r="F48">
            <v>1160</v>
          </cell>
        </row>
        <row r="49">
          <cell r="A49">
            <v>10047</v>
          </cell>
          <cell r="B49" t="str">
            <v>전선관</v>
          </cell>
          <cell r="C49" t="str">
            <v>ST-22C</v>
          </cell>
          <cell r="D49" t="str">
            <v>M</v>
          </cell>
          <cell r="E49">
            <v>1620</v>
          </cell>
          <cell r="F49">
            <v>1480</v>
          </cell>
        </row>
        <row r="50">
          <cell r="A50">
            <v>10048</v>
          </cell>
          <cell r="B50" t="str">
            <v>전선관</v>
          </cell>
          <cell r="C50" t="str">
            <v>ST-28C</v>
          </cell>
          <cell r="D50" t="str">
            <v>M</v>
          </cell>
          <cell r="E50">
            <v>2100</v>
          </cell>
          <cell r="F50">
            <v>1930</v>
          </cell>
        </row>
        <row r="51">
          <cell r="A51">
            <v>10049</v>
          </cell>
          <cell r="B51" t="str">
            <v>전선관</v>
          </cell>
          <cell r="C51" t="str">
            <v>ST-36C</v>
          </cell>
          <cell r="D51" t="str">
            <v>M</v>
          </cell>
          <cell r="E51">
            <v>2440</v>
          </cell>
          <cell r="F51">
            <v>2370</v>
          </cell>
        </row>
        <row r="52">
          <cell r="A52">
            <v>10050</v>
          </cell>
          <cell r="B52" t="str">
            <v>노말밴드</v>
          </cell>
          <cell r="C52" t="str">
            <v>HI-28C</v>
          </cell>
          <cell r="D52" t="str">
            <v>EA</v>
          </cell>
          <cell r="E52">
            <v>1232</v>
          </cell>
          <cell r="F52">
            <v>1010</v>
          </cell>
        </row>
        <row r="53">
          <cell r="A53">
            <v>10051</v>
          </cell>
          <cell r="B53" t="str">
            <v>노말밴드</v>
          </cell>
          <cell r="C53" t="str">
            <v>HI-36C</v>
          </cell>
          <cell r="D53" t="str">
            <v>EA</v>
          </cell>
          <cell r="E53">
            <v>1250</v>
          </cell>
          <cell r="F53">
            <v>1080</v>
          </cell>
        </row>
        <row r="54">
          <cell r="A54">
            <v>10052</v>
          </cell>
          <cell r="B54" t="str">
            <v>노말밴드</v>
          </cell>
          <cell r="C54" t="str">
            <v>ST-28C</v>
          </cell>
          <cell r="D54" t="str">
            <v>EA</v>
          </cell>
          <cell r="E54">
            <v>1875</v>
          </cell>
          <cell r="F54">
            <v>1720</v>
          </cell>
        </row>
        <row r="55">
          <cell r="A55">
            <v>10053</v>
          </cell>
          <cell r="B55" t="str">
            <v>노말밴드</v>
          </cell>
          <cell r="C55" t="str">
            <v>ST-36C</v>
          </cell>
          <cell r="D55" t="str">
            <v>EA</v>
          </cell>
          <cell r="E55">
            <v>2980</v>
          </cell>
          <cell r="F55">
            <v>2300</v>
          </cell>
        </row>
        <row r="56">
          <cell r="A56">
            <v>10054</v>
          </cell>
          <cell r="B56" t="str">
            <v>ELP전선관</v>
          </cell>
          <cell r="C56" t="str">
            <v>30MM</v>
          </cell>
          <cell r="D56" t="str">
            <v>M</v>
          </cell>
          <cell r="E56">
            <v>496</v>
          </cell>
          <cell r="F56">
            <v>340</v>
          </cell>
        </row>
        <row r="57">
          <cell r="A57">
            <v>10055</v>
          </cell>
          <cell r="B57" t="str">
            <v>ELP전선관</v>
          </cell>
          <cell r="C57" t="str">
            <v>40MM</v>
          </cell>
          <cell r="D57" t="str">
            <v>M</v>
          </cell>
          <cell r="E57">
            <v>715</v>
          </cell>
          <cell r="F57">
            <v>530</v>
          </cell>
        </row>
        <row r="58">
          <cell r="A58">
            <v>10056</v>
          </cell>
          <cell r="B58" t="str">
            <v>ELP전선관</v>
          </cell>
          <cell r="C58" t="str">
            <v>50MM</v>
          </cell>
          <cell r="D58" t="str">
            <v>M</v>
          </cell>
          <cell r="E58">
            <v>875</v>
          </cell>
          <cell r="F58">
            <v>680</v>
          </cell>
        </row>
        <row r="59">
          <cell r="A59">
            <v>10057</v>
          </cell>
          <cell r="B59" t="str">
            <v>2종비닐절연전선</v>
          </cell>
          <cell r="C59" t="str">
            <v>IV 1.2MM</v>
          </cell>
          <cell r="D59" t="str">
            <v>M</v>
          </cell>
          <cell r="E59">
            <v>55</v>
          </cell>
        </row>
        <row r="60">
          <cell r="A60">
            <v>10058</v>
          </cell>
          <cell r="B60" t="str">
            <v>2종비닐절연전선</v>
          </cell>
          <cell r="C60" t="str">
            <v>HIV 1.2MM</v>
          </cell>
          <cell r="D60" t="str">
            <v>M</v>
          </cell>
          <cell r="E60">
            <v>57</v>
          </cell>
          <cell r="F60">
            <v>40</v>
          </cell>
        </row>
        <row r="61">
          <cell r="A61">
            <v>10059</v>
          </cell>
          <cell r="B61" t="str">
            <v>2종비닐절연전선</v>
          </cell>
          <cell r="C61" t="str">
            <v>HIV 1.6MM</v>
          </cell>
          <cell r="D61" t="str">
            <v>M</v>
          </cell>
          <cell r="E61">
            <v>92</v>
          </cell>
          <cell r="F61">
            <v>68</v>
          </cell>
        </row>
        <row r="62">
          <cell r="A62">
            <v>10060</v>
          </cell>
          <cell r="B62" t="str">
            <v>2종비닐절연전선</v>
          </cell>
          <cell r="C62" t="str">
            <v>HIV 2.0MM</v>
          </cell>
          <cell r="D62" t="str">
            <v>M</v>
          </cell>
          <cell r="E62">
            <v>135</v>
          </cell>
          <cell r="F62">
            <v>90</v>
          </cell>
        </row>
        <row r="63">
          <cell r="A63">
            <v>10061</v>
          </cell>
          <cell r="B63" t="str">
            <v>CABLE</v>
          </cell>
          <cell r="C63" t="str">
            <v>HCVV-SB1.25SQ 2/C</v>
          </cell>
          <cell r="D63" t="str">
            <v>M</v>
          </cell>
          <cell r="E63">
            <v>836</v>
          </cell>
          <cell r="F63">
            <v>764</v>
          </cell>
        </row>
        <row r="64">
          <cell r="A64">
            <v>10062</v>
          </cell>
          <cell r="B64" t="str">
            <v>CABLE</v>
          </cell>
          <cell r="C64" t="str">
            <v>FR-3 1.6MM 2/C</v>
          </cell>
          <cell r="D64" t="str">
            <v>M</v>
          </cell>
          <cell r="E64">
            <v>924</v>
          </cell>
          <cell r="F64">
            <v>630</v>
          </cell>
        </row>
        <row r="65">
          <cell r="A65">
            <v>10063</v>
          </cell>
          <cell r="B65" t="str">
            <v>CABLE</v>
          </cell>
          <cell r="C65" t="str">
            <v>FR-3 1.6MM 3/C</v>
          </cell>
          <cell r="D65" t="str">
            <v>M</v>
          </cell>
          <cell r="E65">
            <v>1118</v>
          </cell>
          <cell r="F65">
            <v>940</v>
          </cell>
        </row>
        <row r="66">
          <cell r="A66">
            <v>10064</v>
          </cell>
          <cell r="B66" t="str">
            <v>CABLE</v>
          </cell>
          <cell r="C66" t="str">
            <v>FR-3 1.6MM 7/C</v>
          </cell>
          <cell r="D66" t="str">
            <v>M</v>
          </cell>
          <cell r="E66">
            <v>1851</v>
          </cell>
          <cell r="F66">
            <v>1390</v>
          </cell>
        </row>
        <row r="67">
          <cell r="A67">
            <v>10065</v>
          </cell>
          <cell r="B67" t="str">
            <v>CABLE</v>
          </cell>
          <cell r="C67" t="str">
            <v>FR-3 1.6MM 8/C</v>
          </cell>
          <cell r="D67" t="str">
            <v>M</v>
          </cell>
          <cell r="E67">
            <v>2061</v>
          </cell>
          <cell r="F67">
            <v>1545</v>
          </cell>
        </row>
        <row r="68">
          <cell r="A68">
            <v>10066</v>
          </cell>
          <cell r="B68" t="str">
            <v>CABLE</v>
          </cell>
          <cell r="C68" t="str">
            <v>FR-3 1.6MM 9/C</v>
          </cell>
          <cell r="D68" t="str">
            <v>M</v>
          </cell>
          <cell r="E68">
            <v>2259</v>
          </cell>
          <cell r="F68">
            <v>1695</v>
          </cell>
        </row>
        <row r="69">
          <cell r="A69">
            <v>10067</v>
          </cell>
          <cell r="B69" t="str">
            <v>CABLE</v>
          </cell>
          <cell r="C69" t="str">
            <v>FR-3 1.6MM 10/C</v>
          </cell>
          <cell r="D69" t="str">
            <v>M</v>
          </cell>
          <cell r="E69">
            <v>2493</v>
          </cell>
          <cell r="F69">
            <v>1870</v>
          </cell>
        </row>
        <row r="70">
          <cell r="A70">
            <v>10068</v>
          </cell>
          <cell r="B70" t="str">
            <v>CABLE</v>
          </cell>
          <cell r="C70" t="str">
            <v>FR-3 1.6MM 12/C</v>
          </cell>
          <cell r="D70" t="str">
            <v>M</v>
          </cell>
          <cell r="E70">
            <v>2753</v>
          </cell>
          <cell r="F70">
            <v>2065</v>
          </cell>
        </row>
        <row r="71">
          <cell r="A71">
            <v>10069</v>
          </cell>
          <cell r="B71" t="str">
            <v>CABLE</v>
          </cell>
          <cell r="C71" t="str">
            <v>FR-3 1.6MM 15/C</v>
          </cell>
          <cell r="D71" t="str">
            <v>M</v>
          </cell>
          <cell r="E71">
            <v>3281</v>
          </cell>
          <cell r="F71">
            <v>2460</v>
          </cell>
        </row>
        <row r="72">
          <cell r="A72">
            <v>10070</v>
          </cell>
          <cell r="B72" t="str">
            <v>CABLE</v>
          </cell>
          <cell r="C72" t="str">
            <v>FR-3 1.2MM 4/C</v>
          </cell>
          <cell r="D72" t="str">
            <v>M</v>
          </cell>
          <cell r="E72">
            <v>1152</v>
          </cell>
          <cell r="F72">
            <v>865</v>
          </cell>
        </row>
        <row r="73">
          <cell r="A73">
            <v>10071</v>
          </cell>
          <cell r="B73" t="str">
            <v>CABLE</v>
          </cell>
          <cell r="C73" t="str">
            <v>FR-3 2.0MM 3/C</v>
          </cell>
          <cell r="D73" t="str">
            <v>M</v>
          </cell>
          <cell r="E73">
            <v>1252</v>
          </cell>
          <cell r="F73">
            <v>940</v>
          </cell>
        </row>
        <row r="74">
          <cell r="A74">
            <v>10072</v>
          </cell>
          <cell r="B74" t="str">
            <v>CABLE</v>
          </cell>
          <cell r="C74" t="str">
            <v xml:space="preserve">HIV 5.5SQ </v>
          </cell>
          <cell r="D74" t="str">
            <v>M</v>
          </cell>
          <cell r="E74">
            <v>271</v>
          </cell>
          <cell r="F74">
            <v>180</v>
          </cell>
        </row>
        <row r="75">
          <cell r="A75">
            <v>10073</v>
          </cell>
          <cell r="B75" t="str">
            <v>아우트레드복스</v>
          </cell>
          <cell r="C75" t="str">
            <v>8각</v>
          </cell>
          <cell r="D75" t="str">
            <v>EA</v>
          </cell>
          <cell r="E75">
            <v>540</v>
          </cell>
          <cell r="F75">
            <v>370</v>
          </cell>
        </row>
        <row r="76">
          <cell r="A76">
            <v>10074</v>
          </cell>
          <cell r="B76" t="str">
            <v>아우트레드복스</v>
          </cell>
          <cell r="C76" t="str">
            <v>4각</v>
          </cell>
          <cell r="D76" t="str">
            <v>EA</v>
          </cell>
          <cell r="E76">
            <v>630</v>
          </cell>
          <cell r="F76">
            <v>420</v>
          </cell>
        </row>
        <row r="77">
          <cell r="A77">
            <v>10075</v>
          </cell>
          <cell r="B77" t="str">
            <v>아우트레드복스</v>
          </cell>
          <cell r="C77" t="str">
            <v>8각 54MM</v>
          </cell>
          <cell r="D77" t="str">
            <v>EA</v>
          </cell>
          <cell r="E77">
            <v>580</v>
          </cell>
          <cell r="F77">
            <v>450</v>
          </cell>
        </row>
        <row r="78">
          <cell r="A78">
            <v>10076</v>
          </cell>
          <cell r="B78" t="str">
            <v>아우트레드복스</v>
          </cell>
          <cell r="C78" t="str">
            <v>4각 54MM</v>
          </cell>
          <cell r="D78" t="str">
            <v>EA</v>
          </cell>
          <cell r="E78">
            <v>770</v>
          </cell>
          <cell r="F78">
            <v>530</v>
          </cell>
        </row>
        <row r="79">
          <cell r="A79">
            <v>10077</v>
          </cell>
          <cell r="B79" t="str">
            <v>후렉시블</v>
          </cell>
          <cell r="C79" t="str">
            <v>16MM(비방수)</v>
          </cell>
          <cell r="D79" t="str">
            <v>M</v>
          </cell>
          <cell r="E79">
            <v>230</v>
          </cell>
          <cell r="F79">
            <v>180</v>
          </cell>
        </row>
        <row r="80">
          <cell r="A80">
            <v>10078</v>
          </cell>
          <cell r="B80" t="str">
            <v>후렉시블</v>
          </cell>
          <cell r="C80" t="str">
            <v>16MM(방수)</v>
          </cell>
          <cell r="D80" t="str">
            <v>M</v>
          </cell>
          <cell r="E80">
            <v>370</v>
          </cell>
          <cell r="F80">
            <v>265</v>
          </cell>
        </row>
        <row r="81">
          <cell r="A81">
            <v>10079</v>
          </cell>
          <cell r="B81" t="str">
            <v>후렉시블</v>
          </cell>
          <cell r="C81" t="str">
            <v>22MM(방수)</v>
          </cell>
          <cell r="D81" t="str">
            <v>M</v>
          </cell>
          <cell r="E81">
            <v>506</v>
          </cell>
          <cell r="F81">
            <v>380</v>
          </cell>
        </row>
        <row r="82">
          <cell r="A82">
            <v>10080</v>
          </cell>
          <cell r="B82" t="str">
            <v>후렉시블</v>
          </cell>
          <cell r="C82" t="str">
            <v>28MM(방수)</v>
          </cell>
          <cell r="D82" t="str">
            <v>M</v>
          </cell>
          <cell r="E82">
            <v>645</v>
          </cell>
          <cell r="F82">
            <v>515</v>
          </cell>
        </row>
        <row r="83">
          <cell r="A83">
            <v>10081</v>
          </cell>
          <cell r="B83" t="str">
            <v>후렉시블</v>
          </cell>
          <cell r="C83" t="str">
            <v>16MM(코푸렉스)</v>
          </cell>
          <cell r="D83" t="str">
            <v>M</v>
          </cell>
          <cell r="E83">
            <v>1120</v>
          </cell>
          <cell r="F83">
            <v>980</v>
          </cell>
        </row>
        <row r="84">
          <cell r="A84">
            <v>10082</v>
          </cell>
          <cell r="B84" t="str">
            <v>후렉시블</v>
          </cell>
          <cell r="C84" t="str">
            <v>22MM(코푸렉스)</v>
          </cell>
          <cell r="D84" t="str">
            <v>M</v>
          </cell>
          <cell r="E84">
            <v>1500</v>
          </cell>
          <cell r="F84">
            <v>1315</v>
          </cell>
        </row>
        <row r="85">
          <cell r="A85">
            <v>10083</v>
          </cell>
          <cell r="B85" t="str">
            <v>후렉시블</v>
          </cell>
          <cell r="C85" t="str">
            <v>28MM(코푸렉스)</v>
          </cell>
          <cell r="D85" t="str">
            <v>M</v>
          </cell>
          <cell r="E85">
            <v>2100</v>
          </cell>
          <cell r="F85">
            <v>1800</v>
          </cell>
        </row>
        <row r="86">
          <cell r="A86">
            <v>10084</v>
          </cell>
          <cell r="B86" t="str">
            <v>JOINT BOX</v>
          </cell>
          <cell r="C86" t="str">
            <v>150*150*100</v>
          </cell>
          <cell r="D86" t="str">
            <v>EA</v>
          </cell>
          <cell r="E86">
            <v>2700</v>
          </cell>
          <cell r="F86">
            <v>2530</v>
          </cell>
        </row>
        <row r="87">
          <cell r="A87">
            <v>10085</v>
          </cell>
          <cell r="B87" t="str">
            <v>PULL BOX</v>
          </cell>
          <cell r="C87" t="str">
            <v>300*300*200</v>
          </cell>
          <cell r="D87" t="str">
            <v>EA</v>
          </cell>
          <cell r="E87">
            <v>4900</v>
          </cell>
          <cell r="F87">
            <v>4150</v>
          </cell>
        </row>
        <row r="88">
          <cell r="A88">
            <v>10086</v>
          </cell>
          <cell r="B88" t="str">
            <v>PULL BOX</v>
          </cell>
          <cell r="C88" t="str">
            <v>200*200*150</v>
          </cell>
          <cell r="D88" t="str">
            <v>EA</v>
          </cell>
          <cell r="E88">
            <v>4300</v>
          </cell>
          <cell r="F88">
            <v>4150</v>
          </cell>
        </row>
        <row r="89">
          <cell r="A89">
            <v>10087</v>
          </cell>
          <cell r="B89" t="str">
            <v>PULL BOX</v>
          </cell>
          <cell r="C89" t="str">
            <v>200*200*100</v>
          </cell>
          <cell r="D89" t="str">
            <v>EA</v>
          </cell>
          <cell r="E89">
            <v>3600</v>
          </cell>
          <cell r="F89">
            <v>3500</v>
          </cell>
        </row>
        <row r="90">
          <cell r="A90">
            <v>10088</v>
          </cell>
          <cell r="B90" t="str">
            <v>단자대</v>
          </cell>
          <cell r="C90" t="str">
            <v>20A15P</v>
          </cell>
          <cell r="D90" t="str">
            <v>EA</v>
          </cell>
          <cell r="E90">
            <v>2400</v>
          </cell>
          <cell r="F90">
            <v>1900</v>
          </cell>
        </row>
        <row r="91">
          <cell r="A91">
            <v>10089</v>
          </cell>
          <cell r="B91" t="str">
            <v>단자대</v>
          </cell>
          <cell r="C91" t="str">
            <v>20A20P</v>
          </cell>
          <cell r="D91" t="str">
            <v>EA</v>
          </cell>
          <cell r="E91">
            <v>3400</v>
          </cell>
          <cell r="F91">
            <v>2670</v>
          </cell>
        </row>
        <row r="92">
          <cell r="A92">
            <v>10090</v>
          </cell>
          <cell r="B92" t="str">
            <v>단자대</v>
          </cell>
          <cell r="C92" t="str">
            <v>20A25P</v>
          </cell>
          <cell r="D92" t="str">
            <v>EA</v>
          </cell>
          <cell r="E92">
            <v>4500</v>
          </cell>
        </row>
        <row r="93">
          <cell r="A93">
            <v>10091</v>
          </cell>
          <cell r="B93" t="str">
            <v>SP-T/B</v>
          </cell>
          <cell r="C93" t="str">
            <v>10P</v>
          </cell>
          <cell r="D93" t="str">
            <v>EA</v>
          </cell>
          <cell r="E93">
            <v>11500</v>
          </cell>
          <cell r="F93">
            <v>24000</v>
          </cell>
        </row>
        <row r="94">
          <cell r="A94">
            <v>10092</v>
          </cell>
          <cell r="B94" t="str">
            <v>FA-T/B</v>
          </cell>
          <cell r="C94" t="str">
            <v>20P</v>
          </cell>
          <cell r="D94" t="str">
            <v>EA</v>
          </cell>
          <cell r="E94">
            <v>12800</v>
          </cell>
          <cell r="F94">
            <v>28000</v>
          </cell>
        </row>
        <row r="95">
          <cell r="A95">
            <v>10093</v>
          </cell>
          <cell r="B95" t="str">
            <v>FA-T/B</v>
          </cell>
          <cell r="C95" t="str">
            <v>40P</v>
          </cell>
          <cell r="D95" t="str">
            <v>EA</v>
          </cell>
          <cell r="E95">
            <v>20000</v>
          </cell>
          <cell r="F95">
            <v>37000</v>
          </cell>
        </row>
        <row r="96">
          <cell r="A96">
            <v>10094</v>
          </cell>
          <cell r="B96" t="str">
            <v>전원공급기</v>
          </cell>
          <cell r="D96" t="str">
            <v>면</v>
          </cell>
          <cell r="E96">
            <v>320000</v>
          </cell>
          <cell r="F96">
            <v>250000</v>
          </cell>
        </row>
        <row r="97">
          <cell r="A97">
            <v>10095</v>
          </cell>
          <cell r="B97" t="str">
            <v>방화샷다연동제어기</v>
          </cell>
          <cell r="C97" t="str">
            <v>매입형</v>
          </cell>
          <cell r="D97" t="str">
            <v>SET</v>
          </cell>
          <cell r="E97">
            <v>350000</v>
          </cell>
          <cell r="F97">
            <v>100000</v>
          </cell>
        </row>
        <row r="98">
          <cell r="A98">
            <v>10096</v>
          </cell>
          <cell r="B98" t="str">
            <v>CABLE</v>
          </cell>
          <cell r="C98" t="str">
            <v>FR-3 1.6MM 4/C</v>
          </cell>
          <cell r="D98" t="str">
            <v>M</v>
          </cell>
          <cell r="E98">
            <v>1450</v>
          </cell>
          <cell r="F98">
            <v>1240</v>
          </cell>
        </row>
        <row r="99">
          <cell r="A99">
            <v>10097</v>
          </cell>
          <cell r="B99" t="str">
            <v>전선관</v>
          </cell>
          <cell r="C99" t="str">
            <v>HI-36C</v>
          </cell>
          <cell r="D99" t="str">
            <v>M</v>
          </cell>
          <cell r="E99">
            <v>1200</v>
          </cell>
          <cell r="F99">
            <v>1200</v>
          </cell>
        </row>
        <row r="100">
          <cell r="A100">
            <v>10098</v>
          </cell>
          <cell r="B100" t="str">
            <v>잡자재비</v>
          </cell>
          <cell r="C100" t="str">
            <v>재료비의5%</v>
          </cell>
          <cell r="D100" t="str">
            <v>식</v>
          </cell>
        </row>
        <row r="101">
          <cell r="A101">
            <v>10099</v>
          </cell>
          <cell r="B101" t="str">
            <v>전선관부속</v>
          </cell>
          <cell r="C101" t="str">
            <v>전선관의10%</v>
          </cell>
          <cell r="D101" t="str">
            <v>식</v>
          </cell>
        </row>
        <row r="102">
          <cell r="A102">
            <v>10100</v>
          </cell>
          <cell r="B102" t="str">
            <v>02.노무비</v>
          </cell>
        </row>
        <row r="103">
          <cell r="A103">
            <v>10101</v>
          </cell>
          <cell r="B103" t="str">
            <v>노무비</v>
          </cell>
          <cell r="C103" t="str">
            <v>내선전공</v>
          </cell>
          <cell r="D103" t="str">
            <v>인</v>
          </cell>
          <cell r="E103">
            <v>60000</v>
          </cell>
        </row>
        <row r="104">
          <cell r="A104">
            <v>10102</v>
          </cell>
          <cell r="B104" t="str">
            <v>노무비</v>
          </cell>
          <cell r="C104" t="str">
            <v>저압케이블공</v>
          </cell>
          <cell r="D104" t="str">
            <v>인</v>
          </cell>
          <cell r="E104">
            <v>66313</v>
          </cell>
        </row>
        <row r="105">
          <cell r="A105">
            <v>10103</v>
          </cell>
          <cell r="B105" t="str">
            <v>노무비</v>
          </cell>
          <cell r="C105" t="str">
            <v>통신내선공</v>
          </cell>
          <cell r="D105" t="str">
            <v>인</v>
          </cell>
          <cell r="E105">
            <v>57615</v>
          </cell>
        </row>
        <row r="106">
          <cell r="A106">
            <v>10104</v>
          </cell>
          <cell r="B106" t="str">
            <v>공구손료</v>
          </cell>
          <cell r="C106" t="str">
            <v>노무비의3%</v>
          </cell>
          <cell r="D106" t="str">
            <v>식</v>
          </cell>
        </row>
        <row r="107">
          <cell r="A107">
            <v>20001</v>
          </cell>
          <cell r="B107" t="str">
            <v>옥내소화전함</v>
          </cell>
          <cell r="C107" t="str">
            <v>1200*650*180</v>
          </cell>
          <cell r="D107" t="str">
            <v>SET</v>
          </cell>
          <cell r="E107">
            <v>150000</v>
          </cell>
          <cell r="F107">
            <v>87000</v>
          </cell>
        </row>
        <row r="108">
          <cell r="A108">
            <v>20002</v>
          </cell>
          <cell r="B108" t="str">
            <v>방수기구함</v>
          </cell>
          <cell r="C108" t="str">
            <v>1200*650*180</v>
          </cell>
          <cell r="D108" t="str">
            <v>SET</v>
          </cell>
          <cell r="E108">
            <v>150000</v>
          </cell>
          <cell r="F108">
            <v>87000</v>
          </cell>
        </row>
        <row r="109">
          <cell r="A109">
            <v>20003</v>
          </cell>
          <cell r="B109" t="str">
            <v>ANGLE V/V</v>
          </cell>
          <cell r="C109" t="str">
            <v>40A</v>
          </cell>
          <cell r="D109" t="str">
            <v>EA</v>
          </cell>
          <cell r="E109">
            <v>14000</v>
          </cell>
          <cell r="F109">
            <v>8000</v>
          </cell>
        </row>
        <row r="110">
          <cell r="A110">
            <v>20004</v>
          </cell>
          <cell r="B110" t="str">
            <v>ANGLE V/V</v>
          </cell>
          <cell r="C110" t="str">
            <v>65A</v>
          </cell>
          <cell r="D110" t="str">
            <v>EA</v>
          </cell>
          <cell r="E110">
            <v>24000</v>
          </cell>
          <cell r="F110">
            <v>18000</v>
          </cell>
        </row>
        <row r="111">
          <cell r="A111">
            <v>20005</v>
          </cell>
          <cell r="B111" t="str">
            <v>소방호스</v>
          </cell>
          <cell r="C111" t="str">
            <v>40A*15M</v>
          </cell>
          <cell r="D111" t="str">
            <v>EA</v>
          </cell>
          <cell r="E111">
            <v>25000</v>
          </cell>
          <cell r="F111">
            <v>20000</v>
          </cell>
        </row>
        <row r="112">
          <cell r="A112">
            <v>20006</v>
          </cell>
          <cell r="B112" t="str">
            <v>소방호스</v>
          </cell>
          <cell r="C112" t="str">
            <v>65A*15M</v>
          </cell>
          <cell r="D112" t="str">
            <v>EA</v>
          </cell>
          <cell r="E112">
            <v>55000</v>
          </cell>
          <cell r="F112">
            <v>40000</v>
          </cell>
        </row>
        <row r="113">
          <cell r="A113">
            <v>20007</v>
          </cell>
          <cell r="B113" t="str">
            <v>관창</v>
          </cell>
          <cell r="C113" t="str">
            <v>40A</v>
          </cell>
          <cell r="D113" t="str">
            <v>EA</v>
          </cell>
          <cell r="E113">
            <v>20000</v>
          </cell>
          <cell r="F113">
            <v>8000</v>
          </cell>
        </row>
        <row r="114">
          <cell r="A114">
            <v>20008</v>
          </cell>
          <cell r="B114" t="str">
            <v>관창</v>
          </cell>
          <cell r="C114" t="str">
            <v>65A</v>
          </cell>
          <cell r="D114" t="str">
            <v>EA</v>
          </cell>
          <cell r="E114">
            <v>25000</v>
          </cell>
          <cell r="F114">
            <v>10000</v>
          </cell>
        </row>
        <row r="115">
          <cell r="A115">
            <v>20009</v>
          </cell>
          <cell r="B115" t="str">
            <v>분말소화기</v>
          </cell>
          <cell r="C115" t="str">
            <v>1.5KG</v>
          </cell>
          <cell r="D115" t="str">
            <v>EA</v>
          </cell>
          <cell r="E115">
            <v>15000</v>
          </cell>
          <cell r="F115">
            <v>12000</v>
          </cell>
        </row>
        <row r="116">
          <cell r="A116">
            <v>20010</v>
          </cell>
          <cell r="B116" t="str">
            <v>분말소화기</v>
          </cell>
          <cell r="C116" t="str">
            <v>2.5KG</v>
          </cell>
          <cell r="D116" t="str">
            <v>EA</v>
          </cell>
          <cell r="E116">
            <v>23000</v>
          </cell>
          <cell r="F116">
            <v>13000</v>
          </cell>
        </row>
        <row r="117">
          <cell r="A117">
            <v>20011</v>
          </cell>
          <cell r="B117" t="str">
            <v>분말소화기</v>
          </cell>
          <cell r="C117" t="str">
            <v>3.3KG</v>
          </cell>
          <cell r="D117" t="str">
            <v>EA</v>
          </cell>
          <cell r="E117">
            <v>25000</v>
          </cell>
          <cell r="F117">
            <v>14000</v>
          </cell>
        </row>
        <row r="118">
          <cell r="A118">
            <v>20012</v>
          </cell>
          <cell r="B118" t="str">
            <v>분말소화기</v>
          </cell>
          <cell r="C118" t="str">
            <v>4.5KG</v>
          </cell>
          <cell r="D118" t="str">
            <v>EA</v>
          </cell>
          <cell r="E118">
            <v>32000</v>
          </cell>
          <cell r="F118">
            <v>16000</v>
          </cell>
        </row>
        <row r="119">
          <cell r="A119">
            <v>20013</v>
          </cell>
          <cell r="B119" t="str">
            <v>분말소화기</v>
          </cell>
          <cell r="C119" t="str">
            <v>20KG</v>
          </cell>
          <cell r="D119" t="str">
            <v>EA</v>
          </cell>
          <cell r="E119">
            <v>150000</v>
          </cell>
          <cell r="F119">
            <v>75000</v>
          </cell>
        </row>
        <row r="120">
          <cell r="A120">
            <v>20014</v>
          </cell>
          <cell r="B120" t="str">
            <v>자동확산소화기</v>
          </cell>
          <cell r="C120" t="str">
            <v>3.0KG</v>
          </cell>
          <cell r="D120" t="str">
            <v>EA</v>
          </cell>
          <cell r="E120">
            <v>28000</v>
          </cell>
          <cell r="F120">
            <v>15000</v>
          </cell>
        </row>
        <row r="121">
          <cell r="A121">
            <v>20015</v>
          </cell>
          <cell r="B121" t="str">
            <v>자동식소화기</v>
          </cell>
          <cell r="C121" t="str">
            <v>기계식</v>
          </cell>
          <cell r="D121" t="str">
            <v>EA</v>
          </cell>
          <cell r="E121">
            <v>165000</v>
          </cell>
          <cell r="F121">
            <v>140000</v>
          </cell>
        </row>
        <row r="122">
          <cell r="A122">
            <v>20016</v>
          </cell>
          <cell r="B122" t="str">
            <v>자동배수밸브</v>
          </cell>
          <cell r="C122" t="str">
            <v>20A</v>
          </cell>
          <cell r="D122" t="str">
            <v>EA</v>
          </cell>
          <cell r="E122">
            <v>4400</v>
          </cell>
          <cell r="F122">
            <v>4000</v>
          </cell>
        </row>
        <row r="123">
          <cell r="A123">
            <v>20017</v>
          </cell>
          <cell r="B123" t="str">
            <v>릴리프밸브</v>
          </cell>
          <cell r="C123" t="str">
            <v>25A</v>
          </cell>
          <cell r="D123" t="str">
            <v>EA</v>
          </cell>
          <cell r="E123">
            <v>30000</v>
          </cell>
          <cell r="F123">
            <v>16000</v>
          </cell>
        </row>
        <row r="124">
          <cell r="A124">
            <v>20018</v>
          </cell>
          <cell r="B124" t="str">
            <v>S/M CHECK V/V</v>
          </cell>
          <cell r="C124" t="str">
            <v>150A</v>
          </cell>
          <cell r="D124" t="str">
            <v>EA</v>
          </cell>
          <cell r="E124">
            <v>146000</v>
          </cell>
          <cell r="F124">
            <v>116999.99999999999</v>
          </cell>
          <cell r="G124">
            <v>128700</v>
          </cell>
        </row>
        <row r="125">
          <cell r="A125">
            <v>20019</v>
          </cell>
          <cell r="B125" t="str">
            <v>S/M CHECK V/V</v>
          </cell>
          <cell r="C125" t="str">
            <v>125A</v>
          </cell>
          <cell r="D125" t="str">
            <v>EA</v>
          </cell>
          <cell r="E125">
            <v>95760</v>
          </cell>
          <cell r="F125">
            <v>79800</v>
          </cell>
          <cell r="G125">
            <v>87780</v>
          </cell>
        </row>
        <row r="126">
          <cell r="A126">
            <v>20020</v>
          </cell>
          <cell r="B126" t="str">
            <v>S/M CHECK V/V</v>
          </cell>
          <cell r="C126" t="str">
            <v>100A</v>
          </cell>
          <cell r="D126" t="str">
            <v>EA</v>
          </cell>
          <cell r="E126">
            <v>68800</v>
          </cell>
          <cell r="F126">
            <v>50399.999999999993</v>
          </cell>
          <cell r="G126">
            <v>55440</v>
          </cell>
        </row>
        <row r="127">
          <cell r="A127">
            <v>20021</v>
          </cell>
          <cell r="B127" t="str">
            <v>S/M CHECK V/V</v>
          </cell>
          <cell r="C127" t="str">
            <v>80A</v>
          </cell>
          <cell r="D127" t="str">
            <v>EA</v>
          </cell>
          <cell r="E127">
            <v>48960</v>
          </cell>
          <cell r="F127">
            <v>40800</v>
          </cell>
          <cell r="G127">
            <v>44880</v>
          </cell>
        </row>
        <row r="128">
          <cell r="A128">
            <v>20022</v>
          </cell>
          <cell r="B128" t="str">
            <v>S/M CHECK V/V</v>
          </cell>
          <cell r="C128" t="str">
            <v>65A</v>
          </cell>
          <cell r="D128" t="str">
            <v>EA</v>
          </cell>
          <cell r="E128">
            <v>56400</v>
          </cell>
          <cell r="F128">
            <v>37200</v>
          </cell>
          <cell r="G128">
            <v>40920</v>
          </cell>
        </row>
        <row r="129">
          <cell r="A129">
            <v>20023</v>
          </cell>
          <cell r="B129" t="str">
            <v>S/M CHECK V/V</v>
          </cell>
          <cell r="C129" t="str">
            <v>50A</v>
          </cell>
          <cell r="D129" t="str">
            <v>EA</v>
          </cell>
          <cell r="E129">
            <v>36000</v>
          </cell>
          <cell r="F129">
            <v>29999.999999999996</v>
          </cell>
          <cell r="G129">
            <v>33000</v>
          </cell>
        </row>
        <row r="130">
          <cell r="A130">
            <v>20024</v>
          </cell>
          <cell r="B130" t="str">
            <v>청동 CHECK V/V</v>
          </cell>
          <cell r="C130" t="str">
            <v>50A</v>
          </cell>
          <cell r="D130" t="str">
            <v>EA</v>
          </cell>
          <cell r="E130">
            <v>23044.363636363632</v>
          </cell>
          <cell r="F130">
            <v>19203.63636363636</v>
          </cell>
          <cell r="G130">
            <v>21124</v>
          </cell>
        </row>
        <row r="131">
          <cell r="A131">
            <v>20025</v>
          </cell>
          <cell r="B131" t="str">
            <v>청동 CHECK V/V</v>
          </cell>
          <cell r="C131" t="str">
            <v>40A</v>
          </cell>
          <cell r="D131" t="str">
            <v>EA</v>
          </cell>
          <cell r="E131">
            <v>15227.999999999998</v>
          </cell>
          <cell r="F131">
            <v>12689.999999999998</v>
          </cell>
          <cell r="G131">
            <v>13959</v>
          </cell>
        </row>
        <row r="132">
          <cell r="A132">
            <v>20026</v>
          </cell>
          <cell r="B132" t="str">
            <v>OS&amp;Y GATE V/V</v>
          </cell>
          <cell r="C132" t="str">
            <v>150A</v>
          </cell>
          <cell r="D132" t="str">
            <v>EA</v>
          </cell>
          <cell r="E132">
            <v>135000</v>
          </cell>
          <cell r="F132">
            <v>158400</v>
          </cell>
          <cell r="G132">
            <v>174240</v>
          </cell>
        </row>
        <row r="133">
          <cell r="A133">
            <v>20027</v>
          </cell>
          <cell r="B133" t="str">
            <v>OS&amp;Y GATE V/V</v>
          </cell>
          <cell r="C133" t="str">
            <v>125A</v>
          </cell>
          <cell r="D133" t="str">
            <v>EA</v>
          </cell>
          <cell r="E133">
            <v>119680</v>
          </cell>
          <cell r="F133">
            <v>111749.99999999999</v>
          </cell>
          <cell r="G133">
            <v>122925</v>
          </cell>
        </row>
        <row r="134">
          <cell r="A134">
            <v>20028</v>
          </cell>
          <cell r="B134" t="str">
            <v>OS&amp;Y GATE V/V</v>
          </cell>
          <cell r="C134" t="str">
            <v>100A</v>
          </cell>
          <cell r="D134" t="str">
            <v>EA</v>
          </cell>
          <cell r="E134">
            <v>97240</v>
          </cell>
          <cell r="F134">
            <v>83810</v>
          </cell>
          <cell r="G134">
            <v>92191</v>
          </cell>
        </row>
        <row r="135">
          <cell r="A135">
            <v>20029</v>
          </cell>
          <cell r="B135" t="str">
            <v>OS&amp;Y GATE V/V(T/S)</v>
          </cell>
          <cell r="C135" t="str">
            <v>100A</v>
          </cell>
          <cell r="D135" t="str">
            <v>EA</v>
          </cell>
          <cell r="E135">
            <v>159000</v>
          </cell>
          <cell r="F135">
            <v>0</v>
          </cell>
        </row>
        <row r="136">
          <cell r="A136">
            <v>20030</v>
          </cell>
          <cell r="B136" t="str">
            <v>OS&amp;Y GATE V/V</v>
          </cell>
          <cell r="C136" t="str">
            <v>80A</v>
          </cell>
          <cell r="D136" t="str">
            <v>EA</v>
          </cell>
          <cell r="E136">
            <v>72912</v>
          </cell>
          <cell r="F136">
            <v>60759.999999999993</v>
          </cell>
          <cell r="G136">
            <v>66836</v>
          </cell>
        </row>
        <row r="137">
          <cell r="A137">
            <v>20031</v>
          </cell>
          <cell r="B137" t="str">
            <v>OS&amp;Y GATE V/V</v>
          </cell>
          <cell r="C137" t="str">
            <v>65A</v>
          </cell>
          <cell r="D137" t="str">
            <v>EA</v>
          </cell>
          <cell r="E137">
            <v>64815.272727272721</v>
          </cell>
          <cell r="F137">
            <v>54012.727272727265</v>
          </cell>
          <cell r="G137">
            <v>59414</v>
          </cell>
        </row>
        <row r="138">
          <cell r="A138">
            <v>20032</v>
          </cell>
          <cell r="B138" t="str">
            <v>OS&amp;Y GATE V/V</v>
          </cell>
          <cell r="C138" t="str">
            <v>50A</v>
          </cell>
          <cell r="D138" t="str">
            <v>EA</v>
          </cell>
          <cell r="E138">
            <v>63695.999999999993</v>
          </cell>
          <cell r="F138">
            <v>53079.999999999993</v>
          </cell>
          <cell r="G138">
            <v>58388</v>
          </cell>
        </row>
        <row r="139">
          <cell r="A139">
            <v>20033</v>
          </cell>
          <cell r="B139" t="str">
            <v>GATE V/V</v>
          </cell>
          <cell r="C139" t="str">
            <v>65A</v>
          </cell>
          <cell r="D139" t="str">
            <v>EA</v>
          </cell>
          <cell r="E139">
            <v>51961.090909090904</v>
          </cell>
          <cell r="F139">
            <v>43300.909090909088</v>
          </cell>
          <cell r="G139">
            <v>47631</v>
          </cell>
        </row>
        <row r="140">
          <cell r="A140">
            <v>20034</v>
          </cell>
          <cell r="B140" t="str">
            <v>GATE V/V</v>
          </cell>
          <cell r="C140" t="str">
            <v>50A</v>
          </cell>
          <cell r="D140" t="str">
            <v>EA</v>
          </cell>
          <cell r="E140">
            <v>47769.818181818177</v>
          </cell>
          <cell r="F140">
            <v>39808.181818181816</v>
          </cell>
          <cell r="G140">
            <v>43789</v>
          </cell>
        </row>
        <row r="141">
          <cell r="A141">
            <v>20035</v>
          </cell>
          <cell r="B141" t="str">
            <v>청동 GATE V/V</v>
          </cell>
          <cell r="C141" t="str">
            <v>40A</v>
          </cell>
          <cell r="D141" t="str">
            <v>EA</v>
          </cell>
          <cell r="E141">
            <v>18486.545454545452</v>
          </cell>
          <cell r="F141">
            <v>15405.454545454544</v>
          </cell>
          <cell r="G141">
            <v>16946</v>
          </cell>
        </row>
        <row r="142">
          <cell r="A142">
            <v>20036</v>
          </cell>
          <cell r="B142" t="str">
            <v>볼 밸브</v>
          </cell>
          <cell r="C142" t="str">
            <v>25A</v>
          </cell>
          <cell r="D142" t="str">
            <v>EA</v>
          </cell>
          <cell r="E142">
            <v>4836</v>
          </cell>
          <cell r="F142">
            <v>4029.9999999999995</v>
          </cell>
          <cell r="G142">
            <v>4433</v>
          </cell>
        </row>
        <row r="143">
          <cell r="A143">
            <v>20037</v>
          </cell>
          <cell r="B143" t="str">
            <v>FLANGE</v>
          </cell>
          <cell r="C143" t="str">
            <v>150A</v>
          </cell>
          <cell r="D143" t="str">
            <v>EA</v>
          </cell>
          <cell r="E143">
            <v>9268.363636363636</v>
          </cell>
          <cell r="F143">
            <v>7723.6363636363631</v>
          </cell>
          <cell r="G143">
            <v>8496</v>
          </cell>
        </row>
        <row r="144">
          <cell r="A144">
            <v>20038</v>
          </cell>
          <cell r="B144" t="str">
            <v>FLANGE</v>
          </cell>
          <cell r="C144" t="str">
            <v>125A</v>
          </cell>
          <cell r="D144" t="str">
            <v>EA</v>
          </cell>
          <cell r="E144">
            <v>6252</v>
          </cell>
          <cell r="F144">
            <v>5210</v>
          </cell>
          <cell r="G144">
            <v>5731</v>
          </cell>
        </row>
        <row r="145">
          <cell r="A145">
            <v>20039</v>
          </cell>
          <cell r="B145" t="str">
            <v>FLANGE</v>
          </cell>
          <cell r="C145" t="str">
            <v>100A</v>
          </cell>
          <cell r="D145" t="str">
            <v>EA</v>
          </cell>
          <cell r="E145">
            <v>4327.6363636363631</v>
          </cell>
          <cell r="F145">
            <v>3606.363636363636</v>
          </cell>
          <cell r="G145">
            <v>3967</v>
          </cell>
        </row>
        <row r="146">
          <cell r="A146">
            <v>20040</v>
          </cell>
          <cell r="B146" t="str">
            <v>FLANGE</v>
          </cell>
          <cell r="C146" t="str">
            <v>80A</v>
          </cell>
          <cell r="D146" t="str">
            <v>EA</v>
          </cell>
          <cell r="E146">
            <v>3667.6363636363631</v>
          </cell>
          <cell r="F146">
            <v>3056.363636363636</v>
          </cell>
          <cell r="G146">
            <v>3362</v>
          </cell>
        </row>
        <row r="147">
          <cell r="A147">
            <v>20041</v>
          </cell>
          <cell r="B147" t="str">
            <v>FLANGE</v>
          </cell>
          <cell r="C147" t="str">
            <v>65A</v>
          </cell>
          <cell r="D147" t="str">
            <v>EA</v>
          </cell>
          <cell r="E147">
            <v>3427.6363636363631</v>
          </cell>
          <cell r="F147">
            <v>2856.363636363636</v>
          </cell>
          <cell r="G147">
            <v>3142</v>
          </cell>
        </row>
        <row r="148">
          <cell r="A148">
            <v>20042</v>
          </cell>
          <cell r="B148" t="str">
            <v>FLANGE</v>
          </cell>
          <cell r="C148" t="str">
            <v>50A</v>
          </cell>
          <cell r="D148" t="str">
            <v>EA</v>
          </cell>
          <cell r="E148">
            <v>2794.909090909091</v>
          </cell>
          <cell r="F148">
            <v>2329.090909090909</v>
          </cell>
          <cell r="G148">
            <v>2562</v>
          </cell>
        </row>
        <row r="149">
          <cell r="A149">
            <v>20043</v>
          </cell>
          <cell r="B149" t="str">
            <v>가스켓</v>
          </cell>
          <cell r="C149" t="str">
            <v>150A</v>
          </cell>
          <cell r="D149" t="str">
            <v>EA</v>
          </cell>
          <cell r="E149">
            <v>1488</v>
          </cell>
          <cell r="F149">
            <v>1240</v>
          </cell>
          <cell r="G149">
            <v>1364</v>
          </cell>
        </row>
        <row r="150">
          <cell r="A150">
            <v>20044</v>
          </cell>
          <cell r="B150" t="str">
            <v>가스켓</v>
          </cell>
          <cell r="C150" t="str">
            <v>125A</v>
          </cell>
          <cell r="D150" t="str">
            <v>EA</v>
          </cell>
          <cell r="E150">
            <v>1200</v>
          </cell>
          <cell r="F150">
            <v>999.99999999999989</v>
          </cell>
          <cell r="G150">
            <v>1100</v>
          </cell>
        </row>
        <row r="151">
          <cell r="A151">
            <v>20045</v>
          </cell>
          <cell r="B151" t="str">
            <v>가스켓</v>
          </cell>
          <cell r="C151" t="str">
            <v>100A</v>
          </cell>
          <cell r="D151" t="str">
            <v>EA</v>
          </cell>
          <cell r="E151">
            <v>935.99999999999989</v>
          </cell>
          <cell r="F151">
            <v>779.99999999999989</v>
          </cell>
          <cell r="G151">
            <v>858</v>
          </cell>
        </row>
        <row r="152">
          <cell r="A152">
            <v>20046</v>
          </cell>
          <cell r="B152" t="str">
            <v>가스켓</v>
          </cell>
          <cell r="C152" t="str">
            <v>80A</v>
          </cell>
          <cell r="D152" t="str">
            <v>EA</v>
          </cell>
          <cell r="E152">
            <v>708</v>
          </cell>
          <cell r="F152">
            <v>590</v>
          </cell>
          <cell r="G152">
            <v>649</v>
          </cell>
        </row>
        <row r="153">
          <cell r="A153">
            <v>20047</v>
          </cell>
          <cell r="B153" t="str">
            <v>가스켓</v>
          </cell>
          <cell r="C153" t="str">
            <v>65A</v>
          </cell>
          <cell r="D153" t="str">
            <v>EA</v>
          </cell>
          <cell r="E153">
            <v>648</v>
          </cell>
          <cell r="F153">
            <v>540</v>
          </cell>
          <cell r="G153">
            <v>594</v>
          </cell>
        </row>
        <row r="154">
          <cell r="A154">
            <v>20048</v>
          </cell>
          <cell r="B154" t="str">
            <v>가스켓</v>
          </cell>
          <cell r="C154" t="str">
            <v>50A</v>
          </cell>
          <cell r="D154" t="str">
            <v>EA</v>
          </cell>
          <cell r="E154">
            <v>552</v>
          </cell>
          <cell r="F154">
            <v>459.99999999999994</v>
          </cell>
          <cell r="G154">
            <v>506</v>
          </cell>
        </row>
        <row r="155">
          <cell r="A155">
            <v>20049</v>
          </cell>
          <cell r="B155" t="str">
            <v>스트레이너</v>
          </cell>
          <cell r="C155" t="str">
            <v>150A</v>
          </cell>
          <cell r="D155" t="str">
            <v>EA</v>
          </cell>
          <cell r="E155">
            <v>69120</v>
          </cell>
          <cell r="F155">
            <v>57599.999999999993</v>
          </cell>
          <cell r="G155">
            <v>63360</v>
          </cell>
        </row>
        <row r="156">
          <cell r="A156">
            <v>20050</v>
          </cell>
          <cell r="B156" t="str">
            <v>스트레이너</v>
          </cell>
          <cell r="C156" t="str">
            <v>125A</v>
          </cell>
          <cell r="D156" t="str">
            <v>EA</v>
          </cell>
          <cell r="E156">
            <v>57023.999999999993</v>
          </cell>
          <cell r="F156">
            <v>47519.999999999993</v>
          </cell>
          <cell r="G156">
            <v>52272</v>
          </cell>
        </row>
        <row r="157">
          <cell r="A157">
            <v>20051</v>
          </cell>
          <cell r="B157" t="str">
            <v>스트레이너</v>
          </cell>
          <cell r="C157" t="str">
            <v>100A</v>
          </cell>
          <cell r="D157" t="str">
            <v>EA</v>
          </cell>
          <cell r="E157">
            <v>38880</v>
          </cell>
          <cell r="F157">
            <v>32399.999999999996</v>
          </cell>
          <cell r="G157">
            <v>35640</v>
          </cell>
        </row>
        <row r="158">
          <cell r="A158">
            <v>20052</v>
          </cell>
          <cell r="B158" t="str">
            <v>스트레이너</v>
          </cell>
          <cell r="C158" t="str">
            <v>80A</v>
          </cell>
          <cell r="D158" t="str">
            <v>EA</v>
          </cell>
          <cell r="E158">
            <v>27647.999999999996</v>
          </cell>
          <cell r="F158">
            <v>23039.999999999996</v>
          </cell>
          <cell r="G158">
            <v>25344</v>
          </cell>
        </row>
        <row r="159">
          <cell r="A159">
            <v>20053</v>
          </cell>
          <cell r="B159" t="str">
            <v>스트레이너</v>
          </cell>
          <cell r="C159" t="str">
            <v>65A</v>
          </cell>
          <cell r="D159" t="str">
            <v>EA</v>
          </cell>
          <cell r="E159">
            <v>23328</v>
          </cell>
          <cell r="F159">
            <v>19440</v>
          </cell>
          <cell r="G159">
            <v>21384</v>
          </cell>
        </row>
        <row r="160">
          <cell r="A160">
            <v>20054</v>
          </cell>
          <cell r="B160" t="str">
            <v>스트레이너</v>
          </cell>
          <cell r="C160" t="str">
            <v>50A</v>
          </cell>
          <cell r="D160" t="str">
            <v>EA</v>
          </cell>
          <cell r="E160">
            <v>21600</v>
          </cell>
          <cell r="F160">
            <v>18000</v>
          </cell>
          <cell r="G160">
            <v>19800</v>
          </cell>
        </row>
        <row r="161">
          <cell r="A161">
            <v>20055</v>
          </cell>
          <cell r="B161" t="str">
            <v>스트레이너</v>
          </cell>
          <cell r="C161" t="str">
            <v>40A</v>
          </cell>
          <cell r="D161" t="str">
            <v>EA</v>
          </cell>
          <cell r="E161">
            <v>9475.636363636364</v>
          </cell>
          <cell r="F161">
            <v>7896.363636363636</v>
          </cell>
          <cell r="G161">
            <v>8686</v>
          </cell>
        </row>
        <row r="162">
          <cell r="A162">
            <v>20056</v>
          </cell>
          <cell r="B162" t="str">
            <v>후렉시블죠인트(철)</v>
          </cell>
          <cell r="C162" t="str">
            <v>150A</v>
          </cell>
          <cell r="D162" t="str">
            <v>EA</v>
          </cell>
          <cell r="E162">
            <v>82615.636363636353</v>
          </cell>
          <cell r="F162">
            <v>68846.363636363632</v>
          </cell>
          <cell r="G162">
            <v>75731</v>
          </cell>
        </row>
        <row r="163">
          <cell r="A163">
            <v>20057</v>
          </cell>
          <cell r="B163" t="str">
            <v>후렉시블죠인트(고)</v>
          </cell>
          <cell r="C163" t="str">
            <v>150A</v>
          </cell>
          <cell r="D163" t="str">
            <v>EA</v>
          </cell>
          <cell r="E163">
            <v>83952</v>
          </cell>
          <cell r="F163">
            <v>69960</v>
          </cell>
          <cell r="G163">
            <v>76956</v>
          </cell>
        </row>
        <row r="164">
          <cell r="A164">
            <v>20058</v>
          </cell>
          <cell r="B164" t="str">
            <v>후렉시블죠인트(철)</v>
          </cell>
          <cell r="C164" t="str">
            <v>125A</v>
          </cell>
          <cell r="D164" t="str">
            <v>EA</v>
          </cell>
          <cell r="E164">
            <v>64151.999999999993</v>
          </cell>
          <cell r="F164">
            <v>53459.999999999993</v>
          </cell>
          <cell r="G164">
            <v>58806</v>
          </cell>
        </row>
        <row r="165">
          <cell r="A165">
            <v>20059</v>
          </cell>
          <cell r="B165" t="str">
            <v>후렉시블죠인트(고)</v>
          </cell>
          <cell r="C165" t="str">
            <v>125A</v>
          </cell>
          <cell r="D165" t="str">
            <v>EA</v>
          </cell>
          <cell r="E165">
            <v>67766.181818181809</v>
          </cell>
          <cell r="F165">
            <v>56471.818181818177</v>
          </cell>
          <cell r="G165">
            <v>62119</v>
          </cell>
        </row>
        <row r="166">
          <cell r="A166">
            <v>20060</v>
          </cell>
          <cell r="B166" t="str">
            <v>후렉시블죠인트(철)</v>
          </cell>
          <cell r="C166" t="str">
            <v>100A</v>
          </cell>
          <cell r="D166" t="str">
            <v>EA</v>
          </cell>
          <cell r="E166">
            <v>43200</v>
          </cell>
          <cell r="F166">
            <v>36000</v>
          </cell>
          <cell r="G166">
            <v>39600</v>
          </cell>
        </row>
        <row r="167">
          <cell r="A167">
            <v>20061</v>
          </cell>
          <cell r="B167" t="str">
            <v>후렉시블죠인트(고)</v>
          </cell>
          <cell r="C167" t="str">
            <v>100A</v>
          </cell>
          <cell r="D167" t="str">
            <v>EA</v>
          </cell>
          <cell r="E167">
            <v>46225.090909090904</v>
          </cell>
          <cell r="F167">
            <v>38520.909090909088</v>
          </cell>
          <cell r="G167">
            <v>42373</v>
          </cell>
        </row>
        <row r="168">
          <cell r="A168">
            <v>20062</v>
          </cell>
          <cell r="B168" t="str">
            <v>후렉시블죠인트(철)</v>
          </cell>
          <cell r="C168" t="str">
            <v>80A</v>
          </cell>
          <cell r="D168" t="str">
            <v>EA</v>
          </cell>
          <cell r="E168">
            <v>41040</v>
          </cell>
          <cell r="F168">
            <v>34200</v>
          </cell>
          <cell r="G168">
            <v>37620</v>
          </cell>
        </row>
        <row r="169">
          <cell r="A169">
            <v>20063</v>
          </cell>
          <cell r="B169" t="str">
            <v>후렉시블죠인트(고)</v>
          </cell>
          <cell r="C169" t="str">
            <v>80A</v>
          </cell>
          <cell r="D169" t="str">
            <v>EA</v>
          </cell>
          <cell r="E169">
            <v>38239.63636363636</v>
          </cell>
          <cell r="F169">
            <v>31866.363636363632</v>
          </cell>
          <cell r="G169">
            <v>35053</v>
          </cell>
        </row>
        <row r="170">
          <cell r="A170">
            <v>20064</v>
          </cell>
          <cell r="B170" t="str">
            <v>후렉시블죠인트(철)</v>
          </cell>
          <cell r="C170" t="str">
            <v>65A</v>
          </cell>
          <cell r="D170" t="str">
            <v>EA</v>
          </cell>
          <cell r="E170">
            <v>30959.999999999996</v>
          </cell>
          <cell r="F170">
            <v>25799.999999999996</v>
          </cell>
          <cell r="G170">
            <v>28380</v>
          </cell>
        </row>
        <row r="171">
          <cell r="A171">
            <v>20065</v>
          </cell>
          <cell r="B171" t="str">
            <v>후렉시블죠인트(고)</v>
          </cell>
          <cell r="C171" t="str">
            <v>65A</v>
          </cell>
          <cell r="D171" t="str">
            <v>EA</v>
          </cell>
          <cell r="E171">
            <v>32553.81818181818</v>
          </cell>
          <cell r="F171">
            <v>27128.181818181816</v>
          </cell>
          <cell r="G171">
            <v>29841</v>
          </cell>
        </row>
        <row r="172">
          <cell r="A172">
            <v>20066</v>
          </cell>
          <cell r="B172" t="str">
            <v>후렉시블죠인트(철)</v>
          </cell>
          <cell r="C172" t="str">
            <v>50A</v>
          </cell>
          <cell r="D172" t="str">
            <v>EA</v>
          </cell>
          <cell r="E172">
            <v>26640</v>
          </cell>
          <cell r="F172">
            <v>22200</v>
          </cell>
          <cell r="G172">
            <v>24420</v>
          </cell>
        </row>
        <row r="173">
          <cell r="A173">
            <v>20067</v>
          </cell>
          <cell r="B173" t="str">
            <v>후렉시블죠인트(고)</v>
          </cell>
          <cell r="C173" t="str">
            <v>50A</v>
          </cell>
          <cell r="D173" t="str">
            <v>EA</v>
          </cell>
          <cell r="E173">
            <v>27139.636363636364</v>
          </cell>
          <cell r="F173">
            <v>22616.363636363636</v>
          </cell>
          <cell r="G173">
            <v>24878</v>
          </cell>
        </row>
        <row r="174">
          <cell r="A174">
            <v>20068</v>
          </cell>
          <cell r="B174" t="str">
            <v>후렉시블죠인트(철)</v>
          </cell>
          <cell r="C174" t="str">
            <v>40A</v>
          </cell>
          <cell r="D174" t="str">
            <v>EA</v>
          </cell>
          <cell r="E174">
            <v>21600</v>
          </cell>
          <cell r="F174">
            <v>18000</v>
          </cell>
          <cell r="G174">
            <v>19800</v>
          </cell>
        </row>
        <row r="175">
          <cell r="A175">
            <v>20069</v>
          </cell>
          <cell r="B175" t="str">
            <v>후렉시블죠인트(고)</v>
          </cell>
          <cell r="C175" t="str">
            <v>40A</v>
          </cell>
          <cell r="D175" t="str">
            <v>EA</v>
          </cell>
          <cell r="E175">
            <v>21792</v>
          </cell>
          <cell r="F175">
            <v>18160</v>
          </cell>
          <cell r="G175">
            <v>19976</v>
          </cell>
        </row>
        <row r="176">
          <cell r="A176">
            <v>20070</v>
          </cell>
          <cell r="B176" t="str">
            <v>연결송수구</v>
          </cell>
          <cell r="C176" t="str">
            <v>100*65*65</v>
          </cell>
          <cell r="D176" t="str">
            <v>EA</v>
          </cell>
          <cell r="E176">
            <v>130000</v>
          </cell>
          <cell r="F176">
            <v>60000</v>
          </cell>
        </row>
        <row r="177">
          <cell r="A177">
            <v>20071</v>
          </cell>
          <cell r="B177" t="str">
            <v>W.H.C</v>
          </cell>
          <cell r="C177" t="str">
            <v>150A</v>
          </cell>
          <cell r="D177" t="str">
            <v>EA</v>
          </cell>
          <cell r="E177">
            <v>55000</v>
          </cell>
          <cell r="F177">
            <v>45000</v>
          </cell>
        </row>
        <row r="178">
          <cell r="A178">
            <v>20072</v>
          </cell>
          <cell r="B178" t="str">
            <v>W.H.C</v>
          </cell>
          <cell r="C178" t="str">
            <v>125A</v>
          </cell>
          <cell r="D178" t="str">
            <v>EA</v>
          </cell>
        </row>
        <row r="179">
          <cell r="A179">
            <v>20073</v>
          </cell>
          <cell r="B179" t="str">
            <v>W.H.C</v>
          </cell>
          <cell r="C179" t="str">
            <v>100A</v>
          </cell>
          <cell r="D179" t="str">
            <v>EA</v>
          </cell>
          <cell r="E179">
            <v>45000</v>
          </cell>
          <cell r="F179">
            <v>35000</v>
          </cell>
        </row>
        <row r="180">
          <cell r="A180">
            <v>20074</v>
          </cell>
          <cell r="B180" t="str">
            <v>W.H.C</v>
          </cell>
          <cell r="C180" t="str">
            <v>80A</v>
          </cell>
          <cell r="D180" t="str">
            <v>EA</v>
          </cell>
          <cell r="E180">
            <v>40000</v>
          </cell>
          <cell r="F180">
            <v>30000</v>
          </cell>
        </row>
        <row r="181">
          <cell r="A181">
            <v>20075</v>
          </cell>
          <cell r="B181" t="str">
            <v>W.H.C</v>
          </cell>
          <cell r="C181" t="str">
            <v>65A</v>
          </cell>
          <cell r="D181" t="str">
            <v>EA</v>
          </cell>
          <cell r="E181">
            <v>32000</v>
          </cell>
          <cell r="F181">
            <v>22000</v>
          </cell>
        </row>
        <row r="182">
          <cell r="A182">
            <v>20076</v>
          </cell>
          <cell r="B182" t="str">
            <v>W.H.C</v>
          </cell>
          <cell r="C182" t="str">
            <v>50A</v>
          </cell>
          <cell r="D182" t="str">
            <v>EA</v>
          </cell>
          <cell r="E182">
            <v>30000</v>
          </cell>
          <cell r="F182">
            <v>20000</v>
          </cell>
        </row>
        <row r="183">
          <cell r="A183">
            <v>20077</v>
          </cell>
          <cell r="B183" t="str">
            <v>백강관(KSD-3507)</v>
          </cell>
          <cell r="C183" t="str">
            <v>SPP/150A</v>
          </cell>
          <cell r="D183" t="str">
            <v>M</v>
          </cell>
          <cell r="E183">
            <v>14800</v>
          </cell>
          <cell r="F183">
            <v>12478.333333333332</v>
          </cell>
          <cell r="G183">
            <v>82357</v>
          </cell>
        </row>
        <row r="184">
          <cell r="A184">
            <v>20078</v>
          </cell>
          <cell r="B184" t="str">
            <v>백강관(KSD-3507)</v>
          </cell>
          <cell r="C184" t="str">
            <v>SPP/125A</v>
          </cell>
          <cell r="D184" t="str">
            <v>M</v>
          </cell>
          <cell r="E184">
            <v>12100</v>
          </cell>
          <cell r="F184">
            <v>10478.636363636362</v>
          </cell>
          <cell r="G184">
            <v>69159</v>
          </cell>
        </row>
        <row r="185">
          <cell r="A185">
            <v>20079</v>
          </cell>
          <cell r="B185" t="str">
            <v>백강관(KSD-3507)</v>
          </cell>
          <cell r="C185" t="str">
            <v>SPP/100A</v>
          </cell>
          <cell r="D185" t="str">
            <v>M</v>
          </cell>
          <cell r="E185">
            <v>8890</v>
          </cell>
          <cell r="F185">
            <v>7726.363636363636</v>
          </cell>
          <cell r="G185">
            <v>50994</v>
          </cell>
        </row>
        <row r="186">
          <cell r="A186">
            <v>20080</v>
          </cell>
          <cell r="B186" t="str">
            <v>백강관(KSD-3507)</v>
          </cell>
          <cell r="C186" t="str">
            <v>SPP/80A</v>
          </cell>
          <cell r="D186" t="str">
            <v>M</v>
          </cell>
          <cell r="E186">
            <v>6100</v>
          </cell>
          <cell r="F186">
            <v>5420.9090909090901</v>
          </cell>
          <cell r="G186">
            <v>35778</v>
          </cell>
        </row>
        <row r="187">
          <cell r="A187">
            <v>20081</v>
          </cell>
          <cell r="B187" t="str">
            <v>백강관(KSD-3507)</v>
          </cell>
          <cell r="C187" t="str">
            <v>SPP/65A</v>
          </cell>
          <cell r="D187" t="str">
            <v>M</v>
          </cell>
          <cell r="E187">
            <v>5090</v>
          </cell>
          <cell r="F187">
            <v>4286.6666666666661</v>
          </cell>
          <cell r="G187">
            <v>28292</v>
          </cell>
        </row>
        <row r="188">
          <cell r="A188">
            <v>20082</v>
          </cell>
          <cell r="B188" t="str">
            <v>백강관(KSD-3507)</v>
          </cell>
          <cell r="C188" t="str">
            <v>SPP/50A</v>
          </cell>
          <cell r="D188" t="str">
            <v>M</v>
          </cell>
          <cell r="E188">
            <v>3900</v>
          </cell>
          <cell r="F188">
            <v>3360.454545454545</v>
          </cell>
          <cell r="G188">
            <v>22179</v>
          </cell>
        </row>
        <row r="189">
          <cell r="A189">
            <v>20083</v>
          </cell>
          <cell r="B189" t="str">
            <v>백강관(KSD-3507)</v>
          </cell>
          <cell r="C189" t="str">
            <v>SPP/40A</v>
          </cell>
          <cell r="D189" t="str">
            <v>M</v>
          </cell>
          <cell r="E189">
            <v>2950</v>
          </cell>
          <cell r="F189">
            <v>2451.8181818181815</v>
          </cell>
          <cell r="G189">
            <v>16182</v>
          </cell>
        </row>
        <row r="190">
          <cell r="A190">
            <v>20084</v>
          </cell>
          <cell r="B190" t="str">
            <v>백강관(KSD-3507)</v>
          </cell>
          <cell r="C190" t="str">
            <v>SPP/32A</v>
          </cell>
          <cell r="D190" t="str">
            <v>M</v>
          </cell>
          <cell r="E190">
            <v>2600</v>
          </cell>
          <cell r="F190">
            <v>2132.8787878787875</v>
          </cell>
          <cell r="G190">
            <v>14077</v>
          </cell>
        </row>
        <row r="191">
          <cell r="A191">
            <v>20085</v>
          </cell>
          <cell r="B191" t="str">
            <v>백강관(KSD-3507)</v>
          </cell>
          <cell r="C191" t="str">
            <v>SPP/25A</v>
          </cell>
          <cell r="D191" t="str">
            <v>M</v>
          </cell>
          <cell r="E191">
            <v>2150</v>
          </cell>
          <cell r="F191">
            <v>1766.6666666666665</v>
          </cell>
          <cell r="G191">
            <v>11660</v>
          </cell>
        </row>
        <row r="192">
          <cell r="A192">
            <v>20086</v>
          </cell>
          <cell r="B192" t="str">
            <v>백엘보(용접)</v>
          </cell>
          <cell r="C192" t="str">
            <v>150A</v>
          </cell>
          <cell r="D192" t="str">
            <v>EA</v>
          </cell>
          <cell r="E192">
            <v>12168</v>
          </cell>
          <cell r="F192">
            <v>10140</v>
          </cell>
          <cell r="G192">
            <v>11154</v>
          </cell>
        </row>
        <row r="193">
          <cell r="A193">
            <v>20087</v>
          </cell>
          <cell r="B193" t="str">
            <v>백엘보(용접)</v>
          </cell>
          <cell r="C193" t="str">
            <v>125A</v>
          </cell>
          <cell r="D193" t="str">
            <v>EA</v>
          </cell>
          <cell r="E193">
            <v>7956</v>
          </cell>
          <cell r="F193">
            <v>6629.9999999999991</v>
          </cell>
          <cell r="G193">
            <v>7293</v>
          </cell>
        </row>
        <row r="194">
          <cell r="A194">
            <v>20088</v>
          </cell>
          <cell r="B194" t="str">
            <v>백엘보(용접)</v>
          </cell>
          <cell r="C194" t="str">
            <v>100A</v>
          </cell>
          <cell r="D194" t="str">
            <v>EA</v>
          </cell>
          <cell r="E194">
            <v>7100</v>
          </cell>
          <cell r="F194">
            <v>4095.454545454545</v>
          </cell>
          <cell r="G194">
            <v>4505</v>
          </cell>
        </row>
        <row r="195">
          <cell r="A195">
            <v>20089</v>
          </cell>
          <cell r="B195" t="str">
            <v>백엘보(용접)</v>
          </cell>
          <cell r="C195" t="str">
            <v>80A</v>
          </cell>
          <cell r="D195" t="str">
            <v>EA</v>
          </cell>
          <cell r="E195">
            <v>4607</v>
          </cell>
          <cell r="F195">
            <v>2340</v>
          </cell>
          <cell r="G195">
            <v>2574</v>
          </cell>
        </row>
        <row r="196">
          <cell r="A196">
            <v>20090</v>
          </cell>
          <cell r="B196" t="str">
            <v>백엘보(용접)</v>
          </cell>
          <cell r="C196" t="str">
            <v>65A</v>
          </cell>
          <cell r="D196" t="str">
            <v>EA</v>
          </cell>
          <cell r="E196">
            <v>2760</v>
          </cell>
          <cell r="F196">
            <v>1689.9999999999998</v>
          </cell>
          <cell r="G196">
            <v>1859</v>
          </cell>
        </row>
        <row r="197">
          <cell r="A197">
            <v>20091</v>
          </cell>
          <cell r="B197" t="str">
            <v>백엘보(나사)</v>
          </cell>
          <cell r="C197" t="str">
            <v>50A</v>
          </cell>
          <cell r="D197" t="str">
            <v>EA</v>
          </cell>
          <cell r="E197">
            <v>1794</v>
          </cell>
          <cell r="F197">
            <v>1612.7272727272725</v>
          </cell>
          <cell r="G197">
            <v>1774</v>
          </cell>
        </row>
        <row r="198">
          <cell r="A198">
            <v>20092</v>
          </cell>
          <cell r="B198" t="str">
            <v>백엘보(나사)</v>
          </cell>
          <cell r="C198" t="str">
            <v>40A</v>
          </cell>
          <cell r="D198" t="str">
            <v>EA</v>
          </cell>
          <cell r="E198">
            <v>1236</v>
          </cell>
          <cell r="F198">
            <v>1030</v>
          </cell>
          <cell r="G198">
            <v>1133</v>
          </cell>
        </row>
        <row r="199">
          <cell r="A199">
            <v>20093</v>
          </cell>
          <cell r="B199" t="str">
            <v>백엘보(나사)</v>
          </cell>
          <cell r="C199" t="str">
            <v>32A</v>
          </cell>
          <cell r="D199" t="str">
            <v>EA</v>
          </cell>
          <cell r="E199">
            <v>1041</v>
          </cell>
          <cell r="F199">
            <v>867.27272727272725</v>
          </cell>
          <cell r="G199">
            <v>954</v>
          </cell>
        </row>
        <row r="200">
          <cell r="A200">
            <v>20094</v>
          </cell>
          <cell r="B200" t="str">
            <v>백엘보(나사)</v>
          </cell>
          <cell r="C200" t="str">
            <v>25A</v>
          </cell>
          <cell r="D200" t="str">
            <v>EA</v>
          </cell>
          <cell r="E200">
            <v>1219</v>
          </cell>
          <cell r="F200">
            <v>562.72727272727263</v>
          </cell>
          <cell r="G200">
            <v>619</v>
          </cell>
        </row>
        <row r="201">
          <cell r="A201">
            <v>20095</v>
          </cell>
          <cell r="B201" t="str">
            <v>백티이(용접)</v>
          </cell>
          <cell r="C201" t="str">
            <v>150A</v>
          </cell>
          <cell r="D201" t="str">
            <v>EA</v>
          </cell>
          <cell r="E201">
            <v>14900</v>
          </cell>
          <cell r="F201">
            <v>12155.454545454544</v>
          </cell>
          <cell r="G201">
            <v>13371</v>
          </cell>
        </row>
        <row r="202">
          <cell r="A202">
            <v>20096</v>
          </cell>
          <cell r="B202" t="str">
            <v>백티이(용접)</v>
          </cell>
          <cell r="C202" t="str">
            <v>125A</v>
          </cell>
          <cell r="D202" t="str">
            <v>EA</v>
          </cell>
          <cell r="E202">
            <v>10200</v>
          </cell>
          <cell r="F202">
            <v>7476.363636363636</v>
          </cell>
          <cell r="G202">
            <v>8224</v>
          </cell>
        </row>
        <row r="203">
          <cell r="A203">
            <v>20097</v>
          </cell>
          <cell r="B203" t="str">
            <v>백티이(용접)</v>
          </cell>
          <cell r="C203" t="str">
            <v>100A</v>
          </cell>
          <cell r="D203" t="str">
            <v>EA</v>
          </cell>
          <cell r="E203">
            <v>6250</v>
          </cell>
          <cell r="F203">
            <v>5785.454545454545</v>
          </cell>
          <cell r="G203">
            <v>6364</v>
          </cell>
        </row>
        <row r="204">
          <cell r="A204">
            <v>20098</v>
          </cell>
          <cell r="B204" t="str">
            <v>백티이(용접)</v>
          </cell>
          <cell r="C204" t="str">
            <v>80A</v>
          </cell>
          <cell r="D204" t="str">
            <v>EA</v>
          </cell>
          <cell r="E204">
            <v>4970</v>
          </cell>
          <cell r="F204">
            <v>3497.272727272727</v>
          </cell>
          <cell r="G204">
            <v>3847</v>
          </cell>
        </row>
        <row r="205">
          <cell r="A205">
            <v>20099</v>
          </cell>
          <cell r="B205" t="str">
            <v>백티이(용접)</v>
          </cell>
          <cell r="C205" t="str">
            <v>65A</v>
          </cell>
          <cell r="D205" t="str">
            <v>EA</v>
          </cell>
          <cell r="E205">
            <v>4210</v>
          </cell>
          <cell r="F205">
            <v>2795.454545454545</v>
          </cell>
          <cell r="G205">
            <v>3075</v>
          </cell>
        </row>
        <row r="206">
          <cell r="A206">
            <v>20100</v>
          </cell>
          <cell r="B206" t="str">
            <v>백티이(나사)</v>
          </cell>
          <cell r="C206" t="str">
            <v>50A</v>
          </cell>
          <cell r="D206" t="str">
            <v>EA</v>
          </cell>
          <cell r="E206">
            <v>3790</v>
          </cell>
          <cell r="F206">
            <v>2107.272727272727</v>
          </cell>
          <cell r="G206">
            <v>2318</v>
          </cell>
        </row>
        <row r="207">
          <cell r="A207">
            <v>20101</v>
          </cell>
          <cell r="B207" t="str">
            <v>백티이(나사)</v>
          </cell>
          <cell r="C207" t="str">
            <v>40A</v>
          </cell>
          <cell r="D207" t="str">
            <v>EA</v>
          </cell>
          <cell r="E207">
            <v>2800</v>
          </cell>
          <cell r="F207">
            <v>1440.9090909090908</v>
          </cell>
          <cell r="G207">
            <v>1585</v>
          </cell>
        </row>
        <row r="208">
          <cell r="A208">
            <v>20102</v>
          </cell>
          <cell r="B208" t="str">
            <v>백티이(나사)</v>
          </cell>
          <cell r="C208" t="str">
            <v>32A</v>
          </cell>
          <cell r="D208" t="str">
            <v>EA</v>
          </cell>
          <cell r="E208">
            <v>1980</v>
          </cell>
          <cell r="F208">
            <v>1621.8181818181818</v>
          </cell>
          <cell r="G208">
            <v>1784</v>
          </cell>
        </row>
        <row r="209">
          <cell r="A209">
            <v>20103</v>
          </cell>
          <cell r="B209" t="str">
            <v>백티이(나사)</v>
          </cell>
          <cell r="C209" t="str">
            <v>25A</v>
          </cell>
          <cell r="D209" t="str">
            <v>EA</v>
          </cell>
          <cell r="E209">
            <v>1400</v>
          </cell>
          <cell r="F209">
            <v>780.90909090909088</v>
          </cell>
          <cell r="G209">
            <v>859</v>
          </cell>
        </row>
        <row r="210">
          <cell r="A210">
            <v>20104</v>
          </cell>
          <cell r="B210" t="str">
            <v>백레듀샤(용접)</v>
          </cell>
          <cell r="C210" t="str">
            <v>150A</v>
          </cell>
          <cell r="D210" t="str">
            <v>EA</v>
          </cell>
          <cell r="E210">
            <v>4836</v>
          </cell>
          <cell r="F210">
            <v>4029.9999999999995</v>
          </cell>
          <cell r="G210">
            <v>4433</v>
          </cell>
        </row>
        <row r="211">
          <cell r="A211">
            <v>20105</v>
          </cell>
          <cell r="B211" t="str">
            <v>백레듀샤(용접)</v>
          </cell>
          <cell r="C211" t="str">
            <v>125A</v>
          </cell>
          <cell r="D211" t="str">
            <v>EA</v>
          </cell>
          <cell r="E211">
            <v>3588</v>
          </cell>
          <cell r="F211">
            <v>2989.9999999999995</v>
          </cell>
          <cell r="G211">
            <v>3289</v>
          </cell>
        </row>
        <row r="212">
          <cell r="A212">
            <v>20106</v>
          </cell>
          <cell r="B212" t="str">
            <v>백레듀샤(용접)</v>
          </cell>
          <cell r="C212" t="str">
            <v>100A</v>
          </cell>
          <cell r="D212" t="str">
            <v>EA</v>
          </cell>
          <cell r="E212">
            <v>3680</v>
          </cell>
          <cell r="F212">
            <v>2015.4545454545453</v>
          </cell>
          <cell r="G212">
            <v>2217</v>
          </cell>
        </row>
        <row r="213">
          <cell r="A213">
            <v>20107</v>
          </cell>
          <cell r="B213" t="str">
            <v>백레듀샤(용접)</v>
          </cell>
          <cell r="C213" t="str">
            <v>80A</v>
          </cell>
          <cell r="D213" t="str">
            <v>EA</v>
          </cell>
          <cell r="E213">
            <v>1560</v>
          </cell>
          <cell r="F213">
            <v>1300</v>
          </cell>
          <cell r="G213">
            <v>1430</v>
          </cell>
        </row>
        <row r="214">
          <cell r="A214">
            <v>20108</v>
          </cell>
          <cell r="B214" t="str">
            <v>백레듀샤(용접)</v>
          </cell>
          <cell r="C214" t="str">
            <v>65A</v>
          </cell>
          <cell r="D214" t="str">
            <v>EA</v>
          </cell>
          <cell r="E214">
            <v>2262</v>
          </cell>
          <cell r="F214">
            <v>1052.7272727272727</v>
          </cell>
          <cell r="G214">
            <v>1158</v>
          </cell>
        </row>
        <row r="215">
          <cell r="A215">
            <v>20109</v>
          </cell>
          <cell r="B215" t="str">
            <v>백레듀샤(나사)</v>
          </cell>
          <cell r="C215" t="str">
            <v>50A</v>
          </cell>
          <cell r="D215" t="str">
            <v>EA</v>
          </cell>
          <cell r="E215">
            <v>1950</v>
          </cell>
          <cell r="F215">
            <v>1285.4545454545453</v>
          </cell>
          <cell r="G215">
            <v>1414</v>
          </cell>
        </row>
        <row r="216">
          <cell r="A216">
            <v>20110</v>
          </cell>
          <cell r="B216" t="str">
            <v>백레듀샤(나사)</v>
          </cell>
          <cell r="C216" t="str">
            <v>40A</v>
          </cell>
          <cell r="D216" t="str">
            <v>EA</v>
          </cell>
          <cell r="E216">
            <v>1930</v>
          </cell>
          <cell r="F216">
            <v>802.72727272727263</v>
          </cell>
          <cell r="G216">
            <v>883</v>
          </cell>
        </row>
        <row r="217">
          <cell r="A217">
            <v>20111</v>
          </cell>
          <cell r="B217" t="str">
            <v>백레듀샤(나사)</v>
          </cell>
          <cell r="C217" t="str">
            <v>32A</v>
          </cell>
          <cell r="D217" t="str">
            <v>EA</v>
          </cell>
          <cell r="E217">
            <v>985</v>
          </cell>
          <cell r="F217">
            <v>674.5454545454545</v>
          </cell>
          <cell r="G217">
            <v>742</v>
          </cell>
        </row>
        <row r="218">
          <cell r="A218">
            <v>20112</v>
          </cell>
          <cell r="B218" t="str">
            <v>백레듀샤(나사)</v>
          </cell>
          <cell r="C218" t="str">
            <v>25A</v>
          </cell>
          <cell r="D218" t="str">
            <v>EA</v>
          </cell>
          <cell r="E218">
            <v>660</v>
          </cell>
          <cell r="F218">
            <v>526.36363636363637</v>
          </cell>
          <cell r="G218">
            <v>579</v>
          </cell>
        </row>
        <row r="219">
          <cell r="A219">
            <v>20113</v>
          </cell>
          <cell r="B219" t="str">
            <v>백캡</v>
          </cell>
          <cell r="C219" t="str">
            <v>25A</v>
          </cell>
          <cell r="D219" t="str">
            <v>EA</v>
          </cell>
          <cell r="E219">
            <v>469</v>
          </cell>
          <cell r="F219">
            <v>390.90909090909088</v>
          </cell>
          <cell r="G219">
            <v>430</v>
          </cell>
        </row>
        <row r="220">
          <cell r="A220">
            <v>20114</v>
          </cell>
          <cell r="B220" t="str">
            <v>백캡</v>
          </cell>
          <cell r="C220" t="str">
            <v>32A</v>
          </cell>
          <cell r="D220" t="str">
            <v>EA</v>
          </cell>
        </row>
        <row r="221">
          <cell r="A221">
            <v>20115</v>
          </cell>
          <cell r="B221" t="str">
            <v>백캡</v>
          </cell>
          <cell r="C221" t="str">
            <v>40A</v>
          </cell>
          <cell r="D221" t="str">
            <v>EA</v>
          </cell>
        </row>
        <row r="222">
          <cell r="A222">
            <v>20116</v>
          </cell>
          <cell r="B222" t="str">
            <v>백캡</v>
          </cell>
          <cell r="C222" t="str">
            <v>50A</v>
          </cell>
          <cell r="D222" t="str">
            <v>EA</v>
          </cell>
        </row>
        <row r="223">
          <cell r="A223">
            <v>20117</v>
          </cell>
          <cell r="B223" t="str">
            <v>유니온</v>
          </cell>
          <cell r="C223" t="str">
            <v>25A</v>
          </cell>
          <cell r="D223" t="str">
            <v>EA</v>
          </cell>
          <cell r="E223">
            <v>2261</v>
          </cell>
          <cell r="F223">
            <v>1884.5454545454545</v>
          </cell>
          <cell r="G223">
            <v>2073</v>
          </cell>
        </row>
        <row r="224">
          <cell r="A224">
            <v>20118</v>
          </cell>
          <cell r="B224" t="str">
            <v>감압밸브</v>
          </cell>
          <cell r="C224" t="str">
            <v>40A</v>
          </cell>
          <cell r="D224" t="str">
            <v>EA</v>
          </cell>
          <cell r="E224">
            <v>12000</v>
          </cell>
          <cell r="F224">
            <v>6000</v>
          </cell>
        </row>
        <row r="225">
          <cell r="A225">
            <v>20119</v>
          </cell>
          <cell r="B225" t="str">
            <v>관보온재</v>
          </cell>
          <cell r="C225" t="str">
            <v>150A*20T</v>
          </cell>
          <cell r="D225" t="str">
            <v>M</v>
          </cell>
          <cell r="E225">
            <v>4010</v>
          </cell>
          <cell r="F225">
            <v>4050</v>
          </cell>
        </row>
        <row r="226">
          <cell r="A226">
            <v>20120</v>
          </cell>
          <cell r="B226" t="str">
            <v>관보온재</v>
          </cell>
          <cell r="C226" t="str">
            <v>125A*20T</v>
          </cell>
          <cell r="D226" t="str">
            <v>M</v>
          </cell>
          <cell r="E226">
            <v>3860</v>
          </cell>
          <cell r="F226">
            <v>3050</v>
          </cell>
        </row>
        <row r="227">
          <cell r="A227">
            <v>20121</v>
          </cell>
          <cell r="B227" t="str">
            <v>관보온재</v>
          </cell>
          <cell r="C227" t="str">
            <v>100A*20T</v>
          </cell>
          <cell r="D227" t="str">
            <v>M</v>
          </cell>
          <cell r="E227">
            <v>3681</v>
          </cell>
          <cell r="F227">
            <v>2360</v>
          </cell>
        </row>
        <row r="228">
          <cell r="A228">
            <v>20122</v>
          </cell>
          <cell r="B228" t="str">
            <v>관보온재</v>
          </cell>
          <cell r="C228" t="str">
            <v>80A*20T</v>
          </cell>
          <cell r="D228" t="str">
            <v>M</v>
          </cell>
          <cell r="E228">
            <v>3420</v>
          </cell>
          <cell r="F228">
            <v>1835</v>
          </cell>
        </row>
        <row r="229">
          <cell r="A229">
            <v>20123</v>
          </cell>
          <cell r="B229" t="str">
            <v>관보온재</v>
          </cell>
          <cell r="C229" t="str">
            <v>65A*20T</v>
          </cell>
          <cell r="D229" t="str">
            <v>M</v>
          </cell>
          <cell r="E229">
            <v>2794</v>
          </cell>
          <cell r="F229">
            <v>1660</v>
          </cell>
        </row>
        <row r="230">
          <cell r="A230">
            <v>20124</v>
          </cell>
          <cell r="B230" t="str">
            <v>관보온재</v>
          </cell>
          <cell r="C230" t="str">
            <v>50A*20T</v>
          </cell>
          <cell r="D230" t="str">
            <v>M</v>
          </cell>
          <cell r="E230">
            <v>2451</v>
          </cell>
          <cell r="F230">
            <v>1335</v>
          </cell>
        </row>
        <row r="231">
          <cell r="A231">
            <v>20125</v>
          </cell>
          <cell r="B231" t="str">
            <v>관보온재</v>
          </cell>
          <cell r="C231" t="str">
            <v>40A*20T</v>
          </cell>
          <cell r="D231" t="str">
            <v>M</v>
          </cell>
          <cell r="E231">
            <v>2137</v>
          </cell>
          <cell r="F231">
            <v>1130</v>
          </cell>
        </row>
        <row r="232">
          <cell r="A232">
            <v>20126</v>
          </cell>
          <cell r="B232" t="str">
            <v>관보온재</v>
          </cell>
          <cell r="C232" t="str">
            <v>32A*20T</v>
          </cell>
          <cell r="D232" t="str">
            <v>M</v>
          </cell>
          <cell r="E232">
            <v>2045</v>
          </cell>
          <cell r="F232">
            <v>1030</v>
          </cell>
        </row>
        <row r="233">
          <cell r="A233">
            <v>20127</v>
          </cell>
          <cell r="B233" t="str">
            <v>관보온재</v>
          </cell>
          <cell r="C233" t="str">
            <v>25A*20T</v>
          </cell>
          <cell r="D233" t="str">
            <v>M</v>
          </cell>
          <cell r="E233">
            <v>1893</v>
          </cell>
          <cell r="F233">
            <v>930</v>
          </cell>
        </row>
        <row r="234">
          <cell r="A234">
            <v>20128</v>
          </cell>
          <cell r="B234" t="str">
            <v>알람밸브</v>
          </cell>
          <cell r="C234" t="str">
            <v>150A</v>
          </cell>
          <cell r="D234" t="str">
            <v>SET</v>
          </cell>
          <cell r="E234">
            <v>400000</v>
          </cell>
          <cell r="F234">
            <v>230000</v>
          </cell>
        </row>
        <row r="235">
          <cell r="A235">
            <v>20129</v>
          </cell>
          <cell r="B235" t="str">
            <v>알람밸브</v>
          </cell>
          <cell r="C235" t="str">
            <v>125A</v>
          </cell>
          <cell r="D235" t="str">
            <v>SET</v>
          </cell>
        </row>
        <row r="236">
          <cell r="A236">
            <v>20130</v>
          </cell>
          <cell r="B236" t="str">
            <v>알람밸브</v>
          </cell>
          <cell r="C236" t="str">
            <v>100A</v>
          </cell>
          <cell r="D236" t="str">
            <v>SET</v>
          </cell>
          <cell r="E236">
            <v>320000</v>
          </cell>
          <cell r="F236">
            <v>200000</v>
          </cell>
        </row>
        <row r="237">
          <cell r="A237">
            <v>20131</v>
          </cell>
          <cell r="B237" t="str">
            <v>알람밸브</v>
          </cell>
          <cell r="C237" t="str">
            <v>80A</v>
          </cell>
          <cell r="D237" t="str">
            <v>SET</v>
          </cell>
          <cell r="E237">
            <v>280000</v>
          </cell>
          <cell r="F237">
            <v>0</v>
          </cell>
        </row>
        <row r="238">
          <cell r="A238">
            <v>20132</v>
          </cell>
          <cell r="B238" t="str">
            <v>알람밸브</v>
          </cell>
          <cell r="C238" t="str">
            <v>65A</v>
          </cell>
          <cell r="D238" t="str">
            <v>SET</v>
          </cell>
          <cell r="E238">
            <v>200000</v>
          </cell>
          <cell r="F238">
            <v>0</v>
          </cell>
        </row>
        <row r="239">
          <cell r="A239">
            <v>20133</v>
          </cell>
          <cell r="B239" t="str">
            <v>프리액션밸브</v>
          </cell>
          <cell r="C239" t="str">
            <v>150A</v>
          </cell>
          <cell r="D239" t="str">
            <v>SET</v>
          </cell>
          <cell r="E239">
            <v>970000</v>
          </cell>
          <cell r="F239">
            <v>420000</v>
          </cell>
        </row>
        <row r="240">
          <cell r="A240">
            <v>20134</v>
          </cell>
          <cell r="B240" t="str">
            <v>프리액션밸브</v>
          </cell>
          <cell r="C240" t="str">
            <v>125A</v>
          </cell>
          <cell r="D240" t="str">
            <v>SET</v>
          </cell>
          <cell r="F240">
            <v>0</v>
          </cell>
        </row>
        <row r="241">
          <cell r="A241">
            <v>20135</v>
          </cell>
          <cell r="B241" t="str">
            <v>프리액션밸브</v>
          </cell>
          <cell r="C241" t="str">
            <v>100A</v>
          </cell>
          <cell r="D241" t="str">
            <v>SET</v>
          </cell>
          <cell r="E241">
            <v>869000</v>
          </cell>
          <cell r="F241">
            <v>380000</v>
          </cell>
        </row>
        <row r="242">
          <cell r="A242">
            <v>20136</v>
          </cell>
          <cell r="B242" t="str">
            <v>프리액션밸브</v>
          </cell>
          <cell r="C242" t="str">
            <v>80A</v>
          </cell>
          <cell r="D242" t="str">
            <v>SET</v>
          </cell>
          <cell r="E242">
            <v>790000</v>
          </cell>
          <cell r="F242">
            <v>360000</v>
          </cell>
        </row>
        <row r="243">
          <cell r="A243">
            <v>20137</v>
          </cell>
          <cell r="B243" t="str">
            <v>프리액션밸브</v>
          </cell>
          <cell r="C243" t="str">
            <v>65A</v>
          </cell>
          <cell r="D243" t="str">
            <v>SET</v>
          </cell>
        </row>
        <row r="244">
          <cell r="A244">
            <v>20138</v>
          </cell>
          <cell r="B244" t="str">
            <v>TEST V/V함</v>
          </cell>
          <cell r="C244" t="str">
            <v>500*300*180</v>
          </cell>
          <cell r="D244" t="str">
            <v>SET</v>
          </cell>
          <cell r="E244">
            <v>55000</v>
          </cell>
          <cell r="F244">
            <v>43000</v>
          </cell>
        </row>
        <row r="245">
          <cell r="A245">
            <v>20139</v>
          </cell>
          <cell r="B245" t="str">
            <v>순간유량계(일반)</v>
          </cell>
          <cell r="C245" t="str">
            <v>150A</v>
          </cell>
          <cell r="D245" t="str">
            <v>EA</v>
          </cell>
          <cell r="F245">
            <v>0</v>
          </cell>
        </row>
        <row r="246">
          <cell r="A246">
            <v>20140</v>
          </cell>
          <cell r="B246" t="str">
            <v>순간유량계(일반)</v>
          </cell>
          <cell r="C246" t="str">
            <v>125A</v>
          </cell>
          <cell r="D246" t="str">
            <v>EA</v>
          </cell>
        </row>
        <row r="247">
          <cell r="A247">
            <v>20141</v>
          </cell>
          <cell r="B247" t="str">
            <v>순간유량계(일반)</v>
          </cell>
          <cell r="C247" t="str">
            <v>100A</v>
          </cell>
          <cell r="D247" t="str">
            <v>EA</v>
          </cell>
        </row>
        <row r="248">
          <cell r="A248">
            <v>20142</v>
          </cell>
          <cell r="B248" t="str">
            <v>순간유량계(일반)</v>
          </cell>
          <cell r="C248" t="str">
            <v>80A</v>
          </cell>
          <cell r="D248" t="str">
            <v>EA</v>
          </cell>
          <cell r="E248">
            <v>21000</v>
          </cell>
          <cell r="F248">
            <v>14000</v>
          </cell>
        </row>
        <row r="249">
          <cell r="A249">
            <v>20143</v>
          </cell>
          <cell r="B249" t="str">
            <v>순간유량계(일반)</v>
          </cell>
          <cell r="C249" t="str">
            <v>65A</v>
          </cell>
          <cell r="D249" t="str">
            <v>EA</v>
          </cell>
          <cell r="E249">
            <v>19500</v>
          </cell>
          <cell r="F249">
            <v>13000</v>
          </cell>
        </row>
        <row r="250">
          <cell r="A250">
            <v>20144</v>
          </cell>
          <cell r="B250" t="str">
            <v>순간유량계(일반)</v>
          </cell>
          <cell r="C250" t="str">
            <v>50A</v>
          </cell>
          <cell r="D250" t="str">
            <v>EA</v>
          </cell>
          <cell r="E250">
            <v>18000</v>
          </cell>
          <cell r="F250">
            <v>12000</v>
          </cell>
        </row>
        <row r="251">
          <cell r="A251">
            <v>20145</v>
          </cell>
          <cell r="B251" t="str">
            <v>순간유량계(일반)</v>
          </cell>
          <cell r="C251" t="str">
            <v>40A</v>
          </cell>
          <cell r="D251" t="str">
            <v>EA</v>
          </cell>
          <cell r="E251">
            <v>16500</v>
          </cell>
          <cell r="F251">
            <v>11000</v>
          </cell>
        </row>
        <row r="252">
          <cell r="A252">
            <v>20146</v>
          </cell>
          <cell r="B252" t="str">
            <v>SP헤드</v>
          </cell>
          <cell r="C252" t="str">
            <v>72℃ 15A상향</v>
          </cell>
          <cell r="D252" t="str">
            <v>EA</v>
          </cell>
          <cell r="E252">
            <v>10000</v>
          </cell>
          <cell r="F252">
            <v>2500</v>
          </cell>
        </row>
        <row r="253">
          <cell r="A253">
            <v>20147</v>
          </cell>
          <cell r="B253" t="str">
            <v>SP헤드</v>
          </cell>
          <cell r="C253" t="str">
            <v>72℃ 15A측벽</v>
          </cell>
          <cell r="D253" t="str">
            <v>EA</v>
          </cell>
          <cell r="E253">
            <v>10000</v>
          </cell>
          <cell r="F253">
            <v>3500</v>
          </cell>
        </row>
        <row r="254">
          <cell r="A254">
            <v>20148</v>
          </cell>
          <cell r="B254" t="str">
            <v>SP헤드</v>
          </cell>
          <cell r="C254" t="str">
            <v>105℃ 15A상향</v>
          </cell>
          <cell r="D254" t="str">
            <v>EA</v>
          </cell>
          <cell r="E254">
            <v>12000</v>
          </cell>
          <cell r="F254">
            <v>4500</v>
          </cell>
        </row>
        <row r="255">
          <cell r="A255">
            <v>20149</v>
          </cell>
          <cell r="B255" t="str">
            <v>SP헤드</v>
          </cell>
          <cell r="C255" t="str">
            <v>72℃ 15A하향</v>
          </cell>
          <cell r="D255" t="str">
            <v>EA</v>
          </cell>
          <cell r="E255">
            <v>10000</v>
          </cell>
          <cell r="F255">
            <v>2500</v>
          </cell>
        </row>
        <row r="256">
          <cell r="A256">
            <v>20150</v>
          </cell>
          <cell r="B256" t="str">
            <v>SP헤드</v>
          </cell>
          <cell r="C256" t="str">
            <v>105℃ 15A하향</v>
          </cell>
          <cell r="D256" t="str">
            <v>EA</v>
          </cell>
          <cell r="E256">
            <v>12000</v>
          </cell>
          <cell r="F256">
            <v>4500</v>
          </cell>
        </row>
        <row r="257">
          <cell r="A257">
            <v>20151</v>
          </cell>
          <cell r="B257" t="str">
            <v>백니쁠</v>
          </cell>
          <cell r="C257" t="str">
            <v>100A</v>
          </cell>
          <cell r="D257" t="str">
            <v>EA</v>
          </cell>
          <cell r="E257">
            <v>4500</v>
          </cell>
          <cell r="F257">
            <v>4270</v>
          </cell>
        </row>
        <row r="258">
          <cell r="A258">
            <v>20152</v>
          </cell>
          <cell r="B258" t="str">
            <v>백니쁠</v>
          </cell>
          <cell r="C258" t="str">
            <v>80A</v>
          </cell>
          <cell r="D258" t="str">
            <v>EA</v>
          </cell>
        </row>
        <row r="259">
          <cell r="A259">
            <v>20153</v>
          </cell>
          <cell r="B259" t="str">
            <v>백니쁠</v>
          </cell>
          <cell r="C259" t="str">
            <v>65A</v>
          </cell>
          <cell r="D259" t="str">
            <v>EA</v>
          </cell>
          <cell r="F259">
            <v>2144</v>
          </cell>
        </row>
        <row r="260">
          <cell r="A260">
            <v>20154</v>
          </cell>
          <cell r="B260" t="str">
            <v>백니쁠</v>
          </cell>
          <cell r="C260" t="str">
            <v>50A</v>
          </cell>
          <cell r="D260" t="str">
            <v>EA</v>
          </cell>
          <cell r="E260">
            <v>1560</v>
          </cell>
          <cell r="F260">
            <v>1060</v>
          </cell>
        </row>
        <row r="261">
          <cell r="A261">
            <v>20155</v>
          </cell>
          <cell r="B261" t="str">
            <v>백니쁠</v>
          </cell>
          <cell r="C261" t="str">
            <v>40A</v>
          </cell>
          <cell r="D261" t="str">
            <v>EA</v>
          </cell>
          <cell r="E261">
            <v>1390</v>
          </cell>
          <cell r="F261">
            <v>830</v>
          </cell>
        </row>
        <row r="262">
          <cell r="A262">
            <v>20156</v>
          </cell>
          <cell r="B262" t="str">
            <v>백니쁠</v>
          </cell>
          <cell r="C262" t="str">
            <v>32A</v>
          </cell>
          <cell r="D262" t="str">
            <v>EA</v>
          </cell>
          <cell r="E262">
            <v>987</v>
          </cell>
          <cell r="F262">
            <v>640</v>
          </cell>
        </row>
        <row r="263">
          <cell r="A263">
            <v>20157</v>
          </cell>
          <cell r="B263" t="str">
            <v>백니쁠</v>
          </cell>
          <cell r="C263" t="str">
            <v>25A</v>
          </cell>
          <cell r="D263" t="str">
            <v>EA</v>
          </cell>
          <cell r="E263">
            <v>620</v>
          </cell>
          <cell r="F263">
            <v>480</v>
          </cell>
        </row>
        <row r="264">
          <cell r="A264">
            <v>20158</v>
          </cell>
          <cell r="B264" t="str">
            <v>완강기(걸이)</v>
          </cell>
          <cell r="C264" t="str">
            <v>3층용</v>
          </cell>
          <cell r="D264" t="str">
            <v>EA</v>
          </cell>
          <cell r="E264">
            <v>175000</v>
          </cell>
          <cell r="F264">
            <v>85000</v>
          </cell>
        </row>
        <row r="265">
          <cell r="A265">
            <v>20159</v>
          </cell>
          <cell r="B265" t="str">
            <v>완강기(걸이)</v>
          </cell>
          <cell r="C265" t="str">
            <v>4층용</v>
          </cell>
          <cell r="D265" t="str">
            <v>EA</v>
          </cell>
          <cell r="E265">
            <v>195000</v>
          </cell>
          <cell r="F265">
            <v>90000</v>
          </cell>
        </row>
        <row r="266">
          <cell r="A266">
            <v>20160</v>
          </cell>
          <cell r="B266" t="str">
            <v>완강기(걸이)</v>
          </cell>
          <cell r="C266" t="str">
            <v>5층용</v>
          </cell>
          <cell r="D266" t="str">
            <v>EA</v>
          </cell>
          <cell r="E266">
            <v>215000</v>
          </cell>
          <cell r="F266">
            <v>97500</v>
          </cell>
        </row>
        <row r="267">
          <cell r="A267">
            <v>20161</v>
          </cell>
          <cell r="B267" t="str">
            <v>완강기(걸이)</v>
          </cell>
          <cell r="C267" t="str">
            <v>6층용</v>
          </cell>
          <cell r="D267" t="str">
            <v>EA</v>
          </cell>
          <cell r="E267">
            <v>225000</v>
          </cell>
          <cell r="F267">
            <v>105000</v>
          </cell>
        </row>
        <row r="268">
          <cell r="A268">
            <v>20162</v>
          </cell>
          <cell r="B268" t="str">
            <v>알루미늄밴드</v>
          </cell>
          <cell r="C268" t="str">
            <v>25MM</v>
          </cell>
          <cell r="D268" t="str">
            <v>M</v>
          </cell>
          <cell r="E268">
            <v>3000</v>
          </cell>
          <cell r="F268">
            <v>2600</v>
          </cell>
        </row>
        <row r="269">
          <cell r="A269">
            <v>20163</v>
          </cell>
          <cell r="B269" t="str">
            <v>옥내소화전주펌프</v>
          </cell>
          <cell r="C269" t="str">
            <v>7.5HP/4S/200LPM/52M/50A</v>
          </cell>
          <cell r="D269" t="str">
            <v>대</v>
          </cell>
          <cell r="E269">
            <v>1025700</v>
          </cell>
          <cell r="F269">
            <v>789000</v>
          </cell>
        </row>
        <row r="270">
          <cell r="A270">
            <v>20164</v>
          </cell>
          <cell r="B270" t="str">
            <v>옥내소화전보조펌프</v>
          </cell>
          <cell r="C270" t="str">
            <v>3HP/60LPM/52M/40A</v>
          </cell>
          <cell r="D270" t="str">
            <v>대</v>
          </cell>
          <cell r="E270">
            <v>430300</v>
          </cell>
          <cell r="F270">
            <v>331000</v>
          </cell>
        </row>
        <row r="271">
          <cell r="A271">
            <v>20165</v>
          </cell>
          <cell r="B271" t="str">
            <v>SP주펌프</v>
          </cell>
          <cell r="D271" t="str">
            <v>대</v>
          </cell>
        </row>
        <row r="272">
          <cell r="A272">
            <v>20166</v>
          </cell>
          <cell r="B272" t="str">
            <v>SP보조펌프</v>
          </cell>
          <cell r="D272" t="str">
            <v>대</v>
          </cell>
        </row>
        <row r="273">
          <cell r="A273">
            <v>20167</v>
          </cell>
          <cell r="B273" t="str">
            <v>펌프방진(OSM+BMB)</v>
          </cell>
          <cell r="D273" t="str">
            <v>SET</v>
          </cell>
          <cell r="E273">
            <v>136500</v>
          </cell>
          <cell r="F273">
            <v>105000</v>
          </cell>
        </row>
        <row r="274">
          <cell r="A274">
            <v>20168</v>
          </cell>
          <cell r="B274" t="str">
            <v>소화기받침대</v>
          </cell>
          <cell r="C274" t="str">
            <v>3.3KG</v>
          </cell>
          <cell r="D274" t="str">
            <v>EA</v>
          </cell>
          <cell r="E274">
            <v>5000</v>
          </cell>
          <cell r="F274">
            <v>3000</v>
          </cell>
        </row>
        <row r="275">
          <cell r="A275">
            <v>20169</v>
          </cell>
          <cell r="B275" t="str">
            <v>PIPE HANGER</v>
          </cell>
          <cell r="C275" t="str">
            <v>80A</v>
          </cell>
          <cell r="D275" t="str">
            <v>EA</v>
          </cell>
          <cell r="E275">
            <v>1300</v>
          </cell>
          <cell r="F275">
            <v>1000</v>
          </cell>
        </row>
        <row r="276">
          <cell r="A276">
            <v>20170</v>
          </cell>
          <cell r="B276" t="str">
            <v>PIPE HANGER</v>
          </cell>
          <cell r="C276" t="str">
            <v>65A</v>
          </cell>
          <cell r="D276" t="str">
            <v>EA</v>
          </cell>
          <cell r="E276">
            <v>1040</v>
          </cell>
          <cell r="F276">
            <v>800</v>
          </cell>
        </row>
        <row r="277">
          <cell r="A277">
            <v>20171</v>
          </cell>
          <cell r="B277" t="str">
            <v>PIPE HANGER</v>
          </cell>
          <cell r="C277" t="str">
            <v>50A</v>
          </cell>
          <cell r="D277" t="str">
            <v>EA</v>
          </cell>
          <cell r="E277">
            <v>910</v>
          </cell>
          <cell r="F277">
            <v>700</v>
          </cell>
        </row>
        <row r="278">
          <cell r="A278">
            <v>20172</v>
          </cell>
          <cell r="B278" t="str">
            <v>PIPE HANGER</v>
          </cell>
          <cell r="C278" t="str">
            <v>40A</v>
          </cell>
          <cell r="D278" t="str">
            <v>EA</v>
          </cell>
          <cell r="E278">
            <v>780</v>
          </cell>
          <cell r="F278">
            <v>600</v>
          </cell>
        </row>
        <row r="279">
          <cell r="A279">
            <v>20173</v>
          </cell>
          <cell r="B279" t="str">
            <v>PIPE HANGER</v>
          </cell>
          <cell r="C279" t="str">
            <v>32A</v>
          </cell>
          <cell r="D279" t="str">
            <v>EA</v>
          </cell>
          <cell r="E279">
            <v>650</v>
          </cell>
          <cell r="F279">
            <v>500</v>
          </cell>
        </row>
        <row r="280">
          <cell r="A280">
            <v>20174</v>
          </cell>
          <cell r="B280" t="str">
            <v>PIPE HANGER</v>
          </cell>
          <cell r="C280" t="str">
            <v>25A</v>
          </cell>
          <cell r="D280" t="str">
            <v>EA</v>
          </cell>
          <cell r="E280">
            <v>520</v>
          </cell>
          <cell r="F280">
            <v>400</v>
          </cell>
        </row>
        <row r="281">
          <cell r="A281">
            <v>20175</v>
          </cell>
          <cell r="B281" t="str">
            <v>U볼트/너트</v>
          </cell>
          <cell r="C281" t="str">
            <v>200A</v>
          </cell>
          <cell r="D281" t="str">
            <v>EA</v>
          </cell>
        </row>
        <row r="282">
          <cell r="A282">
            <v>20176</v>
          </cell>
          <cell r="B282" t="str">
            <v>U볼트/너트</v>
          </cell>
          <cell r="C282" t="str">
            <v>150A</v>
          </cell>
          <cell r="D282" t="str">
            <v>EA</v>
          </cell>
        </row>
        <row r="283">
          <cell r="A283">
            <v>20177</v>
          </cell>
          <cell r="B283" t="str">
            <v>U볼트/너트</v>
          </cell>
          <cell r="C283" t="str">
            <v>125A</v>
          </cell>
          <cell r="D283" t="str">
            <v>EA</v>
          </cell>
        </row>
        <row r="284">
          <cell r="A284">
            <v>20178</v>
          </cell>
          <cell r="B284" t="str">
            <v>U볼트/너트</v>
          </cell>
          <cell r="C284" t="str">
            <v>100A</v>
          </cell>
          <cell r="D284" t="str">
            <v>EA</v>
          </cell>
          <cell r="E284">
            <v>367</v>
          </cell>
        </row>
        <row r="285">
          <cell r="A285">
            <v>20179</v>
          </cell>
          <cell r="B285" t="str">
            <v>U볼트/너트</v>
          </cell>
          <cell r="C285" t="str">
            <v>80A</v>
          </cell>
          <cell r="D285" t="str">
            <v>EA</v>
          </cell>
          <cell r="E285">
            <v>258</v>
          </cell>
        </row>
        <row r="286">
          <cell r="A286">
            <v>20180</v>
          </cell>
          <cell r="B286" t="str">
            <v>U볼트/너트</v>
          </cell>
          <cell r="C286" t="str">
            <v>65A</v>
          </cell>
          <cell r="D286" t="str">
            <v>EA</v>
          </cell>
          <cell r="E286">
            <v>165</v>
          </cell>
        </row>
        <row r="287">
          <cell r="A287">
            <v>20181</v>
          </cell>
          <cell r="B287" t="str">
            <v>U볼트/너트</v>
          </cell>
          <cell r="C287" t="str">
            <v>50A</v>
          </cell>
          <cell r="D287" t="str">
            <v>EA</v>
          </cell>
          <cell r="E287">
            <v>139</v>
          </cell>
        </row>
        <row r="288">
          <cell r="A288">
            <v>20182</v>
          </cell>
          <cell r="B288" t="str">
            <v>볼트/너트</v>
          </cell>
          <cell r="C288" t="str">
            <v>M16*65L</v>
          </cell>
          <cell r="D288" t="str">
            <v>EA</v>
          </cell>
          <cell r="E288">
            <v>450</v>
          </cell>
          <cell r="F288">
            <v>190</v>
          </cell>
        </row>
        <row r="289">
          <cell r="A289">
            <v>20183</v>
          </cell>
          <cell r="B289" t="str">
            <v>압력탱크</v>
          </cell>
          <cell r="C289" t="str">
            <v>100L</v>
          </cell>
          <cell r="D289" t="str">
            <v>EA</v>
          </cell>
          <cell r="E289">
            <v>350000</v>
          </cell>
          <cell r="F289">
            <v>190000</v>
          </cell>
        </row>
        <row r="290">
          <cell r="A290">
            <v>20184</v>
          </cell>
          <cell r="B290" t="str">
            <v>CO2소화기</v>
          </cell>
          <cell r="C290" t="str">
            <v>50L/B</v>
          </cell>
          <cell r="D290" t="str">
            <v>EA</v>
          </cell>
          <cell r="E290">
            <v>480000</v>
          </cell>
          <cell r="F290">
            <v>300000</v>
          </cell>
        </row>
        <row r="291">
          <cell r="A291">
            <v>20185</v>
          </cell>
          <cell r="B291" t="str">
            <v>CO2소화기</v>
          </cell>
          <cell r="C291" t="str">
            <v>15L/B</v>
          </cell>
          <cell r="D291" t="str">
            <v>EA</v>
          </cell>
          <cell r="E291">
            <v>210000</v>
          </cell>
          <cell r="F291">
            <v>85000</v>
          </cell>
        </row>
        <row r="292">
          <cell r="A292">
            <v>20186</v>
          </cell>
          <cell r="B292" t="str">
            <v>CO2소화기</v>
          </cell>
          <cell r="C292" t="str">
            <v>10L/B</v>
          </cell>
          <cell r="D292" t="str">
            <v>EA</v>
          </cell>
          <cell r="E292">
            <v>165000</v>
          </cell>
          <cell r="F292">
            <v>75000</v>
          </cell>
        </row>
        <row r="293">
          <cell r="A293">
            <v>20187</v>
          </cell>
          <cell r="B293" t="str">
            <v>CO2소화기</v>
          </cell>
          <cell r="C293" t="str">
            <v>5L/B</v>
          </cell>
          <cell r="D293" t="str">
            <v>EA</v>
          </cell>
        </row>
        <row r="294">
          <cell r="A294">
            <v>20188</v>
          </cell>
          <cell r="B294" t="str">
            <v>하론소화기</v>
          </cell>
          <cell r="C294" t="str">
            <v>68KG</v>
          </cell>
          <cell r="D294" t="str">
            <v>EA</v>
          </cell>
        </row>
        <row r="295">
          <cell r="A295">
            <v>20189</v>
          </cell>
          <cell r="B295" t="str">
            <v>하론소화기</v>
          </cell>
          <cell r="C295" t="str">
            <v>46KG</v>
          </cell>
          <cell r="D295" t="str">
            <v>EA</v>
          </cell>
        </row>
        <row r="296">
          <cell r="A296">
            <v>20190</v>
          </cell>
          <cell r="B296" t="str">
            <v>하론소화기</v>
          </cell>
          <cell r="C296" t="str">
            <v>23KG</v>
          </cell>
          <cell r="D296" t="str">
            <v>EA</v>
          </cell>
        </row>
        <row r="297">
          <cell r="A297">
            <v>20191</v>
          </cell>
          <cell r="B297" t="str">
            <v>하론소화기</v>
          </cell>
          <cell r="C297" t="str">
            <v>6.8KG</v>
          </cell>
          <cell r="D297" t="str">
            <v>EA</v>
          </cell>
        </row>
        <row r="298">
          <cell r="A298">
            <v>20192</v>
          </cell>
          <cell r="B298" t="str">
            <v>하론소화기</v>
          </cell>
          <cell r="C298" t="str">
            <v>4.5KG</v>
          </cell>
          <cell r="D298" t="str">
            <v>EA</v>
          </cell>
        </row>
        <row r="299">
          <cell r="A299">
            <v>20193</v>
          </cell>
          <cell r="B299" t="str">
            <v>하론소화기</v>
          </cell>
          <cell r="C299" t="str">
            <v>3.0KG</v>
          </cell>
          <cell r="D299" t="str">
            <v>EA</v>
          </cell>
          <cell r="E299">
            <v>150000</v>
          </cell>
          <cell r="F299">
            <v>70000</v>
          </cell>
        </row>
        <row r="300">
          <cell r="A300">
            <v>20194</v>
          </cell>
          <cell r="B300" t="str">
            <v>하론소화기</v>
          </cell>
          <cell r="C300" t="str">
            <v>2.0KG</v>
          </cell>
          <cell r="D300" t="str">
            <v>EA</v>
          </cell>
        </row>
        <row r="301">
          <cell r="A301">
            <v>20195</v>
          </cell>
          <cell r="B301" t="str">
            <v>하론소화기</v>
          </cell>
          <cell r="C301" t="str">
            <v>1.0KG</v>
          </cell>
          <cell r="D301" t="str">
            <v>EA</v>
          </cell>
        </row>
        <row r="302">
          <cell r="A302">
            <v>20196</v>
          </cell>
          <cell r="B302" t="str">
            <v>물올림탱크</v>
          </cell>
          <cell r="C302" t="str">
            <v>100L</v>
          </cell>
          <cell r="D302" t="str">
            <v>EA</v>
          </cell>
          <cell r="E302">
            <v>215000</v>
          </cell>
          <cell r="F302">
            <v>85000</v>
          </cell>
        </row>
        <row r="303">
          <cell r="A303">
            <v>20197</v>
          </cell>
          <cell r="B303" t="str">
            <v>살수헤드</v>
          </cell>
          <cell r="C303" t="str">
            <v>15A</v>
          </cell>
          <cell r="D303" t="str">
            <v>EA</v>
          </cell>
          <cell r="E303">
            <v>7000</v>
          </cell>
          <cell r="F303">
            <v>4000</v>
          </cell>
        </row>
        <row r="304">
          <cell r="A304">
            <v>20198</v>
          </cell>
          <cell r="B304" t="str">
            <v>살수헤드</v>
          </cell>
          <cell r="C304" t="str">
            <v>20A</v>
          </cell>
          <cell r="D304" t="str">
            <v>EA</v>
          </cell>
          <cell r="E304">
            <v>9000</v>
          </cell>
          <cell r="F304">
            <v>4500</v>
          </cell>
        </row>
        <row r="305">
          <cell r="A305">
            <v>20199</v>
          </cell>
          <cell r="B305" t="str">
            <v>앵글</v>
          </cell>
          <cell r="C305" t="str">
            <v>40MM*5T</v>
          </cell>
          <cell r="D305" t="str">
            <v>M</v>
          </cell>
          <cell r="E305">
            <v>1419.6</v>
          </cell>
          <cell r="F305">
            <v>1092</v>
          </cell>
        </row>
        <row r="306">
          <cell r="A306">
            <v>20200</v>
          </cell>
          <cell r="B306" t="str">
            <v>셋트앙카</v>
          </cell>
          <cell r="C306" t="str">
            <v>3/8"</v>
          </cell>
          <cell r="D306" t="str">
            <v>EA</v>
          </cell>
          <cell r="E306">
            <v>117</v>
          </cell>
          <cell r="F306">
            <v>90</v>
          </cell>
        </row>
        <row r="307">
          <cell r="A307">
            <v>20201</v>
          </cell>
          <cell r="B307" t="str">
            <v>전산볼트</v>
          </cell>
          <cell r="C307" t="str">
            <v>1M</v>
          </cell>
          <cell r="D307" t="str">
            <v>EA</v>
          </cell>
          <cell r="E307">
            <v>1300</v>
          </cell>
          <cell r="F307">
            <v>1000</v>
          </cell>
        </row>
        <row r="308">
          <cell r="A308">
            <v>20202</v>
          </cell>
          <cell r="B308" t="str">
            <v>보온테이프</v>
          </cell>
          <cell r="C308" t="str">
            <v>적색</v>
          </cell>
          <cell r="D308" t="str">
            <v>EA</v>
          </cell>
          <cell r="E308">
            <v>700</v>
          </cell>
        </row>
        <row r="309">
          <cell r="A309">
            <v>20203</v>
          </cell>
          <cell r="B309" t="str">
            <v>방열복, 공기호흡기</v>
          </cell>
          <cell r="C309" t="str">
            <v>SAS500/#UPS-84</v>
          </cell>
          <cell r="D309" t="str">
            <v>SET</v>
          </cell>
          <cell r="E309">
            <v>2707000</v>
          </cell>
          <cell r="F309">
            <v>2151000</v>
          </cell>
        </row>
        <row r="310">
          <cell r="A310">
            <v>20204</v>
          </cell>
          <cell r="B310" t="str">
            <v>후드밸브</v>
          </cell>
          <cell r="C310" t="str">
            <v>150A</v>
          </cell>
          <cell r="D310" t="str">
            <v>EA</v>
          </cell>
          <cell r="E310">
            <v>73943.999999999985</v>
          </cell>
          <cell r="F310">
            <v>56879.999999999993</v>
          </cell>
          <cell r="G310">
            <v>62568</v>
          </cell>
        </row>
        <row r="311">
          <cell r="A311">
            <v>20205</v>
          </cell>
          <cell r="B311" t="str">
            <v>후드밸브</v>
          </cell>
          <cell r="C311" t="str">
            <v>125A</v>
          </cell>
          <cell r="D311" t="str">
            <v>EA</v>
          </cell>
          <cell r="E311">
            <v>63647.999999999993</v>
          </cell>
          <cell r="F311">
            <v>48959.999999999993</v>
          </cell>
          <cell r="G311">
            <v>53856</v>
          </cell>
        </row>
        <row r="312">
          <cell r="A312">
            <v>20206</v>
          </cell>
          <cell r="B312" t="str">
            <v>후드밸브</v>
          </cell>
          <cell r="C312" t="str">
            <v>100A</v>
          </cell>
          <cell r="D312" t="str">
            <v>EA</v>
          </cell>
          <cell r="E312">
            <v>38375.999999999993</v>
          </cell>
          <cell r="F312">
            <v>29519.999999999996</v>
          </cell>
          <cell r="G312">
            <v>32472</v>
          </cell>
        </row>
        <row r="313">
          <cell r="A313">
            <v>20207</v>
          </cell>
          <cell r="B313" t="str">
            <v>후드밸브</v>
          </cell>
          <cell r="C313" t="str">
            <v>80A</v>
          </cell>
          <cell r="D313" t="str">
            <v>EA</v>
          </cell>
          <cell r="E313">
            <v>35567.999999999993</v>
          </cell>
          <cell r="F313">
            <v>27359.999999999996</v>
          </cell>
          <cell r="G313">
            <v>30096</v>
          </cell>
        </row>
        <row r="314">
          <cell r="A314">
            <v>20208</v>
          </cell>
          <cell r="B314" t="str">
            <v>후드밸브</v>
          </cell>
          <cell r="C314" t="str">
            <v>65A</v>
          </cell>
          <cell r="D314" t="str">
            <v>EA</v>
          </cell>
          <cell r="E314">
            <v>30887.999999999996</v>
          </cell>
          <cell r="F314">
            <v>23759.999999999996</v>
          </cell>
          <cell r="G314">
            <v>26136</v>
          </cell>
        </row>
        <row r="315">
          <cell r="A315">
            <v>20209</v>
          </cell>
          <cell r="B315" t="str">
            <v>후드밸브</v>
          </cell>
          <cell r="C315" t="str">
            <v>50A</v>
          </cell>
          <cell r="D315" t="str">
            <v>EA</v>
          </cell>
          <cell r="E315">
            <v>27133.363636363632</v>
          </cell>
          <cell r="F315">
            <v>20871.81818181818</v>
          </cell>
          <cell r="G315">
            <v>22959</v>
          </cell>
        </row>
        <row r="316">
          <cell r="A316">
            <v>20210</v>
          </cell>
          <cell r="B316" t="str">
            <v>02.노무비</v>
          </cell>
        </row>
        <row r="317">
          <cell r="A317">
            <v>20211</v>
          </cell>
          <cell r="B317" t="str">
            <v>노무비</v>
          </cell>
          <cell r="C317" t="str">
            <v>배관공</v>
          </cell>
          <cell r="D317" t="str">
            <v>인</v>
          </cell>
          <cell r="E317">
            <v>51272</v>
          </cell>
        </row>
        <row r="318">
          <cell r="A318">
            <v>20212</v>
          </cell>
          <cell r="B318" t="str">
            <v>노무비</v>
          </cell>
          <cell r="C318" t="str">
            <v>용접공</v>
          </cell>
          <cell r="D318" t="str">
            <v>인</v>
          </cell>
          <cell r="E318">
            <v>58758</v>
          </cell>
        </row>
        <row r="319">
          <cell r="A319">
            <v>20213</v>
          </cell>
          <cell r="B319" t="str">
            <v>노무비</v>
          </cell>
          <cell r="C319" t="str">
            <v>기계설치공</v>
          </cell>
          <cell r="D319" t="str">
            <v>인</v>
          </cell>
          <cell r="E319">
            <v>54111</v>
          </cell>
        </row>
        <row r="320">
          <cell r="A320">
            <v>20214</v>
          </cell>
          <cell r="B320" t="str">
            <v>노무비</v>
          </cell>
          <cell r="C320" t="str">
            <v>보온공</v>
          </cell>
          <cell r="D320" t="str">
            <v>인</v>
          </cell>
          <cell r="E320">
            <v>52961</v>
          </cell>
        </row>
        <row r="321">
          <cell r="A321">
            <v>20215</v>
          </cell>
          <cell r="B321" t="str">
            <v>노무비</v>
          </cell>
          <cell r="C321" t="str">
            <v>보통인부</v>
          </cell>
          <cell r="D321" t="str">
            <v>인</v>
          </cell>
          <cell r="E321">
            <v>37483</v>
          </cell>
        </row>
        <row r="322">
          <cell r="A322">
            <v>20216</v>
          </cell>
          <cell r="B322" t="str">
            <v>공구손료</v>
          </cell>
          <cell r="C322" t="str">
            <v>노무비의3%</v>
          </cell>
          <cell r="D322" t="str">
            <v>식</v>
          </cell>
        </row>
        <row r="323">
          <cell r="A323">
            <v>20217</v>
          </cell>
          <cell r="B323" t="str">
            <v>객석유도등</v>
          </cell>
          <cell r="C323" t="str">
            <v>DC24V</v>
          </cell>
          <cell r="D323" t="str">
            <v>EA</v>
          </cell>
          <cell r="E323">
            <v>35000</v>
          </cell>
          <cell r="F323">
            <v>25000</v>
          </cell>
        </row>
        <row r="324">
          <cell r="A324">
            <v>20218</v>
          </cell>
        </row>
        <row r="325">
          <cell r="A325">
            <v>20219</v>
          </cell>
        </row>
        <row r="326">
          <cell r="A326">
            <v>20220</v>
          </cell>
        </row>
        <row r="327">
          <cell r="A327">
            <v>20221</v>
          </cell>
        </row>
        <row r="328">
          <cell r="A328">
            <v>20222</v>
          </cell>
        </row>
        <row r="329">
          <cell r="A329">
            <v>20223</v>
          </cell>
        </row>
        <row r="330">
          <cell r="A330">
            <v>20224</v>
          </cell>
        </row>
        <row r="331">
          <cell r="A331">
            <v>20225</v>
          </cell>
        </row>
        <row r="332">
          <cell r="A332">
            <v>20226</v>
          </cell>
        </row>
        <row r="333">
          <cell r="A333">
            <v>20227</v>
          </cell>
        </row>
        <row r="334">
          <cell r="A334">
            <v>20228</v>
          </cell>
        </row>
        <row r="335">
          <cell r="A335">
            <v>20229</v>
          </cell>
        </row>
        <row r="336">
          <cell r="A336">
            <v>20230</v>
          </cell>
        </row>
        <row r="337">
          <cell r="A337">
            <v>20231</v>
          </cell>
        </row>
        <row r="338">
          <cell r="A338">
            <v>20232</v>
          </cell>
        </row>
        <row r="339">
          <cell r="A339">
            <v>20233</v>
          </cell>
        </row>
        <row r="340">
          <cell r="A340">
            <v>20234</v>
          </cell>
        </row>
        <row r="341">
          <cell r="A341">
            <v>20235</v>
          </cell>
        </row>
        <row r="342">
          <cell r="A342">
            <v>20236</v>
          </cell>
        </row>
        <row r="343">
          <cell r="A343">
            <v>20237</v>
          </cell>
          <cell r="F34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기본사항"/>
      <sheetName val="기본절차"/>
      <sheetName val="급여대장"/>
      <sheetName val="급여명세"/>
      <sheetName val="납부서"/>
      <sheetName val="일용노무비대장"/>
      <sheetName val="환산"/>
      <sheetName val="코드"/>
      <sheetName val="주민세"/>
      <sheetName val="갑근세"/>
      <sheetName val="자유세"/>
      <sheetName val="퇴직세"/>
      <sheetName val="기타세"/>
      <sheetName val="법인세"/>
      <sheetName val="과거대장"/>
      <sheetName val="양식"/>
      <sheetName val="간이세액표"/>
      <sheetName val="전신환매도율"/>
      <sheetName val="입력"/>
      <sheetName val="노무비단가"/>
      <sheetName val="총괄갑 "/>
      <sheetName val="EACT10"/>
      <sheetName val="공조기(삭제)"/>
      <sheetName val="급여관리연습"/>
      <sheetName val="현금"/>
      <sheetName val="위치조서"/>
      <sheetName val="1차설계변경내역"/>
      <sheetName val="코드표"/>
      <sheetName val="공조기"/>
      <sheetName val="J直材4"/>
      <sheetName val="설직재-1"/>
      <sheetName val="카니발(자105노60)"/>
      <sheetName val="표층포설및다짐"/>
      <sheetName val="직노"/>
      <sheetName val="N賃率-職"/>
      <sheetName val="48평형"/>
      <sheetName val="62평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산출근거 (2)"/>
      <sheetName val="COST"/>
      <sheetName val="노임"/>
      <sheetName val="일위대가표"/>
    </sheetNames>
    <definedNames>
      <definedName name="매크로19"/>
    </definedNames>
    <sheetDataSet>
      <sheetData sheetId="0" refreshError="1"/>
      <sheetData sheetId="1" refreshError="1"/>
      <sheetData sheetId="2" refreshError="1"/>
      <sheetData sheetId="3" refreshError="1"/>
      <sheetData sheetId="4"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원형1호맨홀토공수량"/>
      <sheetName val="연결관암거"/>
      <sheetName val="내역서"/>
      <sheetName val="4.2유효폭의 계산"/>
      <sheetName val="터파기및재료"/>
      <sheetName val="우수"/>
      <sheetName val="빗물받이_910_510_410_"/>
      <sheetName val="Sheet1"/>
      <sheetName val="Sheet2"/>
      <sheetName val="공비대비"/>
      <sheetName val="#REF"/>
      <sheetName val="TYPE-A"/>
      <sheetName val="내역"/>
      <sheetName val="본공사"/>
      <sheetName val="토목"/>
      <sheetName val="토목공사"/>
      <sheetName val="수량산출"/>
      <sheetName val="자재단가"/>
      <sheetName val="대구진천삼성APT"/>
      <sheetName val="마산월령동골조물량변경"/>
      <sheetName val="노임"/>
      <sheetName val="형틀공사"/>
      <sheetName val="설계"/>
      <sheetName val="단위수량"/>
      <sheetName val="입찰"/>
      <sheetName val="현경"/>
      <sheetName val="단가조사"/>
      <sheetName val="원가계산서"/>
      <sheetName val="JUCKEYK"/>
      <sheetName val="BID"/>
      <sheetName val="S0"/>
      <sheetName val="이름정의"/>
      <sheetName val="Sheet1 (2)"/>
      <sheetName val="정보"/>
      <sheetName val="Sheet6"/>
      <sheetName val="갑지(추정)"/>
      <sheetName val="코드"/>
      <sheetName val="guard(mac)"/>
      <sheetName val="수리결과"/>
      <sheetName val="2.대외공문"/>
      <sheetName val="인건비"/>
      <sheetName val="자재비"/>
      <sheetName val="환산"/>
      <sheetName val="전신환매도율"/>
      <sheetName val="일반부표"/>
      <sheetName val="백호우계수"/>
      <sheetName val="토공"/>
      <sheetName val="DATE"/>
      <sheetName val="터널조도"/>
      <sheetName val="목차임시"/>
      <sheetName val="견적대비"/>
      <sheetName val="감시제어"/>
      <sheetName val="부대내역"/>
      <sheetName val="일위대가"/>
      <sheetName val="JUCK"/>
      <sheetName val="실행철강하도"/>
      <sheetName val="노무비"/>
      <sheetName val="금액"/>
      <sheetName val="STORAGE"/>
      <sheetName val="N賃率-職"/>
      <sheetName val="식재인부"/>
      <sheetName val="설계명세서"/>
      <sheetName val="SH.R설치"/>
      <sheetName val="내역을"/>
      <sheetName val="Total"/>
      <sheetName val="기초일위"/>
      <sheetName val="총수량집계표"/>
      <sheetName val="(1)본선수량집계"/>
      <sheetName val="자재집게표 "/>
      <sheetName val="철근량 검토"/>
      <sheetName val="CT"/>
      <sheetName val="내역(중앙)"/>
      <sheetName val="내역(창신)"/>
      <sheetName val="원가계산 (2)"/>
      <sheetName val="과천MAIN"/>
      <sheetName val="MYUN(MAC)"/>
      <sheetName val="단가"/>
      <sheetName val="★도급내역"/>
      <sheetName val="공내역"/>
      <sheetName val="다곡2교"/>
      <sheetName val="효명0010"/>
      <sheetName val="이토변실(A3-LINE)"/>
      <sheetName val="복구경비"/>
      <sheetName val="ELEV SPEC(Ia,Ir)"/>
      <sheetName val="I一般比"/>
      <sheetName val="을지"/>
      <sheetName val="국내조달(통합-1)"/>
      <sheetName val="PAN"/>
      <sheetName val="자재운반단가일람표"/>
      <sheetName val="배수공 내역서 적용수량"/>
      <sheetName val="투찰"/>
      <sheetName val="시중노임단가"/>
      <sheetName val="집수정(600-700)"/>
      <sheetName val="경희대"/>
      <sheetName val="MOTOR"/>
      <sheetName val="관리,공감"/>
      <sheetName val="일위대가 "/>
      <sheetName val="내역표지"/>
      <sheetName val="단위단가"/>
      <sheetName val="unit 4"/>
      <sheetName val="대비표(토공1안)"/>
      <sheetName val="gyun"/>
      <sheetName val="부대공수량"/>
      <sheetName val="직접재료비"/>
      <sheetName val="노임단가"/>
      <sheetName val="적상기초자료"/>
      <sheetName val="계약내역"/>
      <sheetName val="아스콘T=62_5"/>
      <sheetName val="홈통받이연락관(D_C_PIPE-150)"/>
      <sheetName val="빗물받이연락관(D_C_PIPE-250)"/>
      <sheetName val="오수받이연락관(D_CPIPE-150)"/>
      <sheetName val="제수변실(1_40-1_80)"/>
      <sheetName val="4_2유효폭의_계산"/>
      <sheetName val="수지"/>
      <sheetName val="9GNG운반"/>
      <sheetName val="부하계산서"/>
      <sheetName val="45,46"/>
      <sheetName val="TIE-IN"/>
      <sheetName val="직노"/>
      <sheetName val="유기공정"/>
      <sheetName val="우배수"/>
      <sheetName val="DATA"/>
      <sheetName val="약전설비"/>
      <sheetName val="부대"/>
      <sheetName val="일위CODE"/>
      <sheetName val="비용적자료"/>
      <sheetName val="품셈"/>
      <sheetName val="ABUT수량-A1"/>
      <sheetName val="강관파일내역"/>
      <sheetName val="도근좌표"/>
      <sheetName val="2층(부대공사)"/>
      <sheetName val="시설물일위"/>
      <sheetName val="유효폭의 계산"/>
      <sheetName val="현황산출서"/>
      <sheetName val="총물량"/>
      <sheetName val="견적내역"/>
      <sheetName val="5.전사투자계획종함안"/>
      <sheetName val="수입"/>
      <sheetName val="월별손익"/>
      <sheetName val="인원자료"/>
      <sheetName val="Baby일위대가"/>
      <sheetName val="Sheet4"/>
      <sheetName val="시점교대"/>
      <sheetName val="정부노임(2000.상)"/>
      <sheetName val="기본단가표"/>
      <sheetName val="갑지"/>
      <sheetName val="차량별점검"/>
      <sheetName val="재료비단가(800)"/>
      <sheetName val="단가비교표"/>
      <sheetName val="중기 부표"/>
      <sheetName val="공사개요"/>
      <sheetName val="원가계산"/>
      <sheetName val="데리네이타현황"/>
      <sheetName val="집계표"/>
      <sheetName val="준검 내역서"/>
      <sheetName val="경로당내역건축"/>
      <sheetName val="교각1"/>
      <sheetName val="단가산출2"/>
      <sheetName val="중기사용료산출근거"/>
      <sheetName val="단가산출1"/>
      <sheetName val="합계금액"/>
      <sheetName val="수안보-MBR1"/>
      <sheetName val="3련 BOX"/>
      <sheetName val="현장관리비 산출내역"/>
      <sheetName val="하수급견적대비"/>
      <sheetName val="노무비단가"/>
      <sheetName val="이토변실"/>
      <sheetName val="단면설계"/>
      <sheetName val="안정검토"/>
      <sheetName val="포장공"/>
      <sheetName val="부대공"/>
      <sheetName val="조정금액결과표 (차수별)"/>
      <sheetName val="부대원내역"/>
      <sheetName val="부대하내역"/>
      <sheetName val="토사(PE)"/>
      <sheetName val="자재(원원+원대)"/>
      <sheetName val="공통가설"/>
      <sheetName val="전산output"/>
      <sheetName val="명세서"/>
      <sheetName val="교대(A1)"/>
      <sheetName val="가공비"/>
      <sheetName val="시중노임"/>
      <sheetName val="자재집계표"/>
      <sheetName val="도로포장면적산출(1)"/>
      <sheetName val="TOWER 10TON"/>
      <sheetName val="2경간"/>
      <sheetName val="제경비율"/>
      <sheetName val="교대(A1-A2)"/>
      <sheetName val="설비"/>
      <sheetName val="일위대가표"/>
      <sheetName val="95하U$가격"/>
      <sheetName val="70%"/>
      <sheetName val="3.바닥판설계"/>
      <sheetName val="부하계산"/>
      <sheetName val="직접인건비"/>
      <sheetName val="슬래브(PF)(하류)"/>
      <sheetName val="6PILE  (돌출)"/>
      <sheetName val="실행내역"/>
      <sheetName val="L_RPTB10_01"/>
      <sheetName val="문학간접"/>
      <sheetName val="간접"/>
      <sheetName val="중기사용료"/>
      <sheetName val="단"/>
      <sheetName val="공통비(전체)"/>
      <sheetName val="97노임단가"/>
      <sheetName val="입력란"/>
      <sheetName val="부관수량집계"/>
      <sheetName val="3.공통공사대비"/>
      <sheetName val="Source"/>
      <sheetName val="판매시설"/>
      <sheetName val="(4-2)열관류값-2"/>
      <sheetName val="총괄표"/>
      <sheetName val="개산공사비"/>
      <sheetName val="순공사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노임단가 (2)"/>
      <sheetName val="토목2"/>
      <sheetName val="COVER"/>
      <sheetName val="1,2공구원가계산서"/>
      <sheetName val="2공구산출내역"/>
      <sheetName val="1공구산출내역서"/>
      <sheetName val="을-ATYPE"/>
      <sheetName val="기계경비일람"/>
      <sheetName val="특기사항"/>
      <sheetName val="3BL공동구 수량"/>
      <sheetName val="쌍송교"/>
      <sheetName val="콘_재료분리(1)"/>
      <sheetName val="토공수량"/>
      <sheetName val="플랜트 설치"/>
      <sheetName val="조명시설"/>
      <sheetName val="1,2,3,4,5단위수량"/>
      <sheetName val="흙쌓기도수로설치현황"/>
      <sheetName val="7+160암거변경"/>
      <sheetName val="품셈TABLE"/>
      <sheetName val="옹벽"/>
      <sheetName val="통합"/>
      <sheetName val="시공계획"/>
      <sheetName val="일위대가표지"/>
      <sheetName val="물가변동대가세부내역서"/>
      <sheetName val="농로토공집계"/>
      <sheetName val="농로수량집계"/>
      <sheetName val="장비가동"/>
      <sheetName val="작성기준"/>
      <sheetName val="ANX3A11"/>
      <sheetName val="1월"/>
      <sheetName val="삭제내역1차"/>
      <sheetName val="03(상)적용노임"/>
      <sheetName val="간접비"/>
      <sheetName val="공문"/>
      <sheetName val="급여data"/>
      <sheetName val="부대원내역(설비)"/>
      <sheetName val="대로근거"/>
      <sheetName val="단가표 (2)"/>
      <sheetName val="Project Brief"/>
      <sheetName val="화해(함평)"/>
      <sheetName val="화해(장성)"/>
      <sheetName val="건축내역서"/>
      <sheetName val="우수공"/>
      <sheetName val="설계조건"/>
      <sheetName val="기계경비(시간당)"/>
      <sheetName val="샌딩 에폭시 도장"/>
      <sheetName val="일반문틀 설치"/>
      <sheetName val="유림골조"/>
      <sheetName val="북제주원가"/>
      <sheetName val="03하반기내역서"/>
      <sheetName val="04상반기"/>
      <sheetName val="택지성격총괄"/>
      <sheetName val="1-1"/>
      <sheetName val="1-2"/>
      <sheetName val="1-3"/>
      <sheetName val="1-4"/>
      <sheetName val="새공통"/>
      <sheetName val="TYPE_A"/>
      <sheetName val="단가 및 재료비"/>
      <sheetName val="가도공"/>
      <sheetName val="개별직종노임단가(2005.1)"/>
      <sheetName val="내역서적용수량 (지방도893)"/>
      <sheetName val="기초자료"/>
      <sheetName val="물가시세"/>
      <sheetName val="우각부보강"/>
      <sheetName val="NP-총정리"/>
      <sheetName val="날개벽수량표"/>
      <sheetName val="역T형"/>
      <sheetName val="PILE"/>
      <sheetName val="정화조동내역"/>
      <sheetName val="매매"/>
      <sheetName val="노무"/>
      <sheetName val="투찰가"/>
      <sheetName val="계림(함평)"/>
      <sheetName val="계림(장성)"/>
      <sheetName val="DATA 입력부"/>
      <sheetName val="옹벽기초자료"/>
      <sheetName val="관부설"/>
      <sheetName val="횡단굴착및 분기점폐쇄"/>
      <sheetName val="정부노임단가"/>
      <sheetName val="기계경비"/>
      <sheetName val="종배수관"/>
      <sheetName val="보도포장연장조서-표준차도부"/>
      <sheetName val="표준차도부연장조서-ASP"/>
      <sheetName val="000000"/>
      <sheetName val="DATA테이블1 (2)"/>
      <sheetName val="말뚝지지력산정"/>
      <sheetName val="토공(우물통,기타) "/>
      <sheetName val="룡전상부"/>
      <sheetName val="woo(mac)"/>
      <sheetName val="맨홀수량"/>
      <sheetName val="t형"/>
      <sheetName val="POOM_MOTO"/>
      <sheetName val="POOM_MOTO2"/>
      <sheetName val="3차설계"/>
      <sheetName val="xxxxxx"/>
      <sheetName val="일반공사"/>
      <sheetName val="SULKEA"/>
      <sheetName val="기기리스트"/>
      <sheetName val="용역단가"/>
      <sheetName val="덕전리"/>
      <sheetName val="수원공사비"/>
      <sheetName val="자재대"/>
      <sheetName val="일위대가(가설)"/>
      <sheetName val="Sheet1_(2)"/>
      <sheetName val="원가계산_(2)"/>
      <sheetName val="슬래브수량"/>
      <sheetName val="가설공사비"/>
      <sheetName val="2~3.해석단면및모델링"/>
      <sheetName val="H PILE수량"/>
      <sheetName val="H-PILE수량집계"/>
      <sheetName val="총괄내역서"/>
      <sheetName val="수량산출 (8)"/>
      <sheetName val="횡배수관부설집계"/>
      <sheetName val="일위대가서식"/>
      <sheetName val="4차원가계산서"/>
      <sheetName val="설계예산서"/>
      <sheetName val="산출내역서"/>
      <sheetName val="1.설계조건"/>
      <sheetName val="96노임기준"/>
      <sheetName val="일위대가표(DEEP)"/>
      <sheetName val="표지"/>
      <sheetName val="데이타"/>
      <sheetName val="차도부연장현황"/>
      <sheetName val="측구공수량집계"/>
      <sheetName val="Macro1"/>
      <sheetName val="기둥(원형)"/>
      <sheetName val="기초공"/>
      <sheetName val="맨홀_공사비"/>
      <sheetName val="단가산출서"/>
      <sheetName val="유첨3.적용기준"/>
      <sheetName val="대가표(품셈)"/>
      <sheetName val="2"/>
      <sheetName val="수로BOX"/>
      <sheetName val="동별물량집계표"/>
      <sheetName val="대전-교대(A1-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4">
          <cell r="P4">
            <v>49</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약품공급2"/>
      <sheetName val="위치"/>
      <sheetName val="일위대가(1)"/>
      <sheetName val="자재단가"/>
      <sheetName val="근거서"/>
      <sheetName val="원가서"/>
      <sheetName val="횡배수조서"/>
      <sheetName val="단가"/>
      <sheetName val="노임단가"/>
      <sheetName val="집계표"/>
      <sheetName val="9GNG운반"/>
      <sheetName val="전기단가조사서"/>
      <sheetName val="#REF"/>
      <sheetName val="사다리"/>
      <sheetName val="기기리스트"/>
      <sheetName val="Sheet1"/>
      <sheetName val="연습"/>
      <sheetName val="대치판정"/>
      <sheetName val="IW-LIST"/>
      <sheetName val="기초단가"/>
      <sheetName val="96보완계획7.12"/>
      <sheetName val="실행철강하도"/>
      <sheetName val="관리,공감"/>
      <sheetName val="내역"/>
      <sheetName val="설비"/>
      <sheetName val="Sheet2"/>
      <sheetName val="산출내역서집계표"/>
      <sheetName val="목차"/>
      <sheetName val="단면치수"/>
      <sheetName val="요율"/>
      <sheetName val="당진1,2호기전선관설치및접지4차공사내역서-을지"/>
      <sheetName val="일위대가(가설)"/>
      <sheetName val="지급자재"/>
      <sheetName val="암거"/>
      <sheetName val="기계경비"/>
      <sheetName val="Sheet1 (2)"/>
      <sheetName val="남양내역"/>
      <sheetName val="용수간선"/>
      <sheetName val="wall"/>
      <sheetName val="일위대가_가설_"/>
      <sheetName val="노임"/>
      <sheetName val="파이프류"/>
      <sheetName val="차액보증"/>
      <sheetName val="BID"/>
      <sheetName val="1호맨홀토공"/>
      <sheetName val="guard(mac)"/>
      <sheetName val="Sheet22"/>
      <sheetName val="한강운반비"/>
      <sheetName val="XL4Poppy"/>
      <sheetName val="9509"/>
      <sheetName val="대형원계"/>
      <sheetName val="DATE"/>
      <sheetName val="갑지(추정)"/>
      <sheetName val="내역서"/>
      <sheetName val="덕전리"/>
      <sheetName val="코드표"/>
      <sheetName val="포장공"/>
      <sheetName val="배수공"/>
      <sheetName val="용역비내역-진짜"/>
      <sheetName val="맨홀토공(3)"/>
      <sheetName val="산출(토공)"/>
      <sheetName val="98NS-N"/>
      <sheetName val="간선"/>
      <sheetName val="T13(P68~72,78)"/>
      <sheetName val="관로공표지"/>
      <sheetName val="배관배선 단가조사"/>
      <sheetName val="일위대가"/>
      <sheetName val="일위대가집계"/>
      <sheetName val="주안3차A-A"/>
      <sheetName val="배수공 주요자재 집계표"/>
      <sheetName val="Y-WORK"/>
      <sheetName val="Total"/>
      <sheetName val="수량집계"/>
      <sheetName val="구조물철거타공정이월"/>
      <sheetName val="급수공사"/>
      <sheetName val="(A)내역서"/>
      <sheetName val="골조시행"/>
      <sheetName val="8설7발"/>
      <sheetName val="예적금"/>
      <sheetName val="단가산출"/>
      <sheetName val="약품설비"/>
      <sheetName val="사리부설"/>
      <sheetName val="제-노임"/>
      <sheetName val="제직재"/>
      <sheetName val="배수관공"/>
      <sheetName val="품셈TABLE"/>
      <sheetName val="참고사항"/>
      <sheetName val="원가"/>
      <sheetName val="98수문일위"/>
      <sheetName val="터파기및재료"/>
      <sheetName val="접지수량"/>
      <sheetName val="준검 내역서"/>
      <sheetName val="내역서단가산출용"/>
      <sheetName val="INS-SHEET"/>
      <sheetName val="1,2공구원가계산서"/>
      <sheetName val="2공구산출내역"/>
      <sheetName val="1공구산출내역서"/>
      <sheetName val="설계예산서"/>
      <sheetName val="산출내역서"/>
      <sheetName val="봉양~조차장간고하개명(신설)"/>
      <sheetName val="INPUT"/>
      <sheetName val="대림경상68억"/>
      <sheetName val="DATA1"/>
      <sheetName val="실행간접비"/>
      <sheetName val="변수값"/>
      <sheetName val="AS복구"/>
      <sheetName val="중기터파기"/>
      <sheetName val="data"/>
      <sheetName val="b_balju"/>
      <sheetName val="교대(A1)"/>
      <sheetName val="교각1"/>
      <sheetName val="설계서을"/>
      <sheetName val="난간벽단위"/>
      <sheetName val="변경갑지"/>
      <sheetName val="증감(갑지)"/>
      <sheetName val="기초일위"/>
      <sheetName val="시설일위"/>
      <sheetName val="조명일위"/>
      <sheetName val="금액내역서"/>
      <sheetName val="원가계산서"/>
      <sheetName val="기자재비"/>
      <sheetName val="건축내역"/>
      <sheetName val="건축원가계산서"/>
      <sheetName val="Sens&amp;Anal"/>
      <sheetName val="산출근거"/>
      <sheetName val="유입량"/>
      <sheetName val="우수맨홀공제단위수량"/>
      <sheetName val="농로토공집계"/>
      <sheetName val="농로수량집계"/>
      <sheetName val="작성방법"/>
      <sheetName val="기성내역"/>
      <sheetName val="WOC95467"/>
      <sheetName val="PLC B-M"/>
      <sheetName val="유기공정"/>
      <sheetName val="밸브설치"/>
      <sheetName val="◀암거수리계산조서"/>
      <sheetName val="N賃率-職"/>
      <sheetName val="관일"/>
      <sheetName val="제수변수량"/>
      <sheetName val="수량산출"/>
      <sheetName val="보차도경계석"/>
      <sheetName val="단위수량"/>
      <sheetName val="우각부보강"/>
      <sheetName val="조도계산서 (도서)"/>
      <sheetName val="정부노임단가"/>
      <sheetName val="예정(3)"/>
      <sheetName val="제잡비"/>
      <sheetName val=""/>
      <sheetName val="건축공사"/>
      <sheetName val="2000년1차"/>
      <sheetName val="전산소모"/>
      <sheetName val="안전시설"/>
      <sheetName val="Sheet5"/>
      <sheetName val="공비대비"/>
      <sheetName val="조건"/>
      <sheetName val="조명시설"/>
      <sheetName val="원가계산"/>
      <sheetName val="내부수지예산"/>
      <sheetName val="옹벽수량집계"/>
      <sheetName val="★도급내역"/>
      <sheetName val="FCR양식(2)"/>
      <sheetName val="도면명"/>
      <sheetName val="전압강하계산"/>
      <sheetName val="참조"/>
      <sheetName val="날개벽수량표"/>
      <sheetName val="인천제철"/>
      <sheetName val="아주기계"/>
      <sheetName val="ABUT수량-A1"/>
      <sheetName val="06 일위대가목록"/>
      <sheetName val="골막이(야매)"/>
      <sheetName val="설계명세서"/>
      <sheetName val="예산명세서"/>
      <sheetName val="자료입력"/>
      <sheetName val="sh1"/>
      <sheetName val="I一般比"/>
      <sheetName val="총괄내역서"/>
      <sheetName val="기둥(원형)"/>
      <sheetName val="2.대외공문"/>
      <sheetName val="금광1터널"/>
      <sheetName val="COPING"/>
      <sheetName val="단가비교표_공통1"/>
      <sheetName val="신우"/>
      <sheetName val="s"/>
      <sheetName val="자재"/>
      <sheetName val="新철폐복2"/>
      <sheetName val="新철폐복3"/>
      <sheetName val="맨홀수량산출"/>
      <sheetName val="시중노임"/>
      <sheetName val="소야공정계획표"/>
      <sheetName val="4안전율"/>
      <sheetName val="내역갑지"/>
      <sheetName val="간접"/>
      <sheetName val="적용(기계)"/>
      <sheetName val="단가조사서"/>
      <sheetName val="공사비명세서"/>
      <sheetName val="4.1DNR기계(공법)"/>
      <sheetName val="가도공"/>
      <sheetName val="품셈"/>
      <sheetName val="중기사용료"/>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000000"/>
      <sheetName val="000001"/>
      <sheetName val="000002"/>
      <sheetName val="000003"/>
      <sheetName val="산출내역서"/>
      <sheetName val="원가계산서(1)"/>
      <sheetName val="원가계산서(2)"/>
      <sheetName val="일위대가 목록표"/>
      <sheetName val="일위대가표"/>
      <sheetName val="단가산출서"/>
      <sheetName val="기계경비목록표"/>
      <sheetName val="기계경비(2)"/>
      <sheetName val="뿌리보호재료및비료산출"/>
      <sheetName val="중2 "/>
      <sheetName val="수목중량"/>
      <sheetName val="기계상차"/>
      <sheetName val="기계하차 "/>
      <sheetName val="인력상하차"/>
      <sheetName val="운반(정식)"/>
      <sheetName val="단가대비표"/>
      <sheetName val="정수장 수목수량"/>
      <sheetName val="수목수량"/>
      <sheetName val="지주수량집계"/>
      <sheetName val="시비량"/>
      <sheetName val="비료수량집계"/>
      <sheetName val="포장수량"/>
      <sheetName val="시설물수량"/>
      <sheetName val="씨앗(지족)"/>
      <sheetName val="SEED"/>
      <sheetName val="씨앗(정수장)"/>
      <sheetName val="잔디면적"/>
      <sheetName val="토공"/>
      <sheetName val="노임"/>
      <sheetName val="PAC"/>
      <sheetName val="#REF"/>
      <sheetName val="직노"/>
      <sheetName val="장비공사"/>
      <sheetName val="9"/>
      <sheetName val="본체"/>
      <sheetName val="2공구산출내역"/>
      <sheetName val="단위수량"/>
      <sheetName val="guard(mac)"/>
      <sheetName val="교대(A1)"/>
      <sheetName val="기본단가표"/>
      <sheetName val="unit 4"/>
      <sheetName val="도근좌표"/>
      <sheetName val="피벗테이블데이터분석"/>
      <sheetName val="평균높이산출근거"/>
      <sheetName val="횡배수관위치조서"/>
      <sheetName val="내역"/>
      <sheetName val="시설물기초"/>
      <sheetName val="일반공사"/>
      <sheetName val="맨홀수량산출"/>
      <sheetName val="단가"/>
      <sheetName val="내역(2000년)"/>
      <sheetName val="일위대가(가설)"/>
      <sheetName val="단가조사표"/>
      <sheetName val="일위대가"/>
      <sheetName val="표지 (2)"/>
      <sheetName val="구분자"/>
      <sheetName val="수량산출"/>
      <sheetName val="전신환매도율"/>
      <sheetName val="Macro1"/>
      <sheetName val="기자재비"/>
      <sheetName val="기본사항"/>
      <sheetName val="총괄"/>
      <sheetName val="Baby일위대가"/>
      <sheetName val="교대(A1-A2)"/>
      <sheetName val="고분"/>
      <sheetName val="정화조동내역"/>
      <sheetName val="내역(건축)"/>
      <sheetName val="유림골조"/>
      <sheetName val="실행대비"/>
      <sheetName val="Sheet1"/>
      <sheetName val="차액보증"/>
      <sheetName val="C.배수관공"/>
      <sheetName val="집계(2)"/>
      <sheetName val="화재 탐지 설비"/>
      <sheetName val="1,2공구원가계산서"/>
      <sheetName val="1공구산출내역서"/>
    </sheetNames>
    <sheetDataSet>
      <sheetData sheetId="0" refreshError="1">
        <row r="11">
          <cell r="B11">
            <v>64408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내역서"/>
      <sheetName val="판매시설"/>
      <sheetName val="20관리비율"/>
      <sheetName val="N賃率-職"/>
      <sheetName val="J直材4"/>
      <sheetName val="집계표"/>
      <sheetName val="내역을"/>
      <sheetName val="수량집계"/>
      <sheetName val="총괄집계표"/>
      <sheetName val="노임"/>
      <sheetName val="직재"/>
      <sheetName val="수량산출"/>
      <sheetName val="#REF"/>
      <sheetName val="을지"/>
      <sheetName val="일위_파일"/>
      <sheetName val="내역"/>
      <sheetName val="노무비"/>
      <sheetName val="직노"/>
      <sheetName val="재료"/>
      <sheetName val="설치자재"/>
      <sheetName val="금액내역서"/>
      <sheetName val="EQUIPMENT -2"/>
      <sheetName val="실행대비"/>
      <sheetName val="단"/>
      <sheetName val="EACT10"/>
      <sheetName val="교통대책내역"/>
      <sheetName val="원가계산서"/>
      <sheetName val="자재단가비교표"/>
      <sheetName val="SP_B1"/>
      <sheetName val="원가 (2)"/>
      <sheetName val="설직재-1"/>
      <sheetName val="제직재"/>
      <sheetName val="공통가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량산출"/>
      <sheetName val="자재단가표 (2)"/>
      <sheetName val="노임단가"/>
      <sheetName val="자재단가표"/>
      <sheetName val="공종별물량산출서"/>
      <sheetName val="공종별인공산출서"/>
      <sheetName val="Sheet1"/>
      <sheetName val="일위대가기초"/>
      <sheetName val="산출기초"/>
      <sheetName val="수량조서"/>
      <sheetName val="원가계산서2"/>
      <sheetName val="원가계산서"/>
      <sheetName val="원가산출근거"/>
      <sheetName val="감리비산출근거"/>
      <sheetName val="가설건물"/>
      <sheetName val="운반"/>
      <sheetName val="적용단위길이"/>
      <sheetName val="피벗테이블데이터분석"/>
      <sheetName val="특수기호강도거푸집"/>
      <sheetName val="종배수관면벽신"/>
      <sheetName val="종배수관(신)"/>
      <sheetName val="자료입력"/>
      <sheetName val="개소별수량산출"/>
      <sheetName val="내역"/>
      <sheetName val="총괄"/>
      <sheetName val="몽탄내역"/>
      <sheetName val="을지"/>
      <sheetName val="평균높이산출근거"/>
      <sheetName val="횡배수관위치조서"/>
      <sheetName val="목차"/>
      <sheetName val="9GNG운반"/>
      <sheetName val="운반공사"/>
      <sheetName val="일위대가(가설)"/>
      <sheetName val="단위수량"/>
      <sheetName val="직노"/>
      <sheetName val="기계공사"/>
      <sheetName val="계화배수"/>
      <sheetName val="철거산출근거"/>
      <sheetName val="증감대비"/>
      <sheetName val="지시서"/>
      <sheetName val="일위대가"/>
      <sheetName val="노임"/>
      <sheetName val="자재단가 산출근거"/>
      <sheetName val="작업시작"/>
      <sheetName val="공조기휀"/>
      <sheetName val="정문내역"/>
      <sheetName val="대로근거"/>
      <sheetName val="일위목차"/>
      <sheetName val="Baby일위대가"/>
      <sheetName val="재료"/>
      <sheetName val="설치자재"/>
      <sheetName val="48전력선로일위"/>
      <sheetName val="내역서"/>
      <sheetName val="000000"/>
      <sheetName val="상행-교대(A1)"/>
      <sheetName val="원가"/>
      <sheetName val="암거날개벽재료집계"/>
      <sheetName val="건축토목내역"/>
    </sheetNames>
    <sheetDataSet>
      <sheetData sheetId="0" refreshError="1"/>
      <sheetData sheetId="1" refreshError="1">
        <row r="32">
          <cell r="A32" t="str">
            <v>3. 간  선</v>
          </cell>
        </row>
        <row r="33">
          <cell r="A33" t="str">
            <v xml:space="preserve"> 옥내배관 신설</v>
          </cell>
          <cell r="B33" t="str">
            <v xml:space="preserve"> 몽탄역사</v>
          </cell>
          <cell r="C33" t="str">
            <v>식</v>
          </cell>
        </row>
        <row r="34">
          <cell r="A34" t="str">
            <v xml:space="preserve"> 경질비닐전선관</v>
          </cell>
          <cell r="B34" t="str">
            <v xml:space="preserve"> HI 16C</v>
          </cell>
          <cell r="C34" t="str">
            <v>m</v>
          </cell>
          <cell r="D34">
            <v>929.5</v>
          </cell>
          <cell r="W34" t="str">
            <v>=</v>
          </cell>
          <cell r="X34">
            <v>929.5</v>
          </cell>
          <cell r="Y34">
            <v>929.5</v>
          </cell>
        </row>
        <row r="35">
          <cell r="A35" t="str">
            <v xml:space="preserve"> 경질비닐전선관</v>
          </cell>
          <cell r="B35" t="str">
            <v xml:space="preserve"> HI 22C</v>
          </cell>
          <cell r="C35" t="str">
            <v>m</v>
          </cell>
          <cell r="D35">
            <v>361.5</v>
          </cell>
          <cell r="W35" t="str">
            <v>=</v>
          </cell>
          <cell r="X35">
            <v>361.5</v>
          </cell>
          <cell r="Y35">
            <v>361.5</v>
          </cell>
        </row>
        <row r="36">
          <cell r="A36" t="str">
            <v xml:space="preserve"> 경질비닐전선관</v>
          </cell>
          <cell r="B36" t="str">
            <v xml:space="preserve"> HI 28C</v>
          </cell>
          <cell r="C36" t="str">
            <v>m</v>
          </cell>
          <cell r="D36">
            <v>3</v>
          </cell>
          <cell r="W36" t="str">
            <v>=</v>
          </cell>
          <cell r="X36">
            <v>3</v>
          </cell>
          <cell r="Y36">
            <v>3</v>
          </cell>
        </row>
        <row r="37">
          <cell r="A37" t="str">
            <v xml:space="preserve"> 경질비닐전선관</v>
          </cell>
          <cell r="B37" t="str">
            <v xml:space="preserve"> HI 104C</v>
          </cell>
          <cell r="C37" t="str">
            <v>m</v>
          </cell>
          <cell r="D37">
            <v>40</v>
          </cell>
          <cell r="W37" t="str">
            <v>=</v>
          </cell>
          <cell r="X37">
            <v>40</v>
          </cell>
          <cell r="Y37">
            <v>40</v>
          </cell>
        </row>
        <row r="38">
          <cell r="A38" t="str">
            <v xml:space="preserve"> 강제전선관</v>
          </cell>
          <cell r="B38" t="str">
            <v xml:space="preserve"> 아연도 36C</v>
          </cell>
          <cell r="C38" t="str">
            <v>m</v>
          </cell>
          <cell r="D38">
            <v>64.5</v>
          </cell>
          <cell r="W38" t="str">
            <v>=</v>
          </cell>
          <cell r="X38">
            <v>64.5</v>
          </cell>
          <cell r="Y38">
            <v>64.5</v>
          </cell>
        </row>
        <row r="39">
          <cell r="A39" t="str">
            <v xml:space="preserve"> 강제전선관</v>
          </cell>
          <cell r="B39" t="str">
            <v xml:space="preserve"> 아연도 54C</v>
          </cell>
          <cell r="C39" t="str">
            <v>m</v>
          </cell>
          <cell r="D39">
            <v>54.5</v>
          </cell>
          <cell r="W39" t="str">
            <v>=</v>
          </cell>
          <cell r="X39">
            <v>54.5</v>
          </cell>
          <cell r="Y39">
            <v>54.5</v>
          </cell>
        </row>
        <row r="40">
          <cell r="A40" t="str">
            <v xml:space="preserve"> 1종가요관</v>
          </cell>
          <cell r="B40" t="str">
            <v xml:space="preserve"> 16C ㉿비방수</v>
          </cell>
          <cell r="C40" t="str">
            <v>m</v>
          </cell>
          <cell r="D40">
            <v>104</v>
          </cell>
          <cell r="W40" t="str">
            <v>=</v>
          </cell>
          <cell r="X40">
            <v>104</v>
          </cell>
          <cell r="Y40">
            <v>104</v>
          </cell>
        </row>
        <row r="41">
          <cell r="A41" t="str">
            <v xml:space="preserve"> 노말밴드</v>
          </cell>
          <cell r="B41" t="str">
            <v xml:space="preserve"> PVC 104C</v>
          </cell>
          <cell r="C41" t="str">
            <v>개</v>
          </cell>
          <cell r="D41">
            <v>6</v>
          </cell>
          <cell r="W41" t="str">
            <v>=</v>
          </cell>
          <cell r="X41">
            <v>6</v>
          </cell>
          <cell r="Y41">
            <v>6</v>
          </cell>
        </row>
        <row r="42">
          <cell r="A42" t="str">
            <v xml:space="preserve"> 노말밴드</v>
          </cell>
          <cell r="B42" t="str">
            <v xml:space="preserve"> 아연도 36C</v>
          </cell>
          <cell r="C42" t="str">
            <v>개</v>
          </cell>
          <cell r="D42">
            <v>6</v>
          </cell>
          <cell r="W42" t="str">
            <v>=</v>
          </cell>
          <cell r="X42">
            <v>6</v>
          </cell>
          <cell r="Y42">
            <v>6</v>
          </cell>
        </row>
        <row r="43">
          <cell r="A43" t="str">
            <v xml:space="preserve"> 노말밴드</v>
          </cell>
          <cell r="B43" t="str">
            <v xml:space="preserve"> 아연도 54C</v>
          </cell>
          <cell r="C43" t="str">
            <v>개</v>
          </cell>
          <cell r="D43">
            <v>5</v>
          </cell>
          <cell r="W43" t="str">
            <v>=</v>
          </cell>
          <cell r="X43">
            <v>5</v>
          </cell>
          <cell r="Y43">
            <v>5</v>
          </cell>
        </row>
        <row r="44">
          <cell r="A44" t="str">
            <v xml:space="preserve"> 아우트레트박스 </v>
          </cell>
          <cell r="B44" t="str">
            <v xml:space="preserve"> 8각 54㎜</v>
          </cell>
          <cell r="C44" t="str">
            <v>개</v>
          </cell>
          <cell r="D44">
            <v>57</v>
          </cell>
          <cell r="W44" t="str">
            <v>=</v>
          </cell>
          <cell r="X44">
            <v>57</v>
          </cell>
          <cell r="Y44">
            <v>57</v>
          </cell>
        </row>
        <row r="45">
          <cell r="A45" t="str">
            <v xml:space="preserve"> 아우트레트박스 </v>
          </cell>
          <cell r="B45" t="str">
            <v xml:space="preserve"> 4각 55㎜</v>
          </cell>
          <cell r="C45" t="str">
            <v>개</v>
          </cell>
          <cell r="D45">
            <v>56</v>
          </cell>
          <cell r="W45" t="str">
            <v>=</v>
          </cell>
          <cell r="X45">
            <v>56</v>
          </cell>
          <cell r="Y45">
            <v>56</v>
          </cell>
        </row>
        <row r="46">
          <cell r="A46" t="str">
            <v xml:space="preserve"> 스위치박스  </v>
          </cell>
          <cell r="B46" t="str">
            <v xml:space="preserve"> 1개용 54㎜</v>
          </cell>
          <cell r="C46" t="str">
            <v>개</v>
          </cell>
          <cell r="D46">
            <v>40</v>
          </cell>
          <cell r="W46" t="str">
            <v>=</v>
          </cell>
          <cell r="X46">
            <v>40</v>
          </cell>
          <cell r="Y46">
            <v>40</v>
          </cell>
        </row>
        <row r="47">
          <cell r="A47" t="str">
            <v xml:space="preserve"> JOINT BOX</v>
          </cell>
          <cell r="B47" t="str">
            <v>102x102x54</v>
          </cell>
          <cell r="C47" t="str">
            <v>개</v>
          </cell>
          <cell r="D47">
            <v>5</v>
          </cell>
          <cell r="W47" t="str">
            <v>=</v>
          </cell>
          <cell r="X47">
            <v>5</v>
          </cell>
          <cell r="Y47">
            <v>5</v>
          </cell>
        </row>
        <row r="48">
          <cell r="A48" t="str">
            <v xml:space="preserve"> 풀박스</v>
          </cell>
          <cell r="B48" t="str">
            <v xml:space="preserve"> 200x200x150</v>
          </cell>
          <cell r="C48" t="str">
            <v>개</v>
          </cell>
          <cell r="D48">
            <v>2</v>
          </cell>
          <cell r="W48" t="str">
            <v>=</v>
          </cell>
          <cell r="X48">
            <v>2</v>
          </cell>
          <cell r="Y48">
            <v>2</v>
          </cell>
        </row>
        <row r="49">
          <cell r="A49" t="str">
            <v xml:space="preserve"> 풀박스</v>
          </cell>
          <cell r="B49" t="str">
            <v>400x400x200</v>
          </cell>
          <cell r="C49" t="str">
            <v>m</v>
          </cell>
          <cell r="D49">
            <v>1</v>
          </cell>
          <cell r="W49" t="str">
            <v>=</v>
          </cell>
          <cell r="X49">
            <v>1</v>
          </cell>
          <cell r="Y49">
            <v>1</v>
          </cell>
        </row>
        <row r="50">
          <cell r="A50" t="str">
            <v xml:space="preserve"> 풀박스</v>
          </cell>
          <cell r="B50" t="str">
            <v xml:space="preserve"> 500x500x200</v>
          </cell>
          <cell r="C50" t="str">
            <v>개</v>
          </cell>
          <cell r="D50">
            <v>1</v>
          </cell>
          <cell r="W50" t="str">
            <v>=</v>
          </cell>
          <cell r="X50">
            <v>1</v>
          </cell>
          <cell r="Y50">
            <v>1</v>
          </cell>
        </row>
        <row r="51">
          <cell r="A51" t="str">
            <v xml:space="preserve"> 파이프 행가</v>
          </cell>
          <cell r="B51" t="str">
            <v xml:space="preserve"> 54C</v>
          </cell>
          <cell r="C51" t="str">
            <v>개</v>
          </cell>
          <cell r="D51">
            <v>17</v>
          </cell>
          <cell r="W51" t="str">
            <v>=</v>
          </cell>
          <cell r="X51">
            <v>17</v>
          </cell>
          <cell r="Y51">
            <v>17</v>
          </cell>
        </row>
        <row r="52">
          <cell r="A52" t="str">
            <v xml:space="preserve"> 파이프 행가</v>
          </cell>
          <cell r="B52" t="str">
            <v xml:space="preserve"> 36C</v>
          </cell>
          <cell r="C52" t="str">
            <v>개</v>
          </cell>
          <cell r="D52">
            <v>23</v>
          </cell>
          <cell r="W52" t="str">
            <v>=</v>
          </cell>
          <cell r="X52">
            <v>23</v>
          </cell>
          <cell r="Y52">
            <v>23</v>
          </cell>
        </row>
        <row r="53">
          <cell r="A53" t="str">
            <v>안정기함 박스</v>
          </cell>
          <cell r="B53" t="str">
            <v xml:space="preserve"> 200x400x200 1개용</v>
          </cell>
          <cell r="C53" t="str">
            <v>개</v>
          </cell>
          <cell r="D53">
            <v>2</v>
          </cell>
          <cell r="W53" t="str">
            <v>=</v>
          </cell>
          <cell r="X53">
            <v>2</v>
          </cell>
          <cell r="Y53">
            <v>2</v>
          </cell>
        </row>
        <row r="54">
          <cell r="A54" t="str">
            <v>안정기함 박스</v>
          </cell>
          <cell r="B54" t="str">
            <v xml:space="preserve"> 600x600x200 4개용</v>
          </cell>
          <cell r="C54" t="str">
            <v>개</v>
          </cell>
          <cell r="D54">
            <v>1</v>
          </cell>
          <cell r="W54" t="str">
            <v>=</v>
          </cell>
          <cell r="X54">
            <v>1</v>
          </cell>
          <cell r="Y54">
            <v>1</v>
          </cell>
        </row>
        <row r="55">
          <cell r="W55" t="str">
            <v>=</v>
          </cell>
        </row>
        <row r="56">
          <cell r="A56" t="str">
            <v xml:space="preserve"> 옥내배선 신설</v>
          </cell>
          <cell r="B56" t="str">
            <v xml:space="preserve"> 몽탄역사</v>
          </cell>
          <cell r="W56" t="str">
            <v>=</v>
          </cell>
        </row>
        <row r="57">
          <cell r="A57" t="str">
            <v xml:space="preserve"> 600V 가교PE 케이블</v>
          </cell>
          <cell r="B57" t="str">
            <v xml:space="preserve"> CV 1Cx5.5㎟</v>
          </cell>
          <cell r="C57" t="str">
            <v>m</v>
          </cell>
          <cell r="D57">
            <v>71</v>
          </cell>
          <cell r="W57" t="str">
            <v>=</v>
          </cell>
          <cell r="X57">
            <v>71</v>
          </cell>
          <cell r="Y57">
            <v>71</v>
          </cell>
        </row>
        <row r="58">
          <cell r="A58" t="str">
            <v xml:space="preserve"> 600V 가교PE 케이블</v>
          </cell>
          <cell r="B58" t="str">
            <v xml:space="preserve"> CV 1Cx14㎟</v>
          </cell>
          <cell r="C58" t="str">
            <v>m</v>
          </cell>
          <cell r="D58">
            <v>251</v>
          </cell>
          <cell r="W58" t="str">
            <v>=</v>
          </cell>
          <cell r="X58">
            <v>251</v>
          </cell>
          <cell r="Y58">
            <v>251</v>
          </cell>
        </row>
        <row r="59">
          <cell r="A59" t="str">
            <v xml:space="preserve"> 600V 가교PE 케이블</v>
          </cell>
          <cell r="B59" t="str">
            <v xml:space="preserve"> CV 1Cx60㎟</v>
          </cell>
          <cell r="C59" t="str">
            <v>m</v>
          </cell>
          <cell r="D59">
            <v>36</v>
          </cell>
          <cell r="W59" t="str">
            <v>=</v>
          </cell>
          <cell r="X59">
            <v>36</v>
          </cell>
          <cell r="Y59">
            <v>36</v>
          </cell>
        </row>
        <row r="60">
          <cell r="A60" t="str">
            <v xml:space="preserve"> 600V 가교PE 케이블</v>
          </cell>
          <cell r="B60" t="str">
            <v xml:space="preserve"> CV 1Cx38㎟</v>
          </cell>
          <cell r="C60" t="str">
            <v>m</v>
          </cell>
          <cell r="D60">
            <v>218</v>
          </cell>
          <cell r="W60" t="str">
            <v>=</v>
          </cell>
          <cell r="X60">
            <v>218</v>
          </cell>
          <cell r="Y60">
            <v>218</v>
          </cell>
        </row>
        <row r="61">
          <cell r="A61" t="str">
            <v xml:space="preserve"> 2종 비닐절연전선</v>
          </cell>
          <cell r="B61" t="str">
            <v xml:space="preserve"> HIV 2.0㎟</v>
          </cell>
          <cell r="C61" t="str">
            <v>m</v>
          </cell>
          <cell r="D61">
            <v>288</v>
          </cell>
          <cell r="W61" t="str">
            <v>=</v>
          </cell>
          <cell r="X61">
            <v>288</v>
          </cell>
          <cell r="Y61">
            <v>288</v>
          </cell>
        </row>
        <row r="62">
          <cell r="A62" t="str">
            <v xml:space="preserve"> 600V 비닐절연전선 </v>
          </cell>
          <cell r="B62" t="str">
            <v xml:space="preserve"> IV 2.0㎜</v>
          </cell>
          <cell r="C62" t="str">
            <v>m</v>
          </cell>
          <cell r="D62">
            <v>1964.5</v>
          </cell>
          <cell r="W62" t="str">
            <v>=</v>
          </cell>
          <cell r="X62">
            <v>1964.5</v>
          </cell>
          <cell r="Y62">
            <v>1964.5</v>
          </cell>
        </row>
        <row r="63">
          <cell r="A63" t="str">
            <v xml:space="preserve"> 600V 비닐절연전선 </v>
          </cell>
          <cell r="B63" t="str">
            <v xml:space="preserve"> IV 5.5㎟</v>
          </cell>
          <cell r="C63" t="str">
            <v>m</v>
          </cell>
          <cell r="D63">
            <v>573</v>
          </cell>
          <cell r="W63" t="str">
            <v>=</v>
          </cell>
          <cell r="X63">
            <v>573</v>
          </cell>
          <cell r="Y63">
            <v>573</v>
          </cell>
        </row>
        <row r="64">
          <cell r="A64" t="str">
            <v xml:space="preserve"> 접지용 전선</v>
          </cell>
          <cell r="B64" t="str">
            <v xml:space="preserve"> GV 2.0㎜</v>
          </cell>
          <cell r="C64" t="str">
            <v>m</v>
          </cell>
          <cell r="D64">
            <v>701</v>
          </cell>
          <cell r="W64" t="str">
            <v>=</v>
          </cell>
          <cell r="X64">
            <v>701</v>
          </cell>
          <cell r="Y64">
            <v>701</v>
          </cell>
        </row>
        <row r="65">
          <cell r="A65" t="str">
            <v xml:space="preserve"> 접지용 전선</v>
          </cell>
          <cell r="B65" t="str">
            <v xml:space="preserve"> GV 3.5㎟</v>
          </cell>
          <cell r="C65" t="str">
            <v>m</v>
          </cell>
          <cell r="D65">
            <v>286.5</v>
          </cell>
          <cell r="W65" t="str">
            <v>=</v>
          </cell>
          <cell r="X65">
            <v>286.5</v>
          </cell>
          <cell r="Y65">
            <v>286.5</v>
          </cell>
        </row>
        <row r="66">
          <cell r="A66" t="str">
            <v xml:space="preserve"> 접지용 전선</v>
          </cell>
          <cell r="B66" t="str">
            <v xml:space="preserve"> GV 5.5㎟</v>
          </cell>
          <cell r="C66" t="str">
            <v>m</v>
          </cell>
          <cell r="D66">
            <v>57.5</v>
          </cell>
          <cell r="W66" t="str">
            <v>=</v>
          </cell>
          <cell r="X66">
            <v>57.5</v>
          </cell>
          <cell r="Y66">
            <v>57.5</v>
          </cell>
        </row>
        <row r="67">
          <cell r="A67" t="str">
            <v xml:space="preserve"> 접지용 전선</v>
          </cell>
          <cell r="B67" t="str">
            <v xml:space="preserve"> GV 8㎟</v>
          </cell>
          <cell r="C67" t="str">
            <v>m</v>
          </cell>
          <cell r="D67">
            <v>19</v>
          </cell>
          <cell r="W67" t="str">
            <v>=</v>
          </cell>
          <cell r="X67">
            <v>19</v>
          </cell>
          <cell r="Y67">
            <v>19</v>
          </cell>
        </row>
        <row r="68">
          <cell r="A68" t="str">
            <v xml:space="preserve"> 접지용 전선</v>
          </cell>
          <cell r="B68" t="str">
            <v xml:space="preserve"> GV 14㎟</v>
          </cell>
          <cell r="C68" t="str">
            <v>m</v>
          </cell>
          <cell r="D68">
            <v>54.5</v>
          </cell>
          <cell r="W68" t="str">
            <v>=</v>
          </cell>
          <cell r="X68">
            <v>54.5</v>
          </cell>
          <cell r="Y68">
            <v>54.5</v>
          </cell>
        </row>
        <row r="69">
          <cell r="A69" t="str">
            <v xml:space="preserve"> 접지용 전선</v>
          </cell>
          <cell r="B69" t="str">
            <v xml:space="preserve"> GV 60㎟</v>
          </cell>
          <cell r="C69" t="str">
            <v>m</v>
          </cell>
          <cell r="D69">
            <v>117</v>
          </cell>
          <cell r="W69" t="str">
            <v>=</v>
          </cell>
          <cell r="X69">
            <v>117</v>
          </cell>
          <cell r="Y69">
            <v>117</v>
          </cell>
        </row>
        <row r="70">
          <cell r="A70" t="str">
            <v xml:space="preserve"> 압착터미날</v>
          </cell>
          <cell r="B70" t="str">
            <v xml:space="preserve"> 5.5㎟</v>
          </cell>
          <cell r="C70" t="str">
            <v>개</v>
          </cell>
          <cell r="D70">
            <v>16</v>
          </cell>
          <cell r="W70" t="str">
            <v>=</v>
          </cell>
          <cell r="X70">
            <v>16</v>
          </cell>
          <cell r="Y70">
            <v>16</v>
          </cell>
        </row>
        <row r="71">
          <cell r="A71" t="str">
            <v xml:space="preserve"> 압착터미날</v>
          </cell>
          <cell r="B71" t="str">
            <v xml:space="preserve"> 14㎟</v>
          </cell>
          <cell r="C71" t="str">
            <v>개</v>
          </cell>
          <cell r="D71">
            <v>26</v>
          </cell>
          <cell r="W71" t="str">
            <v>=</v>
          </cell>
          <cell r="X71">
            <v>26</v>
          </cell>
          <cell r="Y71">
            <v>26</v>
          </cell>
        </row>
        <row r="72">
          <cell r="A72" t="str">
            <v xml:space="preserve"> 압착터미날</v>
          </cell>
          <cell r="B72" t="str">
            <v xml:space="preserve"> 38㎟</v>
          </cell>
          <cell r="C72" t="str">
            <v>개</v>
          </cell>
          <cell r="D72">
            <v>16</v>
          </cell>
          <cell r="W72" t="str">
            <v>=</v>
          </cell>
          <cell r="X72">
            <v>16</v>
          </cell>
          <cell r="Y72">
            <v>16</v>
          </cell>
        </row>
        <row r="73">
          <cell r="A73" t="str">
            <v xml:space="preserve"> 압착터미날</v>
          </cell>
          <cell r="B73" t="str">
            <v xml:space="preserve"> 60㎟</v>
          </cell>
          <cell r="C73" t="str">
            <v>개</v>
          </cell>
          <cell r="D73">
            <v>35</v>
          </cell>
          <cell r="W73" t="str">
            <v>=</v>
          </cell>
          <cell r="X73">
            <v>35</v>
          </cell>
          <cell r="Y73">
            <v>35</v>
          </cell>
        </row>
        <row r="75">
          <cell r="A75" t="str">
            <v xml:space="preserve"> 레이스웨이-BODY</v>
          </cell>
          <cell r="B75" t="str">
            <v xml:space="preserve"> 70x40</v>
          </cell>
          <cell r="C75" t="str">
            <v>m</v>
          </cell>
          <cell r="D75">
            <v>480</v>
          </cell>
          <cell r="W75" t="str">
            <v>=</v>
          </cell>
          <cell r="X75">
            <v>480</v>
          </cell>
          <cell r="Y75">
            <v>480</v>
          </cell>
        </row>
        <row r="76">
          <cell r="A76" t="str">
            <v xml:space="preserve"> 레이스웨이-COVER</v>
          </cell>
          <cell r="B76" t="str">
            <v xml:space="preserve"> 70x40</v>
          </cell>
          <cell r="C76" t="str">
            <v>m</v>
          </cell>
          <cell r="D76">
            <v>480</v>
          </cell>
          <cell r="W76" t="str">
            <v>=</v>
          </cell>
          <cell r="X76">
            <v>480</v>
          </cell>
          <cell r="Y76">
            <v>480</v>
          </cell>
        </row>
        <row r="77">
          <cell r="A77" t="str">
            <v xml:space="preserve"> JOINER</v>
          </cell>
          <cell r="B77" t="str">
            <v xml:space="preserve"> 70x40</v>
          </cell>
          <cell r="C77" t="str">
            <v>개</v>
          </cell>
          <cell r="D77">
            <v>160</v>
          </cell>
          <cell r="W77" t="str">
            <v>=</v>
          </cell>
          <cell r="X77">
            <v>160</v>
          </cell>
          <cell r="Y77">
            <v>160</v>
          </cell>
        </row>
        <row r="78">
          <cell r="A78" t="str">
            <v xml:space="preserve"> END CAP</v>
          </cell>
          <cell r="B78" t="str">
            <v xml:space="preserve"> 70x40</v>
          </cell>
          <cell r="C78" t="str">
            <v>개</v>
          </cell>
          <cell r="D78">
            <v>8</v>
          </cell>
          <cell r="W78" t="str">
            <v>=</v>
          </cell>
          <cell r="X78">
            <v>8</v>
          </cell>
          <cell r="Y78">
            <v>8</v>
          </cell>
        </row>
        <row r="79">
          <cell r="A79" t="str">
            <v xml:space="preserve"> HANGER</v>
          </cell>
          <cell r="B79" t="str">
            <v xml:space="preserve"> "A' 형</v>
          </cell>
          <cell r="C79" t="str">
            <v>개</v>
          </cell>
          <cell r="D79">
            <v>320</v>
          </cell>
          <cell r="W79" t="str">
            <v>=</v>
          </cell>
          <cell r="X79">
            <v>320</v>
          </cell>
          <cell r="Y79">
            <v>320</v>
          </cell>
        </row>
        <row r="80">
          <cell r="A80" t="str">
            <v xml:space="preserve"> SHANK BOLT &amp; NUT</v>
          </cell>
          <cell r="B80" t="str">
            <v xml:space="preserve"> 아연도</v>
          </cell>
          <cell r="C80" t="str">
            <v>개</v>
          </cell>
          <cell r="D80">
            <v>320</v>
          </cell>
          <cell r="W80" t="str">
            <v>=</v>
          </cell>
          <cell r="X80">
            <v>320</v>
          </cell>
          <cell r="Y80">
            <v>320</v>
          </cell>
        </row>
        <row r="81">
          <cell r="A81" t="str">
            <v xml:space="preserve"> BONDING JUMPER</v>
          </cell>
          <cell r="B81" t="str">
            <v xml:space="preserve"> 14㎟</v>
          </cell>
          <cell r="C81" t="str">
            <v>개</v>
          </cell>
          <cell r="D81">
            <v>1287</v>
          </cell>
          <cell r="W81" t="str">
            <v>=</v>
          </cell>
          <cell r="X81">
            <v>1287</v>
          </cell>
          <cell r="Y81">
            <v>1287</v>
          </cell>
        </row>
        <row r="82">
          <cell r="A82" t="str">
            <v xml:space="preserve"> BONDING JUMPER</v>
          </cell>
          <cell r="B82" t="str">
            <v xml:space="preserve"> 22㎟</v>
          </cell>
          <cell r="C82" t="str">
            <v>개</v>
          </cell>
          <cell r="D82">
            <v>642</v>
          </cell>
          <cell r="W82" t="str">
            <v>=</v>
          </cell>
          <cell r="X82">
            <v>642</v>
          </cell>
          <cell r="Y82">
            <v>642</v>
          </cell>
        </row>
        <row r="83">
          <cell r="A83" t="str">
            <v xml:space="preserve"> BONDING JUMPER</v>
          </cell>
          <cell r="B83" t="str">
            <v xml:space="preserve"> 38㎟</v>
          </cell>
          <cell r="C83" t="str">
            <v>개</v>
          </cell>
          <cell r="D83">
            <v>740</v>
          </cell>
          <cell r="W83" t="str">
            <v>=</v>
          </cell>
          <cell r="X83">
            <v>740</v>
          </cell>
          <cell r="Y83">
            <v>740</v>
          </cell>
        </row>
        <row r="84">
          <cell r="A84" t="str">
            <v xml:space="preserve"> THREADED ROD</v>
          </cell>
          <cell r="B84" t="str">
            <v xml:space="preserve">  Φ13  x 500mm</v>
          </cell>
          <cell r="C84" t="str">
            <v>개</v>
          </cell>
          <cell r="D84">
            <v>320</v>
          </cell>
          <cell r="W84" t="str">
            <v>=</v>
          </cell>
          <cell r="X84">
            <v>320</v>
          </cell>
          <cell r="Y84">
            <v>320</v>
          </cell>
        </row>
        <row r="85">
          <cell r="A85" t="str">
            <v xml:space="preserve"> 스트롱 앵커</v>
          </cell>
          <cell r="B85" t="str">
            <v xml:space="preserve">  Φ13 </v>
          </cell>
          <cell r="C85" t="str">
            <v>개</v>
          </cell>
          <cell r="D85">
            <v>320</v>
          </cell>
          <cell r="W85" t="str">
            <v>=</v>
          </cell>
          <cell r="X85">
            <v>320</v>
          </cell>
          <cell r="Y85">
            <v>320</v>
          </cell>
        </row>
        <row r="86">
          <cell r="A86" t="str">
            <v xml:space="preserve"> 기구용 금구</v>
          </cell>
          <cell r="B86" t="str">
            <v xml:space="preserve">  Φ 16</v>
          </cell>
          <cell r="C86" t="str">
            <v>개</v>
          </cell>
          <cell r="D86">
            <v>320</v>
          </cell>
          <cell r="W86" t="str">
            <v>=</v>
          </cell>
          <cell r="X86">
            <v>320</v>
          </cell>
          <cell r="Y86">
            <v>320</v>
          </cell>
        </row>
        <row r="87">
          <cell r="A87" t="str">
            <v xml:space="preserve"> 너트, 와샤</v>
          </cell>
          <cell r="B87" t="str">
            <v xml:space="preserve">  Φ 13</v>
          </cell>
          <cell r="C87" t="str">
            <v>개</v>
          </cell>
          <cell r="D87">
            <v>320</v>
          </cell>
          <cell r="W87" t="str">
            <v>=</v>
          </cell>
          <cell r="X87">
            <v>320</v>
          </cell>
          <cell r="Y87">
            <v>320</v>
          </cell>
        </row>
        <row r="89">
          <cell r="A89" t="str">
            <v xml:space="preserve"> "B"TYPE(P.P 갓등 고조도) </v>
          </cell>
          <cell r="B89" t="str">
            <v xml:space="preserve"> FLR 32W/2</v>
          </cell>
          <cell r="C89" t="str">
            <v>등</v>
          </cell>
          <cell r="D89">
            <v>6</v>
          </cell>
          <cell r="W89" t="str">
            <v>=</v>
          </cell>
          <cell r="X89">
            <v>6</v>
          </cell>
          <cell r="Y89">
            <v>6</v>
          </cell>
        </row>
        <row r="90">
          <cell r="A90" t="str">
            <v xml:space="preserve"> "B-1"TYPE(P.P 갓등 고조도) </v>
          </cell>
          <cell r="B90" t="str">
            <v xml:space="preserve"> FLR 32W/2</v>
          </cell>
          <cell r="C90" t="str">
            <v>등</v>
          </cell>
          <cell r="D90">
            <v>1</v>
          </cell>
          <cell r="W90" t="str">
            <v>=</v>
          </cell>
          <cell r="X90">
            <v>1</v>
          </cell>
          <cell r="Y90">
            <v>1</v>
          </cell>
        </row>
        <row r="91">
          <cell r="A91" t="str">
            <v xml:space="preserve"> "C"TYPE(매입개방형 고조도)</v>
          </cell>
          <cell r="B91" t="str">
            <v xml:space="preserve"> FLR 32W/2</v>
          </cell>
          <cell r="C91" t="str">
            <v>등</v>
          </cell>
          <cell r="D91">
            <v>39</v>
          </cell>
          <cell r="W91" t="str">
            <v>=</v>
          </cell>
          <cell r="X91">
            <v>39</v>
          </cell>
          <cell r="Y91">
            <v>39</v>
          </cell>
        </row>
        <row r="92">
          <cell r="A92" t="str">
            <v xml:space="preserve"> "C-1"TYPE(매입개방형 고조도)</v>
          </cell>
          <cell r="B92" t="str">
            <v xml:space="preserve"> FLR 20W/2</v>
          </cell>
          <cell r="C92" t="str">
            <v>등</v>
          </cell>
          <cell r="D92">
            <v>4</v>
          </cell>
          <cell r="W92" t="str">
            <v>=</v>
          </cell>
          <cell r="X92">
            <v>4</v>
          </cell>
          <cell r="Y92">
            <v>4</v>
          </cell>
        </row>
        <row r="93">
          <cell r="A93" t="str">
            <v xml:space="preserve"> "G"TYPE(벽부형망브라켓) </v>
          </cell>
          <cell r="B93" t="str">
            <v xml:space="preserve"> IL 60W</v>
          </cell>
          <cell r="C93" t="str">
            <v>등</v>
          </cell>
          <cell r="D93">
            <v>9</v>
          </cell>
          <cell r="W93" t="str">
            <v>=</v>
          </cell>
          <cell r="X93">
            <v>9</v>
          </cell>
          <cell r="Y93">
            <v>9</v>
          </cell>
        </row>
        <row r="94">
          <cell r="A94" t="str">
            <v xml:space="preserve"> "H"TYPE(직부형) </v>
          </cell>
          <cell r="B94" t="str">
            <v xml:space="preserve"> IL 60W</v>
          </cell>
          <cell r="C94" t="str">
            <v>등</v>
          </cell>
          <cell r="D94">
            <v>11</v>
          </cell>
          <cell r="W94" t="str">
            <v>=</v>
          </cell>
          <cell r="X94">
            <v>11</v>
          </cell>
          <cell r="Y94">
            <v>11</v>
          </cell>
        </row>
        <row r="95">
          <cell r="A95" t="str">
            <v xml:space="preserve"> "L"TYPE(직부원형그로브) </v>
          </cell>
          <cell r="B95" t="str">
            <v xml:space="preserve"> MHL 175W</v>
          </cell>
          <cell r="C95" t="str">
            <v>등</v>
          </cell>
          <cell r="D95">
            <v>4</v>
          </cell>
          <cell r="W95" t="str">
            <v>=</v>
          </cell>
          <cell r="X95">
            <v>4</v>
          </cell>
          <cell r="Y95">
            <v>4</v>
          </cell>
        </row>
        <row r="96">
          <cell r="A96" t="str">
            <v xml:space="preserve"> "Q"TYPE(매입직부 고조도) </v>
          </cell>
          <cell r="B96" t="str">
            <v xml:space="preserve"> FLR 32W/1</v>
          </cell>
          <cell r="C96" t="str">
            <v>등</v>
          </cell>
          <cell r="D96">
            <v>1</v>
          </cell>
          <cell r="W96" t="str">
            <v>=</v>
          </cell>
          <cell r="X96">
            <v>1</v>
          </cell>
          <cell r="Y96">
            <v>1</v>
          </cell>
        </row>
        <row r="97">
          <cell r="A97" t="str">
            <v xml:space="preserve"> "X"TYPE(방진방습) </v>
          </cell>
          <cell r="B97" t="str">
            <v xml:space="preserve"> FLR 32W/1</v>
          </cell>
          <cell r="C97" t="str">
            <v>등</v>
          </cell>
          <cell r="D97">
            <v>368</v>
          </cell>
          <cell r="W97" t="str">
            <v>=</v>
          </cell>
          <cell r="X97">
            <v>368</v>
          </cell>
          <cell r="Y97">
            <v>368</v>
          </cell>
        </row>
        <row r="98">
          <cell r="A98" t="str">
            <v xml:space="preserve"> "W"TYPE(투광등) </v>
          </cell>
          <cell r="B98" t="str">
            <v xml:space="preserve"> MHL 175W</v>
          </cell>
          <cell r="C98" t="str">
            <v>등</v>
          </cell>
          <cell r="D98">
            <v>2</v>
          </cell>
          <cell r="W98" t="str">
            <v>=</v>
          </cell>
          <cell r="X98">
            <v>2</v>
          </cell>
          <cell r="Y98">
            <v>2</v>
          </cell>
        </row>
        <row r="99">
          <cell r="A99" t="str">
            <v xml:space="preserve"> "Z"TYPE(방폭 망형) </v>
          </cell>
          <cell r="B99" t="str">
            <v xml:space="preserve"> IL 100W</v>
          </cell>
          <cell r="C99" t="str">
            <v>등</v>
          </cell>
          <cell r="D99">
            <v>1</v>
          </cell>
          <cell r="W99" t="str">
            <v>=</v>
          </cell>
          <cell r="X99">
            <v>1</v>
          </cell>
          <cell r="Y99">
            <v>1</v>
          </cell>
        </row>
        <row r="100">
          <cell r="A100" t="str">
            <v xml:space="preserve"> 피난구 유도등</v>
          </cell>
          <cell r="B100" t="str">
            <v xml:space="preserve"> 소형 벽부</v>
          </cell>
          <cell r="C100" t="str">
            <v>등</v>
          </cell>
          <cell r="D100">
            <v>7</v>
          </cell>
          <cell r="W100" t="str">
            <v>=</v>
          </cell>
          <cell r="X100">
            <v>7</v>
          </cell>
          <cell r="Y100">
            <v>7</v>
          </cell>
        </row>
        <row r="101">
          <cell r="A101" t="str">
            <v xml:space="preserve"> 피난구 유도등</v>
          </cell>
          <cell r="B101" t="str">
            <v xml:space="preserve"> 대형 벽부</v>
          </cell>
          <cell r="C101" t="str">
            <v>등</v>
          </cell>
          <cell r="D101">
            <v>1</v>
          </cell>
          <cell r="W101" t="str">
            <v>=</v>
          </cell>
          <cell r="X101">
            <v>1</v>
          </cell>
          <cell r="Y101">
            <v>1</v>
          </cell>
        </row>
        <row r="102">
          <cell r="A102" t="str">
            <v xml:space="preserve"> 분전반 신설</v>
          </cell>
          <cell r="B102" t="str">
            <v xml:space="preserve"> L-1</v>
          </cell>
          <cell r="C102" t="str">
            <v>면</v>
          </cell>
          <cell r="D102">
            <v>1</v>
          </cell>
          <cell r="W102" t="str">
            <v>=</v>
          </cell>
          <cell r="X102">
            <v>1</v>
          </cell>
          <cell r="Y102">
            <v>1</v>
          </cell>
        </row>
        <row r="103">
          <cell r="A103" t="str">
            <v xml:space="preserve"> 분전반 신설</v>
          </cell>
          <cell r="B103" t="str">
            <v xml:space="preserve"> L-EM</v>
          </cell>
          <cell r="C103" t="str">
            <v>면</v>
          </cell>
          <cell r="D103">
            <v>1</v>
          </cell>
          <cell r="W103" t="str">
            <v>=</v>
          </cell>
          <cell r="X103">
            <v>1</v>
          </cell>
          <cell r="Y103">
            <v>1</v>
          </cell>
        </row>
        <row r="104">
          <cell r="A104" t="str">
            <v xml:space="preserve"> MCCB BOX</v>
          </cell>
          <cell r="B104" t="str">
            <v xml:space="preserve"> 3P 100/50AT</v>
          </cell>
          <cell r="C104" t="str">
            <v>면</v>
          </cell>
          <cell r="D104">
            <v>1</v>
          </cell>
          <cell r="W104" t="str">
            <v>=</v>
          </cell>
          <cell r="X104">
            <v>1</v>
          </cell>
          <cell r="Y104">
            <v>1</v>
          </cell>
        </row>
        <row r="105">
          <cell r="A105" t="str">
            <v>역 명 판</v>
          </cell>
          <cell r="B105" t="str">
            <v>몽 탄 역</v>
          </cell>
          <cell r="C105" t="str">
            <v>식</v>
          </cell>
          <cell r="D105">
            <v>1</v>
          </cell>
          <cell r="W105" t="str">
            <v>=</v>
          </cell>
          <cell r="X105">
            <v>1</v>
          </cell>
          <cell r="Y105">
            <v>1</v>
          </cell>
        </row>
        <row r="106">
          <cell r="A106" t="str">
            <v>TIMER PANEL</v>
          </cell>
          <cell r="B106" t="str">
            <v>역명판 전등용</v>
          </cell>
          <cell r="C106" t="str">
            <v>면</v>
          </cell>
          <cell r="D106">
            <v>2</v>
          </cell>
          <cell r="W106" t="str">
            <v>=</v>
          </cell>
          <cell r="X106">
            <v>2</v>
          </cell>
          <cell r="Y106">
            <v>2</v>
          </cell>
        </row>
        <row r="107">
          <cell r="A107" t="str">
            <v xml:space="preserve"> 매입 1로 스위치</v>
          </cell>
          <cell r="B107" t="str">
            <v xml:space="preserve"> 15A 250V 1구</v>
          </cell>
          <cell r="C107" t="str">
            <v>개</v>
          </cell>
          <cell r="D107">
            <v>20</v>
          </cell>
          <cell r="W107" t="str">
            <v>=</v>
          </cell>
          <cell r="X107">
            <v>20</v>
          </cell>
          <cell r="Y107">
            <v>20</v>
          </cell>
        </row>
        <row r="108">
          <cell r="A108" t="str">
            <v xml:space="preserve"> 매입 1로 스위치</v>
          </cell>
          <cell r="B108" t="str">
            <v xml:space="preserve"> 15A 250V 2구</v>
          </cell>
          <cell r="C108" t="str">
            <v>개</v>
          </cell>
          <cell r="D108">
            <v>7</v>
          </cell>
          <cell r="W108" t="str">
            <v>=</v>
          </cell>
          <cell r="X108">
            <v>7</v>
          </cell>
          <cell r="Y108">
            <v>7</v>
          </cell>
        </row>
        <row r="109">
          <cell r="A109" t="str">
            <v xml:space="preserve"> 매입 1로 스위치</v>
          </cell>
          <cell r="B109" t="str">
            <v xml:space="preserve"> 15A 250V 3구</v>
          </cell>
          <cell r="C109" t="str">
            <v>개</v>
          </cell>
          <cell r="D109">
            <v>2</v>
          </cell>
          <cell r="W109" t="str">
            <v>=</v>
          </cell>
          <cell r="X109">
            <v>2</v>
          </cell>
          <cell r="Y109">
            <v>2</v>
          </cell>
        </row>
        <row r="110">
          <cell r="A110" t="str">
            <v xml:space="preserve"> 매입 접지콘센트</v>
          </cell>
          <cell r="B110" t="str">
            <v xml:space="preserve"> 15A 250V 1구</v>
          </cell>
          <cell r="C110" t="str">
            <v>개</v>
          </cell>
          <cell r="D110">
            <v>6</v>
          </cell>
          <cell r="W110" t="str">
            <v>=</v>
          </cell>
          <cell r="X110">
            <v>6</v>
          </cell>
          <cell r="Y110">
            <v>6</v>
          </cell>
        </row>
        <row r="111">
          <cell r="A111" t="str">
            <v xml:space="preserve"> 매입 접지콘센트</v>
          </cell>
          <cell r="B111" t="str">
            <v xml:space="preserve"> 15A 250V 2구</v>
          </cell>
          <cell r="C111" t="str">
            <v>개</v>
          </cell>
          <cell r="D111">
            <v>36</v>
          </cell>
          <cell r="W111" t="str">
            <v>=</v>
          </cell>
          <cell r="X111">
            <v>36</v>
          </cell>
          <cell r="Y111">
            <v>36</v>
          </cell>
        </row>
        <row r="112">
          <cell r="A112" t="str">
            <v>케이블 트랜치커버신설</v>
          </cell>
          <cell r="B112" t="str">
            <v xml:space="preserve"> 무늬강판 4.5t</v>
          </cell>
          <cell r="C112" t="str">
            <v>Kg</v>
          </cell>
          <cell r="D112">
            <v>39.950000000000003</v>
          </cell>
          <cell r="W112" t="str">
            <v>=</v>
          </cell>
          <cell r="X112">
            <v>39.950000000000003</v>
          </cell>
          <cell r="Y112">
            <v>39.950000000000003</v>
          </cell>
        </row>
        <row r="113">
          <cell r="A113" t="str">
            <v xml:space="preserve"> 파상형 지중 전선관</v>
          </cell>
          <cell r="B113" t="str">
            <v xml:space="preserve"> ELB Φ40</v>
          </cell>
          <cell r="C113" t="str">
            <v>m</v>
          </cell>
          <cell r="D113">
            <v>770</v>
          </cell>
          <cell r="W113" t="str">
            <v>=</v>
          </cell>
          <cell r="X113">
            <v>770</v>
          </cell>
          <cell r="Y113">
            <v>770</v>
          </cell>
        </row>
        <row r="114">
          <cell r="A114" t="str">
            <v xml:space="preserve"> 600V 가교PE 케이블</v>
          </cell>
          <cell r="B114" t="str">
            <v xml:space="preserve"> CV 38㎟X1c</v>
          </cell>
          <cell r="C114" t="str">
            <v>m</v>
          </cell>
          <cell r="D114">
            <v>1540</v>
          </cell>
          <cell r="W114" t="str">
            <v>=</v>
          </cell>
          <cell r="X114">
            <v>1540</v>
          </cell>
          <cell r="Y114">
            <v>1540</v>
          </cell>
        </row>
        <row r="115">
          <cell r="A115" t="str">
            <v xml:space="preserve"> 직선접속제</v>
          </cell>
          <cell r="B115" t="str">
            <v xml:space="preserve"> 38㎟ 자기수축 </v>
          </cell>
          <cell r="C115" t="str">
            <v>개</v>
          </cell>
          <cell r="D115">
            <v>8</v>
          </cell>
          <cell r="W115" t="str">
            <v>=</v>
          </cell>
          <cell r="X115">
            <v>8</v>
          </cell>
          <cell r="Y115">
            <v>8</v>
          </cell>
        </row>
        <row r="116">
          <cell r="A116" t="str">
            <v xml:space="preserve"> 조명용 강관주</v>
          </cell>
          <cell r="B116" t="str">
            <v xml:space="preserve"> 15m 피뢰침,변대</v>
          </cell>
          <cell r="C116" t="str">
            <v>본</v>
          </cell>
          <cell r="D116">
            <v>2</v>
          </cell>
          <cell r="W116" t="str">
            <v>=</v>
          </cell>
          <cell r="X116">
            <v>2</v>
          </cell>
          <cell r="Y116">
            <v>2</v>
          </cell>
        </row>
        <row r="117">
          <cell r="A117" t="str">
            <v xml:space="preserve"> 안정기함박스</v>
          </cell>
          <cell r="B117" t="str">
            <v xml:space="preserve"> 6개용</v>
          </cell>
          <cell r="C117" t="str">
            <v>개</v>
          </cell>
          <cell r="D117">
            <v>2</v>
          </cell>
          <cell r="W117" t="str">
            <v>=</v>
          </cell>
          <cell r="X117">
            <v>2</v>
          </cell>
          <cell r="Y117">
            <v>2</v>
          </cell>
        </row>
        <row r="118">
          <cell r="A118" t="str">
            <v xml:space="preserve"> MCCB </v>
          </cell>
          <cell r="B118" t="str">
            <v xml:space="preserve"> 2P 30A</v>
          </cell>
          <cell r="C118" t="str">
            <v>개</v>
          </cell>
          <cell r="D118">
            <v>2</v>
          </cell>
          <cell r="W118" t="str">
            <v>=</v>
          </cell>
          <cell r="X118">
            <v>2</v>
          </cell>
          <cell r="Y118">
            <v>2</v>
          </cell>
        </row>
      </sheetData>
      <sheetData sheetId="2" refreshError="1"/>
      <sheetData sheetId="3" refreshError="1"/>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 "/>
      <sheetName val="대가 "/>
      <sheetName val="대비"/>
      <sheetName val="단-원산"/>
      <sheetName val="단-천우"/>
      <sheetName val="단-조은"/>
      <sheetName val="내역서"/>
      <sheetName val="갑지"/>
      <sheetName val="타-천우"/>
      <sheetName val="타-조은"/>
      <sheetName val="산-기계"/>
      <sheetName val="산-전기"/>
      <sheetName val="겉지"/>
      <sheetName val="225-5"/>
      <sheetName val="상수도토공집계표"/>
      <sheetName val="일위총괄표"/>
      <sheetName val="#2_일위대가목록"/>
      <sheetName val="수량산출"/>
      <sheetName val="일위대가"/>
      <sheetName val="목차"/>
      <sheetName val="J直材4"/>
      <sheetName val="일위산출"/>
      <sheetName val="직공비"/>
      <sheetName val="2F 회의실견적(5_14 일대)"/>
      <sheetName val="Galaxy 소비자가격표"/>
      <sheetName val="20관리비율"/>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일위집계(기존)"/>
      <sheetName val="인건-측정"/>
      <sheetName val="9GNG운반"/>
      <sheetName val="Y-WORK"/>
      <sheetName val="집계표"/>
      <sheetName val="직재"/>
      <sheetName val="DATA"/>
      <sheetName val="설계조건"/>
      <sheetName val="안정계산"/>
      <sheetName val="단면검토"/>
      <sheetName val="토공"/>
      <sheetName val="단가"/>
      <sheetName val=" HIT-&gt;HMC 견적(3900)"/>
      <sheetName val="제-노임"/>
      <sheetName val="설직재-1"/>
      <sheetName val="제직재"/>
      <sheetName val="기계내역"/>
      <sheetName val="직노"/>
      <sheetName val="부대내역"/>
      <sheetName val="내역"/>
      <sheetName val="자재단가"/>
      <sheetName val="노임단가"/>
      <sheetName val="I一般比"/>
      <sheetName val="설비"/>
      <sheetName val="LEGEND"/>
      <sheetName val="연부97-1"/>
      <sheetName val="갑지1"/>
      <sheetName val="N賃率-職"/>
      <sheetName val="일위대가-전기"/>
      <sheetName val="공사원가계산서"/>
      <sheetName val="COPING-1"/>
      <sheetName val="역T형교대-2수량"/>
      <sheetName val="1-1"/>
      <sheetName val="연령현황"/>
      <sheetName val="2F 회의실견적_5_14 일대_"/>
      <sheetName val="일위목록"/>
      <sheetName val="품셈총괄표"/>
      <sheetName val="3.공통공사대비"/>
      <sheetName val="PROJECT BRIEF(EX.NEW)"/>
      <sheetName val="여과지동"/>
      <sheetName val="기초자료"/>
      <sheetName val="GRDBS"/>
      <sheetName val="FANDBS"/>
      <sheetName val="GRDATA"/>
      <sheetName val="SHAFTDBSE"/>
      <sheetName val="단가산출"/>
      <sheetName val="원가"/>
      <sheetName val="SP-B1"/>
      <sheetName val="자재단가비교표"/>
      <sheetName val="제경비"/>
      <sheetName val="퍼스트"/>
      <sheetName val="Sheet1"/>
      <sheetName val="일위단가"/>
      <sheetName val="TABLE"/>
      <sheetName val="일위"/>
      <sheetName val="방송일위대가"/>
      <sheetName val="#REF"/>
      <sheetName val="실행내역"/>
      <sheetName val="CAPVC"/>
      <sheetName val="교각1"/>
      <sheetName val="단가대비표"/>
      <sheetName val="XL4Poppy"/>
      <sheetName val="기본일위"/>
      <sheetName val="3BL공동구 수량"/>
      <sheetName val="방송노임"/>
      <sheetName val="맨홀수량집계"/>
      <sheetName val="견적대비 견적서"/>
      <sheetName val="계화배수"/>
      <sheetName val="공통가설"/>
      <sheetName val="대치판정"/>
      <sheetName val="요율"/>
      <sheetName val="약품공급2"/>
      <sheetName val="정부노임단가"/>
      <sheetName val="일위_파일"/>
      <sheetName val="Baby일위대가"/>
      <sheetName val="COPING"/>
      <sheetName val="갑지(추정)"/>
      <sheetName val="CTEMCOST"/>
      <sheetName val="수량산출서"/>
      <sheetName val="물량산출근거"/>
      <sheetName val="차액보증"/>
      <sheetName val="기존단가 (2)"/>
      <sheetName val="을지"/>
      <sheetName val="철근집계"/>
      <sheetName val="T13(P68~72,78)"/>
      <sheetName val="노임"/>
      <sheetName val="기별용지"/>
      <sheetName val="점검총괄"/>
      <sheetName val="내역표지"/>
      <sheetName val="단가조사표"/>
      <sheetName val="BID"/>
      <sheetName val="견"/>
      <sheetName val=" 견적서"/>
      <sheetName val="데이타"/>
      <sheetName val="백암비스타내역"/>
      <sheetName val="전압강하계산"/>
      <sheetName val="일위산출근거"/>
      <sheetName val="신우"/>
      <sheetName val="일위목차"/>
      <sheetName val="6호기"/>
      <sheetName val="공통(20-91)"/>
      <sheetName val="조사_"/>
      <sheetName val="대가_"/>
      <sheetName val="2F_회의실견적(5_14_일대)"/>
      <sheetName val="PROJECT_BRIEF(EX_NEW)"/>
      <sheetName val="_HIT-&gt;HMC_견적(3900)"/>
      <sheetName val="Galaxy_소비자가격표"/>
      <sheetName val="작업시작"/>
      <sheetName val="총괄"/>
      <sheetName val="Carepack"/>
      <sheetName val="OPT"/>
      <sheetName val="SV"/>
      <sheetName val="바.한일양산"/>
      <sheetName val="관람석제출"/>
      <sheetName val="관급자재"/>
      <sheetName val="단가조사"/>
      <sheetName val="아파트건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2"/>
      <sheetName val="삼영"/>
      <sheetName val="문화정보1"/>
      <sheetName val="인건비"/>
      <sheetName val="수량산출"/>
      <sheetName val="내역서"/>
      <sheetName val="직노"/>
      <sheetName val="E166"/>
      <sheetName val="노무비"/>
      <sheetName val="맨홀수량산출"/>
      <sheetName val="가감수량"/>
      <sheetName val="을지"/>
      <sheetName val="목차"/>
      <sheetName val="적용단위길이"/>
      <sheetName val="피벗테이블데이터분석"/>
      <sheetName val="특수기호강도거푸집"/>
      <sheetName val="종배수관면벽신"/>
      <sheetName val="종배수관(신)"/>
      <sheetName val="자료입력"/>
      <sheetName val="도급"/>
      <sheetName val="자재비"/>
      <sheetName val="Baby일위대가"/>
      <sheetName val="단가산출"/>
      <sheetName val="인사자료총집계"/>
      <sheetName val="자재단가"/>
      <sheetName val="일위대가(가설)"/>
      <sheetName val="내역"/>
      <sheetName val="CT "/>
      <sheetName val="IMPEADENCE MAP 취수장"/>
      <sheetName val="대가목록"/>
      <sheetName val="철거산출근거"/>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1"/>
      <sheetName val="삼영-2"/>
      <sheetName val="수량산출"/>
      <sheetName val="총괄집계표"/>
      <sheetName val="인건비"/>
      <sheetName val="노무비"/>
      <sheetName val="단위수량"/>
      <sheetName val="목차"/>
      <sheetName val="수량집계"/>
      <sheetName val="을지"/>
      <sheetName val="2공구자재집"/>
      <sheetName val="Baby일위대가"/>
      <sheetName val="일위대가목록"/>
      <sheetName val="내역-수정1"/>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발송견적"/>
      <sheetName val="단가조사"/>
      <sheetName val="총괄집계표"/>
      <sheetName val="내역"/>
      <sheetName val="기계공사"/>
      <sheetName val="정화조동내역"/>
      <sheetName val="2공구산출내역"/>
      <sheetName val="을지"/>
      <sheetName val="Sheet2"/>
      <sheetName val="일위대가"/>
      <sheetName val="Baby일위대가"/>
      <sheetName val="갑지(추정)"/>
      <sheetName val="고분"/>
      <sheetName val="노무비"/>
      <sheetName val="일위대가(가설)"/>
      <sheetName val="#REF"/>
      <sheetName val="선정요령"/>
      <sheetName val="대치판정"/>
      <sheetName val="적현로"/>
      <sheetName val="2공구자재집"/>
      <sheetName val="주소"/>
      <sheetName val="목록"/>
      <sheetName val="단"/>
      <sheetName val="단위수량"/>
      <sheetName val="1차설계변경내역"/>
      <sheetName val="전신환매도율"/>
      <sheetName val="대가목록"/>
      <sheetName val="연돌일위집계"/>
      <sheetName val="기본일위"/>
      <sheetName val="준검 내역서"/>
      <sheetName val="수량산출"/>
      <sheetName val="#2_일위대가목록"/>
      <sheetName val="품목현황"/>
      <sheetName val="출고대장"/>
      <sheetName val="사원명부"/>
      <sheetName val="대목"/>
      <sheetName val="간선계산"/>
      <sheetName val="수량집계"/>
      <sheetName val="인건비"/>
      <sheetName val="Macro1"/>
      <sheetName val="대구-교대(A1)"/>
      <sheetName val="공주-교대(A1)"/>
      <sheetName val="재료"/>
      <sheetName val="설치자재"/>
      <sheetName val="저"/>
      <sheetName val="45,46"/>
      <sheetName val="대전-교대(A1-A2)"/>
      <sheetName val="적용단위길이"/>
      <sheetName val="피벗테이블데이터분석"/>
      <sheetName val="특수기호강도거푸집"/>
      <sheetName val="종배수관면벽신"/>
      <sheetName val="종배수관(신)"/>
      <sheetName val="자료입력"/>
      <sheetName val="Sheet4"/>
      <sheetName val="노임"/>
      <sheetName val="도급및 실행내역"/>
      <sheetName val="목차"/>
      <sheetName val="간접"/>
      <sheetName val="단위단가"/>
      <sheetName val="기본사항"/>
      <sheetName val="자재단가"/>
      <sheetName val="설비"/>
      <sheetName val="고분전시관"/>
      <sheetName val="직노"/>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직노"/>
      <sheetName val="실행내역"/>
      <sheetName val="내역서"/>
      <sheetName val="苜대표지"/>
      <sheetName val="노무비"/>
      <sheetName val="인건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부하계산서"/>
      <sheetName val="Macro1"/>
      <sheetName val="내역"/>
      <sheetName val="Carepack"/>
      <sheetName val="OPT"/>
      <sheetName val="SV"/>
      <sheetName val="고분"/>
      <sheetName val="노무비"/>
      <sheetName val="도급내역"/>
      <sheetName val="단위단가"/>
      <sheetName val="기본단가표"/>
      <sheetName val="직노"/>
      <sheetName val="3차작업"/>
      <sheetName val="기계공사"/>
      <sheetName val="기초일위"/>
      <sheetName val="1차설계변경내역"/>
      <sheetName val="의정부문예회관변경내역"/>
      <sheetName val="대가목록"/>
      <sheetName val="연돌일위집계"/>
      <sheetName val="내역표지"/>
      <sheetName val="총괄내역서"/>
      <sheetName val="일위"/>
      <sheetName val="상각비"/>
      <sheetName val="건축내역"/>
      <sheetName val="노임단가 (2)"/>
      <sheetName val="조도계산서 (도서)"/>
      <sheetName val="#2_일위대가목록"/>
      <sheetName val="인건-측정"/>
      <sheetName val="내역서"/>
      <sheetName val="Sheet1"/>
      <sheetName val="부하(성남)"/>
      <sheetName val="목록"/>
      <sheetName val="증감대비"/>
      <sheetName val="Sheet2"/>
      <sheetName val="을지"/>
      <sheetName val="간접"/>
      <sheetName val="45,46"/>
      <sheetName val="프로젝트"/>
      <sheetName val="Sheet4"/>
      <sheetName val="일위대가"/>
      <sheetName val="총물량"/>
      <sheetName val="인건비"/>
      <sheetName val="단위수량"/>
      <sheetName val="일위목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일위대가표"/>
      <sheetName val="수량산출서"/>
      <sheetName val="산출내역서"/>
      <sheetName val="sheet4"/>
      <sheetName val="sheet5"/>
      <sheetName val="I一般比"/>
      <sheetName val="내역서"/>
      <sheetName val="변압기DATA"/>
      <sheetName val="부하계산서(동력)"/>
      <sheetName val="내역"/>
      <sheetName val="Macro(차단기)"/>
      <sheetName val="노임단가"/>
      <sheetName val="견적"/>
      <sheetName val="개산공사비"/>
      <sheetName val="견적서"/>
      <sheetName val="토공"/>
      <sheetName val="수수료율표"/>
      <sheetName val="단"/>
      <sheetName val="견적 (2)"/>
      <sheetName val="단가"/>
      <sheetName val="관리,공감"/>
      <sheetName val="GHJY316"/>
      <sheetName val="교통대책내역"/>
      <sheetName val="노무비"/>
      <sheetName val="내역1"/>
      <sheetName val="판매시설"/>
      <sheetName val="변경내역을"/>
      <sheetName val="을-ATYPE"/>
      <sheetName val="노임"/>
      <sheetName val="갑지"/>
      <sheetName val="집계표"/>
      <sheetName val="하수급견적대비"/>
      <sheetName val="전기공사일위대가"/>
      <sheetName val="수량산출"/>
      <sheetName val="공통가설"/>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1안"/>
      <sheetName val="인건비내역1"/>
      <sheetName val="시설장비"/>
      <sheetName val="집기비품"/>
      <sheetName val="장비"/>
      <sheetName val="보안예산"/>
      <sheetName val="미화예산"/>
      <sheetName val="미화예산 (2)"/>
      <sheetName val="인원계획-미화"/>
      <sheetName val="기본사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20관리비율"/>
      <sheetName val="9GNG운반"/>
      <sheetName val="Sheet4"/>
      <sheetName val="제직재"/>
      <sheetName val="국내조달(통합-1)"/>
      <sheetName val="준검 내역서"/>
      <sheetName val="내역서"/>
      <sheetName val="기계경비단가"/>
      <sheetName val="경북"/>
      <sheetName val="직노"/>
      <sheetName val="을지"/>
      <sheetName val="실행대비"/>
      <sheetName val="신천3호용수로"/>
      <sheetName val="일위대가"/>
      <sheetName val="File_관급"/>
      <sheetName val="공정집계"/>
      <sheetName val="CT "/>
      <sheetName val="단가 "/>
      <sheetName val="일위목록"/>
      <sheetName val="요율"/>
      <sheetName val="⑻동원인원산출서⑧"/>
      <sheetName val="노임"/>
      <sheetName val="수량산출"/>
      <sheetName val="철거산출근거"/>
      <sheetName val="4. 주형설계"/>
      <sheetName val="플랜트 설치"/>
      <sheetName val="기초일위대가"/>
      <sheetName val="식재일위대가"/>
      <sheetName val="단가대비표"/>
      <sheetName val="IMPEADENCE MAP 취수장"/>
      <sheetName val="#REF"/>
      <sheetName val="Macro(차단기)"/>
      <sheetName val="한강운반비"/>
      <sheetName val="표지1"/>
      <sheetName val="일위산출근거"/>
      <sheetName val="순공사비"/>
      <sheetName val="데이타"/>
      <sheetName val="기준.복잡도및기여도정의"/>
      <sheetName val="IN"/>
      <sheetName val="설계명세서"/>
      <sheetName val="서울1"/>
      <sheetName val="설직재-1"/>
      <sheetName val="제-노임"/>
      <sheetName val="공조기휀"/>
      <sheetName val="기본일위"/>
      <sheetName val="입찰안"/>
      <sheetName val="재료"/>
      <sheetName val="설치자재"/>
      <sheetName val="9811"/>
      <sheetName val="G.R300경비"/>
      <sheetName val="인부노임"/>
      <sheetName val="인건비"/>
      <sheetName val="목차"/>
      <sheetName val="자재단가"/>
      <sheetName val="별표"/>
      <sheetName val="실행내역"/>
      <sheetName val="견적서"/>
      <sheetName val="굴착현장"/>
      <sheetName val="역T형"/>
      <sheetName val="지급자재"/>
      <sheetName val="고창터널(고창방향)"/>
      <sheetName val="단위단가"/>
      <sheetName val="참조M"/>
      <sheetName val="8.수량산출서"/>
      <sheetName val="9.단가조사서"/>
      <sheetName val="6.일위목록"/>
      <sheetName val="토공유동표"/>
      <sheetName val="자재"/>
      <sheetName val="Sheet3"/>
      <sheetName val="2터널시점"/>
      <sheetName val="토공사"/>
      <sheetName val="이토변실"/>
      <sheetName val="I一般比"/>
      <sheetName val="3"/>
      <sheetName val="노임단가표"/>
      <sheetName val="일반부표"/>
      <sheetName val="간선계산"/>
      <sheetName val="을-ATYPE"/>
      <sheetName val="직재"/>
      <sheetName val="공사명입력"/>
      <sheetName val="5Strand-장기처짐PCI"/>
      <sheetName val="공정표 "/>
      <sheetName val="6호기"/>
      <sheetName val="합의경상"/>
      <sheetName val="수목데이타 "/>
      <sheetName val="우석문틀"/>
      <sheetName val="견적을지"/>
      <sheetName val="설계서을"/>
      <sheetName val="기초자료"/>
      <sheetName val="시중노임(공사)"/>
      <sheetName val="노임단가"/>
      <sheetName val="물집"/>
      <sheetName val="도급"/>
      <sheetName val="2순기"/>
      <sheetName val="집계표"/>
      <sheetName val="J直材4"/>
      <sheetName val="기초일위"/>
      <sheetName val="시설일위"/>
      <sheetName val="조명일위"/>
      <sheetName val="산출근거"/>
      <sheetName val="내역서(기계)"/>
      <sheetName val="노무비(전지2기)"/>
      <sheetName val="간선"/>
      <sheetName val="11.닥트설치공사(bm)"/>
      <sheetName val="Y-WORK"/>
      <sheetName val="기계경비(시간당)"/>
      <sheetName val="램머"/>
      <sheetName val="내역"/>
      <sheetName val="적현로"/>
      <sheetName val="1공구원가계산서"/>
      <sheetName val="단면설계"/>
      <sheetName val="안정검토"/>
      <sheetName val="단가"/>
      <sheetName val="건축공사실행"/>
      <sheetName val="총괄갑 "/>
      <sheetName val="기계공사"/>
      <sheetName val="DATE"/>
      <sheetName val="원가계산서"/>
      <sheetName val="일위(열차무선)"/>
      <sheetName val="일위(역무통신)"/>
      <sheetName val="일위(철거)"/>
      <sheetName val="일위대가(가설)"/>
      <sheetName val="증감대비"/>
      <sheetName val="식재인부"/>
      <sheetName val="N賃率-職"/>
      <sheetName val="동원인원"/>
      <sheetName val="인건비 "/>
      <sheetName val="BOQ"/>
      <sheetName val="단"/>
      <sheetName val="대구-교대(A1)"/>
      <sheetName val="계림(함평)"/>
      <sheetName val="계림(장성)"/>
      <sheetName val="이설집계"/>
      <sheetName val="전송망집계"/>
      <sheetName val="철거수량(전송)"/>
      <sheetName val="Sheet1"/>
      <sheetName val="용산3(영광)"/>
      <sheetName val="변경품셈총괄"/>
      <sheetName val="Baby일위대가"/>
      <sheetName val="07급여표"/>
      <sheetName val="자재단가비교표"/>
      <sheetName val="날개벽(시점좌측)"/>
      <sheetName val="자료"/>
      <sheetName val="현대물량"/>
      <sheetName val="토목"/>
      <sheetName val="인원"/>
      <sheetName val="일위대가목록"/>
      <sheetName val="기존단가 (2)"/>
      <sheetName val="일위목차"/>
      <sheetName val="년도별노임표"/>
      <sheetName val="중기목록표"/>
      <sheetName val="AQL(0.65)"/>
      <sheetName val="9509"/>
      <sheetName val="03상노임"/>
      <sheetName val="충주"/>
      <sheetName val="단가목록"/>
      <sheetName val="일위대가(1)"/>
      <sheetName val="산거각호표"/>
      <sheetName val="단가설계"/>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노무비"/>
      <sheetName val="Macro(차단기)"/>
      <sheetName val="20관리비율"/>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입력"/>
      <sheetName val="C-노임단가"/>
      <sheetName val="실행철강하도"/>
      <sheetName val="제-노임"/>
      <sheetName val="제직재"/>
      <sheetName val="E총15"/>
      <sheetName val="대치판정"/>
      <sheetName val="신우"/>
      <sheetName val="연습"/>
      <sheetName val="개소별수량산출"/>
      <sheetName val="J형측구단위수량"/>
      <sheetName val="터파기및재료"/>
      <sheetName val="자료입력"/>
      <sheetName val="Sheet2"/>
      <sheetName val="조명율"/>
      <sheetName val="1-1"/>
      <sheetName val="J直材4"/>
      <sheetName val="일위대가(가설)"/>
      <sheetName val="교각계산"/>
      <sheetName val="내역"/>
      <sheetName val="단"/>
      <sheetName val="N賃率_職"/>
      <sheetName val="한강운반비"/>
      <sheetName val="갑지(추정)"/>
      <sheetName val="20관리비율"/>
      <sheetName val="구의33고"/>
      <sheetName val="일위"/>
      <sheetName val="용소리교"/>
      <sheetName val="DATE"/>
      <sheetName val="신대방33(적용)"/>
      <sheetName val="I一般比"/>
      <sheetName val="입찰안"/>
      <sheetName val="내역서"/>
      <sheetName val="APT"/>
      <sheetName val="집계표"/>
      <sheetName val="주차구획선수량"/>
      <sheetName val="실행내역서 "/>
      <sheetName val="인테리어"/>
      <sheetName val="빗물받이(910-510-410)"/>
      <sheetName val="#REF"/>
      <sheetName val="공조기휀"/>
      <sheetName val="품셈TABLE"/>
      <sheetName val="직노"/>
      <sheetName val="설-원가"/>
      <sheetName val="설치자재"/>
      <sheetName val="단중"/>
      <sheetName val="기본일위"/>
      <sheetName val="조명시설"/>
      <sheetName val="수목단가"/>
      <sheetName val="노임단가"/>
      <sheetName val="소방사항"/>
      <sheetName val="경율산정.XLS"/>
      <sheetName val="원가계산서"/>
      <sheetName val="수량산출"/>
      <sheetName val="9GNG운반"/>
      <sheetName val="자재비"/>
      <sheetName val="유림총괄"/>
      <sheetName val="일위대가표"/>
      <sheetName val="지구단위계획"/>
      <sheetName val="단가산출"/>
      <sheetName val="다목적갑"/>
      <sheetName val="제작비추산총괄표"/>
      <sheetName val="물량"/>
      <sheetName val="코드"/>
      <sheetName val="공종목록표"/>
      <sheetName val="NP-총정리"/>
      <sheetName val="Total"/>
      <sheetName val="물량산출서(장기간공사-1안)"/>
      <sheetName val="소비자가"/>
      <sheetName val="전신환매도율"/>
      <sheetName val="토목주소"/>
      <sheetName val="프랜트면허"/>
      <sheetName val="노임"/>
      <sheetName val="부하"/>
      <sheetName val="소방"/>
      <sheetName val="유기공정"/>
      <sheetName val="교통대책내역"/>
      <sheetName val="Sheet1"/>
      <sheetName val="건축공사"/>
      <sheetName val="시행후면적"/>
      <sheetName val="수지예산"/>
      <sheetName val="일위대가(1)"/>
      <sheetName val="중기일위대가"/>
      <sheetName val="각형맨홀"/>
      <sheetName val="설직재-1"/>
      <sheetName val="물량표"/>
      <sheetName val="화설내"/>
      <sheetName val="준검 내역서"/>
      <sheetName val="콘크리트타설집계표"/>
      <sheetName val="울산자동제어"/>
      <sheetName val="1안"/>
      <sheetName val="참조자료"/>
      <sheetName val="Sheet3"/>
      <sheetName val="사원등록"/>
      <sheetName val="호봉 (2)"/>
      <sheetName val="보안등"/>
      <sheetName val="골조"/>
      <sheetName val="시설수량표"/>
      <sheetName val="식재수량표"/>
      <sheetName val="산출내역서"/>
      <sheetName val="설계내역서"/>
      <sheetName val="wall"/>
      <sheetName val="단면가정"/>
      <sheetName val="집계"/>
      <sheetName val="공사개요"/>
      <sheetName val="을-ATYPE"/>
      <sheetName val="인사자료총집계"/>
      <sheetName val="간접경상비"/>
      <sheetName val="실행내역"/>
      <sheetName val="분전반일위대가"/>
      <sheetName val="조명율표"/>
      <sheetName val="일위대가"/>
      <sheetName val="기계"/>
      <sheetName val="대로근거"/>
      <sheetName val="중로근거"/>
      <sheetName val="단가산출서"/>
      <sheetName val="금액내역서"/>
      <sheetName val="일위_파일"/>
      <sheetName val="덕전리"/>
      <sheetName val="1.수인터널"/>
      <sheetName val="인공LIST"/>
      <sheetName val="단가(CCTV)"/>
      <sheetName val="차액보증"/>
      <sheetName val="합천내역"/>
      <sheetName val="대창(장성)"/>
      <sheetName val="quotation"/>
      <sheetName val="입찰보고"/>
      <sheetName val="bid"/>
      <sheetName val="코드표"/>
      <sheetName val="금액유형"/>
      <sheetName val="수리결과"/>
      <sheetName val="8.식재일위"/>
      <sheetName val="B시설가격"/>
      <sheetName val="물량산출서"/>
      <sheetName val="중기사용료"/>
      <sheetName val="공사"/>
      <sheetName val="갑지"/>
      <sheetName val="전기일위목록"/>
      <sheetName val="단열-자재"/>
      <sheetName val="산출내역서집계표"/>
      <sheetName val="견적서"/>
      <sheetName val="피벗테이블데이터분석"/>
      <sheetName val="적용단위길이"/>
      <sheetName val="자재"/>
      <sheetName val="FAB별"/>
      <sheetName val="BJJIN"/>
      <sheetName val="식재총괄"/>
      <sheetName val="횡배수관토공수량"/>
      <sheetName val="내역표지"/>
      <sheetName val="단가표"/>
      <sheetName val="정렬"/>
      <sheetName val="우배수"/>
      <sheetName val="오억미만"/>
      <sheetName val="토공사"/>
      <sheetName val="간접"/>
      <sheetName val="200"/>
      <sheetName val="총괄표"/>
      <sheetName val="바닥판"/>
      <sheetName val="입력DATA"/>
      <sheetName val="단가일람"/>
      <sheetName val="조경일람"/>
      <sheetName val="추가예산"/>
      <sheetName val="Baby일위대가"/>
      <sheetName val="을지"/>
      <sheetName val="2공종별예산조서"/>
      <sheetName val="식재가격"/>
      <sheetName val="일위목록"/>
      <sheetName val="금호"/>
      <sheetName val="시화점실행"/>
      <sheetName val="Macro(차단기)"/>
      <sheetName val="골조시행"/>
      <sheetName val="공통자료"/>
      <sheetName val="C_노임단가"/>
      <sheetName val="기계공사"/>
      <sheetName val="발신정보"/>
      <sheetName val="하조서"/>
      <sheetName val="선정요령"/>
      <sheetName val="원가_(2)"/>
      <sheetName val="투찰가"/>
      <sheetName val="배관배선 단가조사"/>
      <sheetName val="일위대가집계"/>
      <sheetName val="흄관기초"/>
      <sheetName val="토공총괄표"/>
      <sheetName val="Sheet9"/>
      <sheetName val="자재단가"/>
      <sheetName val="8)중점관리장비현황"/>
      <sheetName val="9월정산(붙#1)"/>
      <sheetName val="발전세부(시차.붙#2-2)"/>
      <sheetName val="분기정산(붙#2)"/>
      <sheetName val="Sheet6"/>
      <sheetName val="직접비내역서"/>
      <sheetName val="기술지원비"/>
      <sheetName val="건축기성"/>
      <sheetName val="입찰"/>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표"/>
      <sheetName val="견적대비표"/>
      <sheetName val="표지"/>
      <sheetName val="인건비"/>
      <sheetName val="노무비"/>
      <sheetName val="N賃率-職"/>
      <sheetName val="대전-교대(A1-A2)"/>
      <sheetName val="전기공사일위대가"/>
      <sheetName val="#REF"/>
      <sheetName val="금액"/>
      <sheetName val="위치조서"/>
      <sheetName val="밧데리"/>
      <sheetName val="정류기"/>
      <sheetName val="일위대가"/>
      <sheetName val="노임단가"/>
      <sheetName val="장성내역"/>
      <sheetName val="수량산출"/>
      <sheetName val="수토공단위당"/>
      <sheetName val="노임"/>
      <sheetName val="내역"/>
      <sheetName val="을-ATYPE"/>
      <sheetName val="IMPEADENCE MAP 취수장"/>
      <sheetName val="순공사비"/>
      <sheetName val="노무비단가"/>
    </sheetNames>
    <sheetDataSet>
      <sheetData sheetId="0" refreshError="1"/>
      <sheetData sheetId="1" refreshError="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스템"/>
      <sheetName val="Sheet1"/>
      <sheetName val="Sheet2"/>
      <sheetName val="Sheet3"/>
      <sheetName val="판매시설"/>
      <sheetName val="공사개요"/>
      <sheetName val="백호우계수"/>
      <sheetName val="I一般比"/>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s>
    <definedNames>
      <definedName name="복사준비"/>
      <definedName name="우로복사"/>
      <definedName name="인쇄"/>
    </definedNames>
    <sheetDataSet>
      <sheetData sheetId="0"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청구서"/>
      <sheetName val="식대청구서"/>
      <sheetName val="식대영수증"/>
      <sheetName val="전도금"/>
      <sheetName val="지출명세서"/>
      <sheetName val="공구현황표"/>
      <sheetName val="NP-총정리"/>
      <sheetName val="NP-출역(현장)"/>
      <sheetName val="NP-출역(본사)"/>
      <sheetName val="급여이체현황-본사"/>
      <sheetName val="노임명세서-본사"/>
    </sheetNames>
    <sheetDataSet>
      <sheetData sheetId="0" refreshError="1"/>
      <sheetData sheetId="1" refreshError="1"/>
      <sheetData sheetId="2" refreshError="1"/>
      <sheetData sheetId="3" refreshError="1"/>
      <sheetData sheetId="4" refreshError="1"/>
      <sheetData sheetId="5" refreshError="1"/>
      <sheetData sheetId="6">
        <row r="14">
          <cell r="C14">
            <v>10425000</v>
          </cell>
          <cell r="G14">
            <v>6480000</v>
          </cell>
          <cell r="K14">
            <v>16760000</v>
          </cell>
          <cell r="O14">
            <v>6042000</v>
          </cell>
        </row>
        <row r="15">
          <cell r="C15">
            <v>18825000</v>
          </cell>
          <cell r="G15">
            <v>11520000</v>
          </cell>
          <cell r="K15">
            <v>20600000</v>
          </cell>
          <cell r="O15">
            <v>11000000</v>
          </cell>
        </row>
        <row r="31">
          <cell r="C31">
            <v>15400000</v>
          </cell>
          <cell r="G31">
            <v>2120000</v>
          </cell>
        </row>
        <row r="32">
          <cell r="C32">
            <v>17360000</v>
          </cell>
          <cell r="G32">
            <v>2320000</v>
          </cell>
        </row>
      </sheetData>
      <sheetData sheetId="7" refreshError="1"/>
      <sheetData sheetId="8" refreshError="1"/>
      <sheetData sheetId="9" refreshError="1"/>
      <sheetData sheetId="1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0000000"/>
      <sheetName val="분야별(전체)"/>
      <sheetName val="담당자별(전체)"/>
      <sheetName val="서울대PROJ"/>
      <sheetName val="서울대PROJ (체크)"/>
      <sheetName val="영주PROJ.(체크)"/>
      <sheetName val="서울대PROJ (체크) (2)"/>
      <sheetName val="요약서2"/>
      <sheetName val="미접촉 심의위원"/>
      <sheetName val="선물(조경)"/>
      <sheetName val="심의위원 선물종합"/>
      <sheetName val="면담SCHEDULE"/>
      <sheetName val="전자수첩현황"/>
      <sheetName val="영주요약서"/>
      <sheetName val="요약서(조경) (2)"/>
      <sheetName val="기념품현황"/>
      <sheetName val="추석선물"/>
      <sheetName val="브리핑참석대상"/>
      <sheetName val="조경심의위원 최종-주소"/>
      <sheetName val="영주심의위원명단(최종)-주소"/>
      <sheetName val="LP불출현황"/>
      <sheetName val="영주요약서-최종"/>
      <sheetName val="영주요약서-최종 (2)"/>
      <sheetName val="영주요약서-조경 최종"/>
      <sheetName val="담당자 전체"/>
      <sheetName val="담당자별(전체) (2)"/>
      <sheetName val="심의위원 new"/>
      <sheetName val="심의위원 주소"/>
      <sheetName val="확약서"/>
      <sheetName val="심의담당자별 교수명단"/>
      <sheetName val="판매시설"/>
      <sheetName val="공사개요"/>
      <sheetName val="백호우계수"/>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보"/>
      <sheetName val="Module1"/>
      <sheetName val="코드"/>
      <sheetName val="공사개요"/>
      <sheetName val="내역"/>
      <sheetName val="기본사항"/>
      <sheetName val="공사비산출내역"/>
      <sheetName val="갑지(추정)"/>
      <sheetName val="판매관리"/>
      <sheetName val="노임"/>
      <sheetName val="을지"/>
      <sheetName val="가설개략"/>
      <sheetName val="Sheet6"/>
      <sheetName val="4.2유효폭의 계산"/>
    </sheetNames>
    <sheetDataSet>
      <sheetData sheetId="0" refreshError="1">
        <row r="4">
          <cell r="C4" t="str">
            <v>(주)사람과가구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빗물받이(910-510-410)"/>
      <sheetName val="원형1호맨홀토공수량"/>
      <sheetName val="연결관암거"/>
      <sheetName val="산출내역서집계표"/>
      <sheetName val="단위중량"/>
      <sheetName val="공비대비"/>
      <sheetName val="수량산출"/>
      <sheetName val="계수"/>
      <sheetName val="배수공"/>
      <sheetName val="DATE"/>
      <sheetName val="설계예산서(2_소천우회토목)"/>
      <sheetName val="설계실행투찰"/>
      <sheetName val="Sheet1"/>
      <sheetName val="매출"/>
      <sheetName val="약품공급2"/>
      <sheetName val="공사비집계"/>
      <sheetName val="4차원가계산서"/>
      <sheetName val="내역"/>
      <sheetName val="3-2PS"/>
      <sheetName val="재료비"/>
      <sheetName val="2000년1차"/>
      <sheetName val="2000전체분"/>
      <sheetName val="콘_재료분리(1)"/>
      <sheetName val="일위대가 "/>
      <sheetName val="노임단가"/>
      <sheetName val="주요자재단가"/>
      <sheetName val="토사(PE)"/>
      <sheetName val="DATA입력"/>
      <sheetName val="기성내역"/>
      <sheetName val="포장공수량집계표"/>
      <sheetName val="밸브설치"/>
      <sheetName val="타공종포장공제집계표"/>
      <sheetName val="산출내역서"/>
      <sheetName val="식재인부"/>
      <sheetName val="내역서"/>
      <sheetName val="슬래브(PF)(하류)"/>
      <sheetName val="Sheet1 (2)"/>
      <sheetName val="갑지"/>
      <sheetName val="당초계약"/>
      <sheetName val="변경내역"/>
      <sheetName val="우수공"/>
      <sheetName val="맨홀수량산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분전함신설"/>
      <sheetName val="접지3종"/>
      <sheetName val="개폐기신설"/>
      <sheetName val="맨홀신설"/>
      <sheetName val="백열신설"/>
      <sheetName val="백열신설 (2)"/>
      <sheetName val="NP-총정리"/>
      <sheetName val="자재단가"/>
      <sheetName val="노무비"/>
      <sheetName val="설계명세서"/>
      <sheetName val="Sheet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송파조형물"/>
      <sheetName val="일위대가표"/>
      <sheetName val="단가산출"/>
      <sheetName val="확약서"/>
      <sheetName val="판매시설"/>
      <sheetName val="교통대책내역"/>
      <sheetName val="간접비계산"/>
      <sheetName val="목록"/>
      <sheetName val="소방사항"/>
      <sheetName val="중기"/>
      <sheetName val="산출내역서집계표"/>
      <sheetName val="#REF"/>
      <sheetName val="입력"/>
      <sheetName val="I一般比"/>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설계설명서"/>
      <sheetName val="공사원가계산서"/>
      <sheetName val="제경비산출"/>
      <sheetName val="총괄표"/>
      <sheetName val="내역집계"/>
      <sheetName val="반입재료검사부"/>
      <sheetName val="발생품정리부"/>
      <sheetName val="작업일지"/>
      <sheetName val="성수-용답급전선"/>
      <sheetName val="감독일지"/>
      <sheetName val="인원현황"/>
      <sheetName val="인건비 (2)"/>
      <sheetName val="내역서 "/>
      <sheetName val="일위대가표"/>
      <sheetName val="자재단가표"/>
      <sheetName val="설계서"/>
      <sheetName val="Sheet1"/>
      <sheetName val="설계머리"/>
      <sheetName val="지급자재조서"/>
      <sheetName val="영구청-당산-1"/>
      <sheetName val="철거발생품"/>
      <sheetName val="성수-구의"/>
      <sheetName val="신정기지"/>
      <sheetName val="장력조정장치점검대"/>
      <sheetName val="철재류중량표"/>
      <sheetName val="인건비"/>
      <sheetName val="동남견적서"/>
      <sheetName val="고려견적서"/>
      <sheetName val="운반비"/>
      <sheetName val="분전함신설"/>
      <sheetName val="접지1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터파기및재료"/>
      <sheetName val="빗물받이(910-510-410)"/>
      <sheetName val="원형1호맨홀토공수량"/>
      <sheetName val="연결관암거"/>
    </sheetNames>
    <sheetDataSet>
      <sheetData sheetId="0">
        <row r="61">
          <cell r="G61">
            <v>4.3</v>
          </cell>
        </row>
      </sheetData>
      <sheetData sheetId="1" refreshError="1"/>
      <sheetData sheetId="2" refreshError="1"/>
      <sheetData sheetId="3" refreshError="1"/>
      <sheetData sheetId="4"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금액"/>
      <sheetName val="단가표"/>
      <sheetName val="부분합"/>
      <sheetName val="S1AA"/>
      <sheetName val="01AA"/>
      <sheetName val="S1AC"/>
      <sheetName val="01AC"/>
      <sheetName val="S1AD"/>
      <sheetName val="01AD"/>
      <sheetName val="S1AE"/>
      <sheetName val="01AE"/>
      <sheetName val="S1AF"/>
      <sheetName val="01AF"/>
      <sheetName val="S2AA"/>
      <sheetName val="02AA"/>
      <sheetName val="S2AB"/>
      <sheetName val="02AB"/>
      <sheetName val="S2AE"/>
      <sheetName val="02AE"/>
      <sheetName val="S2AF"/>
      <sheetName val="02AF"/>
      <sheetName val="S2AH"/>
      <sheetName val="02AH"/>
      <sheetName val="S003"/>
      <sheetName val="03"/>
      <sheetName val="S004"/>
      <sheetName val="04"/>
      <sheetName val="S005"/>
      <sheetName val="ጰ5"/>
      <sheetName val="S006"/>
      <sheetName val="06"/>
      <sheetName val="S007"/>
      <sheetName val="07"/>
      <sheetName val="S008"/>
      <sheetName val="08"/>
      <sheetName val="S009"/>
      <sheetName val="09"/>
      <sheetName val="S010"/>
      <sheetName val="10"/>
      <sheetName val="S011"/>
      <sheetName val="11"/>
      <sheetName val="TT3(실)"/>
      <sheetName val="T4"/>
      <sheetName val="SUMMARY"/>
      <sheetName val="consum"/>
      <sheetName val="consol"/>
      <sheetName val="CON-ETC"/>
      <sheetName val="CM개요송부"/>
      <sheetName val="드라이비트"/>
      <sheetName val="Sheet3"/>
      <sheetName val="05"/>
      <sheetName val="내역"/>
      <sheetName val="단가"/>
      <sheetName val="삼성전기"/>
      <sheetName val="Sheet1 (2)"/>
      <sheetName val="산출내역서집계표"/>
      <sheetName val="주식"/>
      <sheetName val="TOP"/>
      <sheetName val="Total"/>
      <sheetName val="공통비(전체)"/>
      <sheetName val="상하차비용(기계상차)"/>
      <sheetName val="수간보호"/>
      <sheetName val="운반비"/>
      <sheetName val="일반부표"/>
      <sheetName val="실행54"/>
      <sheetName val="터파기및재료"/>
      <sheetName val="database"/>
      <sheetName val="기술조건"/>
      <sheetName val="Sheet6"/>
      <sheetName val="PROJECT BRIEF(EX.NEW)"/>
      <sheetName val="본공사"/>
      <sheetName val="1"/>
      <sheetName val="공통가설"/>
      <sheetName val="건축토목내역"/>
      <sheetName val="실행"/>
      <sheetName val="분전함신설"/>
      <sheetName val="접지1종"/>
      <sheetName val="Project Brief"/>
      <sheetName val="차액보증"/>
      <sheetName val="일위대가"/>
      <sheetName val="자재단가"/>
      <sheetName val="부대공수량"/>
      <sheetName val="직접재료비"/>
      <sheetName val="목록"/>
      <sheetName val="중기"/>
      <sheetName val="공사개요"/>
      <sheetName val="금융"/>
      <sheetName val="목차"/>
      <sheetName val="수량집계"/>
      <sheetName val="총괄집계표"/>
      <sheetName val="#REF"/>
      <sheetName val="노임단가"/>
      <sheetName val="수량산출"/>
      <sheetName val="냉천부속동"/>
      <sheetName val="c_balju"/>
      <sheetName val="사업분석"/>
      <sheetName val="관접합및부설"/>
      <sheetName val="3.상가"/>
      <sheetName val="적심사표"/>
      <sheetName val="내역서"/>
      <sheetName val="1.설계조건"/>
      <sheetName val="토목"/>
      <sheetName val="형틀공사"/>
      <sheetName val="사유서제출현황-2"/>
      <sheetName val="일위대가표"/>
      <sheetName val="공비대비"/>
      <sheetName val="정보"/>
      <sheetName val="갑지(추정)"/>
      <sheetName val="노임"/>
      <sheetName val="공통가설(기준안)"/>
      <sheetName val="Baby일위대가"/>
      <sheetName val="빗물받이(910-510-410)"/>
      <sheetName val="백룡교차로"/>
      <sheetName val="산정교차로"/>
      <sheetName val="신영교차로"/>
      <sheetName val="수수료율표"/>
      <sheetName val="갈현동"/>
      <sheetName val="을지"/>
      <sheetName val="CABLE SIZE-1"/>
      <sheetName val="시설장비"/>
      <sheetName val="공사비내역서"/>
      <sheetName val="설계"/>
      <sheetName val="인건-측정"/>
      <sheetName val="01AA&amp;AB"/>
      <sheetName val="실행내역서 "/>
      <sheetName val="Y-WORK"/>
      <sheetName val="실행내역(최종)"/>
      <sheetName val="NOMUBI"/>
      <sheetName val="sw1"/>
      <sheetName val="Sheet1"/>
      <sheetName val="소비자가"/>
      <sheetName val="257A1"/>
      <sheetName val="직노"/>
      <sheetName val="개산공사비"/>
      <sheetName val="N賃率-職"/>
      <sheetName val="제경비율"/>
      <sheetName val="밸브설치"/>
      <sheetName val="기초일위"/>
      <sheetName val="4차원가계산서"/>
      <sheetName val="일반공사"/>
      <sheetName val="예가표"/>
      <sheetName val="원가계산 (2)"/>
      <sheetName val="조직"/>
      <sheetName val="내역표지"/>
      <sheetName val="토지산정"/>
      <sheetName val="입찰"/>
      <sheetName val="현경"/>
      <sheetName val="노임,재료비"/>
      <sheetName val="당초계약"/>
      <sheetName val="견적내역"/>
      <sheetName val="재료집계"/>
      <sheetName val="5.경상직원"/>
      <sheetName val="4.2유효폭의 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총괄집계표"/>
      <sheetName val="건축집계표"/>
      <sheetName val="건축"/>
      <sheetName val="설비"/>
      <sheetName val="전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단가비교"/>
      <sheetName val="수량산출"/>
      <sheetName val="건축집계표"/>
      <sheetName val="36신설수량"/>
      <sheetName val="4차원가계산서"/>
      <sheetName val="일위"/>
      <sheetName val="일반수량총괄"/>
      <sheetName val="Sheet1"/>
      <sheetName val="노임"/>
      <sheetName val="가격조사서"/>
      <sheetName val="단가조사"/>
      <sheetName val="인건-측정"/>
      <sheetName val="노임단가"/>
      <sheetName val="48전력선로일위"/>
      <sheetName val="A 견적"/>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48일위(기존)"/>
      <sheetName val="48전력선로일위"/>
    </sheetNames>
    <sheetDataSet>
      <sheetData sheetId="0"/>
      <sheetData sheetId="1" refreshError="1">
        <row r="2">
          <cell r="A2" t="str">
            <v>공  사  종  류</v>
          </cell>
          <cell r="B2" t="str">
            <v>규          격</v>
          </cell>
          <cell r="C2" t="str">
            <v>단위</v>
          </cell>
          <cell r="D2" t="str">
            <v>산            출           근           거</v>
          </cell>
          <cell r="Y2" t="str">
            <v>계</v>
          </cell>
        </row>
        <row r="3">
          <cell r="A3" t="str">
            <v>1. 전력 선로</v>
          </cell>
        </row>
        <row r="4">
          <cell r="A4" t="str">
            <v xml:space="preserve"> 옥외배선 신설</v>
          </cell>
          <cell r="B4" t="str">
            <v>무안역사</v>
          </cell>
          <cell r="C4" t="str">
            <v>식</v>
          </cell>
        </row>
        <row r="5">
          <cell r="A5" t="str">
            <v xml:space="preserve"> 600V 가교PE 케이블</v>
          </cell>
          <cell r="B5" t="str">
            <v xml:space="preserve"> CV 2Cx5.5㎟</v>
          </cell>
          <cell r="C5" t="str">
            <v>m</v>
          </cell>
          <cell r="D5">
            <v>674</v>
          </cell>
          <cell r="W5" t="str">
            <v>=</v>
          </cell>
          <cell r="X5">
            <v>674</v>
          </cell>
          <cell r="Y5">
            <v>674</v>
          </cell>
        </row>
        <row r="6">
          <cell r="A6" t="str">
            <v xml:space="preserve"> 600V 가교PE 케이블</v>
          </cell>
          <cell r="B6" t="str">
            <v xml:space="preserve"> CV 1Cx5.5㎟</v>
          </cell>
          <cell r="C6" t="str">
            <v>m</v>
          </cell>
          <cell r="D6">
            <v>660</v>
          </cell>
          <cell r="W6" t="str">
            <v>=</v>
          </cell>
          <cell r="X6">
            <v>660</v>
          </cell>
          <cell r="Y6">
            <v>660</v>
          </cell>
        </row>
        <row r="7">
          <cell r="A7" t="str">
            <v xml:space="preserve"> 600V 가교PE 케이블</v>
          </cell>
          <cell r="B7" t="str">
            <v xml:space="preserve"> CV 1Cx8㎟</v>
          </cell>
          <cell r="C7" t="str">
            <v>m</v>
          </cell>
          <cell r="D7">
            <v>274</v>
          </cell>
          <cell r="W7" t="str">
            <v>=</v>
          </cell>
          <cell r="X7">
            <v>274</v>
          </cell>
          <cell r="Y7">
            <v>274</v>
          </cell>
        </row>
        <row r="8">
          <cell r="A8" t="str">
            <v xml:space="preserve"> 600V 가교PE 케이블</v>
          </cell>
          <cell r="B8" t="str">
            <v xml:space="preserve"> CV 1Cx38㎟</v>
          </cell>
          <cell r="C8" t="str">
            <v>m</v>
          </cell>
          <cell r="D8">
            <v>1700</v>
          </cell>
          <cell r="W8" t="str">
            <v>=</v>
          </cell>
          <cell r="X8">
            <v>1700</v>
          </cell>
          <cell r="Y8">
            <v>1700</v>
          </cell>
        </row>
        <row r="9">
          <cell r="A9" t="str">
            <v xml:space="preserve"> 제어용 비닐전선 비닐시이즈 케이블</v>
          </cell>
          <cell r="B9" t="str">
            <v xml:space="preserve"> CVV 3Cx2.0㎟</v>
          </cell>
          <cell r="C9" t="str">
            <v>m</v>
          </cell>
          <cell r="D9">
            <v>69.5</v>
          </cell>
          <cell r="W9" t="str">
            <v>=</v>
          </cell>
          <cell r="X9">
            <v>69.5</v>
          </cell>
          <cell r="Y9">
            <v>69.5</v>
          </cell>
        </row>
        <row r="10">
          <cell r="A10" t="str">
            <v xml:space="preserve"> 접지용 전선</v>
          </cell>
          <cell r="B10" t="str">
            <v xml:space="preserve"> GV 2.0㎜</v>
          </cell>
          <cell r="C10" t="str">
            <v>m</v>
          </cell>
          <cell r="D10">
            <v>667</v>
          </cell>
          <cell r="W10" t="str">
            <v>=</v>
          </cell>
          <cell r="X10">
            <v>667</v>
          </cell>
          <cell r="Y10">
            <v>667</v>
          </cell>
        </row>
        <row r="11">
          <cell r="A11" t="str">
            <v xml:space="preserve"> 접지용 전선</v>
          </cell>
          <cell r="B11" t="str">
            <v xml:space="preserve"> GV 5.5㎟</v>
          </cell>
          <cell r="C11" t="str">
            <v>m</v>
          </cell>
          <cell r="D11">
            <v>137</v>
          </cell>
          <cell r="W11" t="str">
            <v>=</v>
          </cell>
          <cell r="X11">
            <v>137</v>
          </cell>
          <cell r="Y11">
            <v>137</v>
          </cell>
        </row>
        <row r="12">
          <cell r="A12" t="str">
            <v xml:space="preserve"> 직선접속제</v>
          </cell>
          <cell r="B12" t="str">
            <v xml:space="preserve"> 600V14~60㎟자기수축</v>
          </cell>
          <cell r="C12" t="str">
            <v>개</v>
          </cell>
          <cell r="D12">
            <v>6</v>
          </cell>
          <cell r="W12" t="str">
            <v>=</v>
          </cell>
          <cell r="X12">
            <v>6</v>
          </cell>
          <cell r="Y12">
            <v>6</v>
          </cell>
        </row>
        <row r="14">
          <cell r="A14" t="str">
            <v xml:space="preserve"> 옥외배관 신설</v>
          </cell>
          <cell r="B14" t="str">
            <v>무안역사</v>
          </cell>
          <cell r="C14" t="str">
            <v>식</v>
          </cell>
        </row>
        <row r="15">
          <cell r="A15" t="str">
            <v xml:space="preserve"> 경질비닐전선관</v>
          </cell>
          <cell r="B15" t="str">
            <v xml:space="preserve"> HI 22C</v>
          </cell>
          <cell r="C15" t="str">
            <v>m</v>
          </cell>
          <cell r="D15">
            <v>384</v>
          </cell>
          <cell r="W15" t="str">
            <v>=</v>
          </cell>
          <cell r="X15">
            <v>384</v>
          </cell>
          <cell r="Y15">
            <v>384</v>
          </cell>
        </row>
        <row r="16">
          <cell r="A16" t="str">
            <v xml:space="preserve"> 경질비닐전선관</v>
          </cell>
          <cell r="B16" t="str">
            <v xml:space="preserve"> HI 28C</v>
          </cell>
          <cell r="C16" t="str">
            <v>m</v>
          </cell>
          <cell r="D16">
            <v>137</v>
          </cell>
          <cell r="W16" t="str">
            <v>=</v>
          </cell>
          <cell r="X16">
            <v>137</v>
          </cell>
          <cell r="Y16">
            <v>137</v>
          </cell>
        </row>
        <row r="17">
          <cell r="A17" t="str">
            <v xml:space="preserve"> 파상형 지중 전선관</v>
          </cell>
          <cell r="B17" t="str">
            <v xml:space="preserve"> ELP Φ30</v>
          </cell>
          <cell r="C17" t="str">
            <v>m</v>
          </cell>
          <cell r="D17">
            <v>352.5</v>
          </cell>
          <cell r="W17" t="str">
            <v>=</v>
          </cell>
          <cell r="X17">
            <v>352.5</v>
          </cell>
          <cell r="Y17">
            <v>352.5</v>
          </cell>
        </row>
        <row r="18">
          <cell r="A18" t="str">
            <v xml:space="preserve"> 파상형 지중 전선관</v>
          </cell>
          <cell r="B18" t="str">
            <v xml:space="preserve"> ELP Φ40</v>
          </cell>
          <cell r="C18" t="str">
            <v>m</v>
          </cell>
          <cell r="D18">
            <v>860</v>
          </cell>
          <cell r="W18" t="str">
            <v>=</v>
          </cell>
          <cell r="X18">
            <v>860</v>
          </cell>
          <cell r="Y18">
            <v>860</v>
          </cell>
        </row>
        <row r="19">
          <cell r="A19" t="str">
            <v xml:space="preserve"> 노말밴드</v>
          </cell>
          <cell r="B19" t="str">
            <v xml:space="preserve"> PVC 28C</v>
          </cell>
          <cell r="C19" t="str">
            <v>개</v>
          </cell>
          <cell r="D19">
            <v>12</v>
          </cell>
          <cell r="W19" t="str">
            <v>=</v>
          </cell>
          <cell r="X19">
            <v>12</v>
          </cell>
          <cell r="Y19">
            <v>12</v>
          </cell>
        </row>
        <row r="20">
          <cell r="A20" t="str">
            <v xml:space="preserve"> 아우트레트박스 </v>
          </cell>
          <cell r="B20" t="str">
            <v xml:space="preserve"> 4각 55㎜</v>
          </cell>
          <cell r="C20" t="str">
            <v>개</v>
          </cell>
          <cell r="D20">
            <v>8</v>
          </cell>
          <cell r="W20" t="str">
            <v>=</v>
          </cell>
          <cell r="X20">
            <v>8</v>
          </cell>
          <cell r="Y20">
            <v>8</v>
          </cell>
        </row>
        <row r="21">
          <cell r="A21" t="str">
            <v xml:space="preserve"> 박스커버-4각</v>
          </cell>
          <cell r="B21" t="str">
            <v xml:space="preserve"> 평</v>
          </cell>
          <cell r="C21" t="str">
            <v>개</v>
          </cell>
          <cell r="D21">
            <v>8</v>
          </cell>
          <cell r="W21" t="str">
            <v>=</v>
          </cell>
          <cell r="X21">
            <v>8</v>
          </cell>
          <cell r="Y21">
            <v>8</v>
          </cell>
        </row>
        <row r="22">
          <cell r="A22" t="str">
            <v>안정기함 박스</v>
          </cell>
          <cell r="B22" t="str">
            <v xml:space="preserve"> 600x800x200 6개용</v>
          </cell>
          <cell r="C22" t="str">
            <v>개</v>
          </cell>
          <cell r="D22">
            <v>2</v>
          </cell>
          <cell r="W22" t="str">
            <v>=</v>
          </cell>
          <cell r="X22">
            <v>2</v>
          </cell>
          <cell r="Y22">
            <v>2</v>
          </cell>
        </row>
        <row r="23">
          <cell r="A23" t="str">
            <v xml:space="preserve"> 스 위 치</v>
          </cell>
          <cell r="B23" t="str">
            <v xml:space="preserve"> PHOTO CELL S/W</v>
          </cell>
          <cell r="C23" t="str">
            <v>개</v>
          </cell>
          <cell r="D23">
            <v>2</v>
          </cell>
          <cell r="W23" t="str">
            <v>=</v>
          </cell>
          <cell r="X23">
            <v>2</v>
          </cell>
          <cell r="Y23">
            <v>2</v>
          </cell>
        </row>
        <row r="24">
          <cell r="A24" t="str">
            <v xml:space="preserve"> "U"TYPE(승강장강관) </v>
          </cell>
          <cell r="B24" t="str">
            <v xml:space="preserve"> MHL 175W/2</v>
          </cell>
          <cell r="C24" t="str">
            <v>등</v>
          </cell>
          <cell r="D24">
            <v>10</v>
          </cell>
          <cell r="W24" t="str">
            <v>=</v>
          </cell>
          <cell r="X24">
            <v>10</v>
          </cell>
          <cell r="Y24">
            <v>10</v>
          </cell>
        </row>
        <row r="25">
          <cell r="A25" t="str">
            <v xml:space="preserve"> "Z"TYPE(주철주) </v>
          </cell>
          <cell r="B25" t="str">
            <v xml:space="preserve"> MHL 175W</v>
          </cell>
          <cell r="C25" t="str">
            <v>등</v>
          </cell>
          <cell r="D25">
            <v>7</v>
          </cell>
          <cell r="W25" t="str">
            <v>=</v>
          </cell>
          <cell r="X25">
            <v>7</v>
          </cell>
          <cell r="Y25">
            <v>7</v>
          </cell>
        </row>
        <row r="26">
          <cell r="A26" t="str">
            <v xml:space="preserve"> 투 광 기</v>
          </cell>
          <cell r="B26" t="str">
            <v xml:space="preserve"> NH 400W</v>
          </cell>
          <cell r="C26" t="str">
            <v>등</v>
          </cell>
          <cell r="D26">
            <v>8</v>
          </cell>
          <cell r="W26" t="str">
            <v>=</v>
          </cell>
          <cell r="X26">
            <v>8</v>
          </cell>
          <cell r="Y26">
            <v>8</v>
          </cell>
        </row>
        <row r="27">
          <cell r="A27" t="str">
            <v xml:space="preserve"> 터 파 기</v>
          </cell>
          <cell r="B27" t="str">
            <v xml:space="preserve"> 고사점토</v>
          </cell>
          <cell r="C27" t="str">
            <v>㎥</v>
          </cell>
          <cell r="D27">
            <v>271</v>
          </cell>
          <cell r="W27" t="str">
            <v>=</v>
          </cell>
          <cell r="X27">
            <v>271</v>
          </cell>
          <cell r="Y27">
            <v>271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재료비"/>
      <sheetName val="관재료"/>
      <sheetName val="노임단가"/>
      <sheetName val="간지"/>
      <sheetName val="이토변실"/>
      <sheetName val="변수값"/>
      <sheetName val="중기상차"/>
      <sheetName val="AS복구"/>
      <sheetName val="중기터파기"/>
      <sheetName val="4차원가계산서"/>
      <sheetName val="일위대가"/>
      <sheetName val="단가목록"/>
      <sheetName val="약품설비"/>
      <sheetName val="밸브설치"/>
      <sheetName val="공통가설"/>
      <sheetName val="A 견적"/>
      <sheetName val="일위_파일"/>
      <sheetName val="산출내역서집계표"/>
      <sheetName val="내역표지"/>
      <sheetName val="Sheet2"/>
      <sheetName val="내역서"/>
      <sheetName val="기기리스트"/>
      <sheetName val="단위단가"/>
      <sheetName val="도면출력"/>
      <sheetName val="단가"/>
      <sheetName val="인건-측정"/>
      <sheetName val="테이블"/>
      <sheetName val="정보"/>
      <sheetName val="미드수량"/>
      <sheetName val="Tool"/>
      <sheetName val="시설장비"/>
      <sheetName val="도근좌표"/>
      <sheetName val="터파기및재료"/>
      <sheetName val="직노"/>
      <sheetName val="조명시설"/>
      <sheetName val="투찰금액"/>
      <sheetName val="분전함신설"/>
      <sheetName val="접지1종"/>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AD"/>
      <sheetName val="일위대가표"/>
      <sheetName val="단가산출"/>
      <sheetName val="Sheet6"/>
      <sheetName val="I一般比"/>
      <sheetName val="집계표"/>
      <sheetName val="Sheet1"/>
      <sheetName val="#REF"/>
      <sheetName val="노임단가"/>
      <sheetName val="VXXX"/>
      <sheetName val="토목내역서"/>
      <sheetName val="토목집계표"/>
      <sheetName val="1.ASP포장수량집계표"/>
      <sheetName val="1.ASP포장수량산출"/>
      <sheetName val="2.배수공사(우수)수량집계"/>
      <sheetName val="2.배수(우수)수량산출"/>
      <sheetName val="2.배수공사(오수)수량집계"/>
      <sheetName val="2.배수(오수)수량산출"/>
      <sheetName val="3.담장공사수량집계표"/>
      <sheetName val="3.담장공사수량산출"/>
      <sheetName val="4.부대(6&quot;배관)수량집계표"/>
      <sheetName val="4.부대(6&quot;배관)수량산출"/>
      <sheetName val="4.부대(4&quot;배관)수량집계표"/>
      <sheetName val="4.부대(4&quot;배관)수량산출"/>
      <sheetName val="4.부대(상수도)수량집계표"/>
      <sheetName val="4.부대(상수도)수량산출"/>
      <sheetName val="4.부대(전기배관)수량집계표"/>
      <sheetName val="4.부대(전기배관)수량산출"/>
      <sheetName val="품셈표"/>
      <sheetName val="토목별표"/>
      <sheetName val="부표"/>
      <sheetName val="기계경비"/>
      <sheetName val="TIE-IN"/>
      <sheetName val="물가대비표"/>
      <sheetName val="CABLE-SIZE"/>
      <sheetName val="맨홀수량산출"/>
      <sheetName val="재료비단가"/>
      <sheetName val="토목품셈"/>
      <sheetName val="상수도토공집계표"/>
      <sheetName val="내역서"/>
      <sheetName val="확약서"/>
      <sheetName val="판매시설"/>
      <sheetName val="BSD (2)"/>
      <sheetName val="9GNG운반"/>
      <sheetName val="내역"/>
      <sheetName val="일위_파일"/>
      <sheetName val="TYPE-A"/>
      <sheetName val="자재단가비교표"/>
    </sheetNames>
    <definedNames>
      <definedName name="원위치"/>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무안내역"/>
      <sheetName val="위치조서"/>
      <sheetName val="48전력선로일위"/>
      <sheetName val="Macro1"/>
      <sheetName val="9GNG운반"/>
      <sheetName val="총괄"/>
      <sheetName val="인수공"/>
      <sheetName val="포장복구집계"/>
      <sheetName val="산출"/>
      <sheetName val="DESIGN CRITERIA"/>
      <sheetName val="DATE"/>
      <sheetName val="인건-측정"/>
      <sheetName val="내역서적용"/>
      <sheetName val="산출명세서"/>
      <sheetName val="원하대비"/>
      <sheetName val="원도급"/>
      <sheetName val="하도급"/>
      <sheetName val="자재단가 산출근거"/>
      <sheetName val="내역"/>
      <sheetName val="내역서"/>
      <sheetName val="집계"/>
      <sheetName val="단가"/>
      <sheetName val="단가산출"/>
      <sheetName val="70%"/>
      <sheetName val="공사개요"/>
      <sheetName val="수량산출"/>
      <sheetName val="Sheet1"/>
      <sheetName val="인공LIST"/>
      <sheetName val="자재"/>
      <sheetName val="노무비"/>
    </sheetNames>
    <sheetDataSet>
      <sheetData sheetId="0"/>
      <sheetData sheetId="1" refreshError="1">
        <row r="2">
          <cell r="A2" t="str">
            <v>공  사  종  류</v>
          </cell>
        </row>
        <row r="32">
          <cell r="A32" t="str">
            <v>2. 전력 기기</v>
          </cell>
        </row>
        <row r="33">
          <cell r="A33" t="str">
            <v xml:space="preserve"> 변 압 기</v>
          </cell>
          <cell r="B33" t="str">
            <v xml:space="preserve"> 6.6KV 380/220V 50KVA</v>
          </cell>
          <cell r="C33" t="str">
            <v>대</v>
          </cell>
          <cell r="D33">
            <v>1</v>
          </cell>
          <cell r="W33" t="str">
            <v>=</v>
          </cell>
          <cell r="X33">
            <v>1</v>
          </cell>
          <cell r="Y33">
            <v>1</v>
          </cell>
        </row>
        <row r="34">
          <cell r="A34" t="str">
            <v xml:space="preserve"> 변 압 기</v>
          </cell>
          <cell r="B34" t="str">
            <v xml:space="preserve"> 6.6KV 220V 30KVA</v>
          </cell>
          <cell r="C34" t="str">
            <v>대</v>
          </cell>
          <cell r="D34">
            <v>1</v>
          </cell>
          <cell r="W34" t="str">
            <v>=</v>
          </cell>
          <cell r="X34">
            <v>1</v>
          </cell>
          <cell r="Y34">
            <v>1</v>
          </cell>
        </row>
        <row r="35">
          <cell r="A35" t="str">
            <v xml:space="preserve"> 배 전 반</v>
          </cell>
          <cell r="B35" t="str">
            <v xml:space="preserve"> 저압반 LV-1</v>
          </cell>
          <cell r="C35" t="str">
            <v>면</v>
          </cell>
          <cell r="D35">
            <v>1</v>
          </cell>
          <cell r="W35" t="str">
            <v>=</v>
          </cell>
          <cell r="X35">
            <v>1</v>
          </cell>
          <cell r="Y35">
            <v>1</v>
          </cell>
        </row>
        <row r="36">
          <cell r="A36" t="str">
            <v>정류기및밧데리반</v>
          </cell>
          <cell r="B36" t="str">
            <v xml:space="preserve"> REC(800x2350x1500)</v>
          </cell>
          <cell r="C36" t="str">
            <v>면</v>
          </cell>
          <cell r="D36">
            <v>1</v>
          </cell>
          <cell r="W36" t="str">
            <v>=</v>
          </cell>
          <cell r="X36">
            <v>1</v>
          </cell>
          <cell r="Y36">
            <v>1</v>
          </cell>
        </row>
        <row r="37">
          <cell r="A37" t="str">
            <v xml:space="preserve"> 접지 단자함</v>
          </cell>
          <cell r="B37" t="str">
            <v xml:space="preserve">  6CCT(SUS)</v>
          </cell>
          <cell r="C37" t="str">
            <v>면</v>
          </cell>
          <cell r="D37">
            <v>1</v>
          </cell>
          <cell r="W37" t="str">
            <v>=</v>
          </cell>
          <cell r="X37">
            <v>1</v>
          </cell>
          <cell r="Y37">
            <v>1</v>
          </cell>
        </row>
        <row r="38">
          <cell r="A38" t="str">
            <v xml:space="preserve"> 접 지 장 치</v>
          </cell>
          <cell r="B38" t="str">
            <v xml:space="preserve"> 제 1 종</v>
          </cell>
          <cell r="C38" t="str">
            <v>개소</v>
          </cell>
          <cell r="D38">
            <v>4</v>
          </cell>
          <cell r="W38" t="str">
            <v>=</v>
          </cell>
          <cell r="X38">
            <v>4</v>
          </cell>
          <cell r="Y38">
            <v>4</v>
          </cell>
        </row>
        <row r="39">
          <cell r="A39" t="str">
            <v xml:space="preserve"> 접 지 장 치</v>
          </cell>
          <cell r="B39" t="str">
            <v xml:space="preserve"> 제 2 종</v>
          </cell>
          <cell r="C39" t="str">
            <v>개소</v>
          </cell>
          <cell r="D39">
            <v>1</v>
          </cell>
          <cell r="W39" t="str">
            <v>=</v>
          </cell>
          <cell r="X39">
            <v>1</v>
          </cell>
          <cell r="Y39">
            <v>1</v>
          </cell>
        </row>
        <row r="40">
          <cell r="A40" t="str">
            <v xml:space="preserve"> 접 지 장 치</v>
          </cell>
          <cell r="B40" t="str">
            <v xml:space="preserve"> 제 3 종</v>
          </cell>
          <cell r="C40" t="str">
            <v>개소</v>
          </cell>
          <cell r="D40">
            <v>1</v>
          </cell>
          <cell r="W40" t="str">
            <v>=</v>
          </cell>
          <cell r="X40">
            <v>1</v>
          </cell>
          <cell r="Y40">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sheetName val="현장설명품의"/>
      <sheetName val="설명조서"/>
      <sheetName val="현설일반"/>
      <sheetName val="현설특수조건"/>
      <sheetName val="하도급승인"/>
      <sheetName val="실행내역서 "/>
      <sheetName val="코드표"/>
      <sheetName val="일위대가표"/>
      <sheetName val="단가산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관리"/>
      <sheetName val="Sheet1"/>
      <sheetName val="전체입력"/>
      <sheetName val="입력"/>
      <sheetName val="매매계약서"/>
      <sheetName val="신고서"/>
      <sheetName val="납부서"/>
      <sheetName val="환산"/>
      <sheetName val="코드"/>
      <sheetName val="주식양수도프로그램 V2.0"/>
      <sheetName val="덕전리"/>
      <sheetName val="단가산출서"/>
      <sheetName val="단위수량"/>
      <sheetName val="교통대책내역"/>
      <sheetName val="코드표"/>
      <sheetName val="간접비계산"/>
      <sheetName val="일위대가표"/>
      <sheetName val="집계표"/>
      <sheetName val="터파기및재료"/>
      <sheetName val="공동수급체별"/>
      <sheetName val="기본사항"/>
      <sheetName val="C-노임단가"/>
      <sheetName val="소비자가"/>
      <sheetName val="을"/>
      <sheetName val="노임"/>
      <sheetName val="정보"/>
      <sheetName val="총괄"/>
      <sheetName val="자재비"/>
      <sheetName val="새공통"/>
      <sheetName val="관급자재"/>
      <sheetName val="시운전연료"/>
      <sheetName val="단가산출"/>
      <sheetName val="소일위대가코드표"/>
      <sheetName val="현장관리비"/>
      <sheetName val="8.식재일위"/>
      <sheetName val="B시설가격"/>
      <sheetName val="인상효1"/>
      <sheetName val="#REF"/>
      <sheetName val="기본일위"/>
      <sheetName val="목록"/>
      <sheetName val="Sheet1 (2)"/>
      <sheetName val="수목단가"/>
      <sheetName val="시설수량표"/>
      <sheetName val="노임단가"/>
      <sheetName val="식재수량표"/>
      <sheetName val="내역"/>
      <sheetName val="공종목록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45,46"/>
      <sheetName val="입력"/>
      <sheetName val="단가산출"/>
      <sheetName val="코드표"/>
      <sheetName val="Y-WORK"/>
      <sheetName val="광양전기"/>
      <sheetName val="을지"/>
      <sheetName val="관급자재"/>
      <sheetName val="C-노임단가"/>
      <sheetName val="표지"/>
      <sheetName val="집계표"/>
      <sheetName val="인건비 "/>
      <sheetName val="밸브설치"/>
      <sheetName val="노임"/>
      <sheetName val="내역서"/>
      <sheetName val="기초코드"/>
      <sheetName val="99 조정금액"/>
      <sheetName val="일위대가표"/>
      <sheetName val="Total"/>
      <sheetName val="#REF"/>
      <sheetName val="6PILE  (돌출)"/>
      <sheetName val="9GNG운반"/>
      <sheetName val="P.M 별"/>
      <sheetName val="자재"/>
      <sheetName val="식재인부"/>
      <sheetName val="Sheet1 (2)"/>
      <sheetName val="노무비"/>
      <sheetName val="인건비"/>
      <sheetName val="산출내역서집계표"/>
      <sheetName val="인상효1"/>
      <sheetName val="총괄"/>
      <sheetName val="빗물받이(910-510-410)"/>
      <sheetName val="적용건축"/>
      <sheetName val="중기일위대가"/>
      <sheetName val="DATA"/>
      <sheetName val="개인별조서"/>
      <sheetName val="일위대가(계측기설치)"/>
      <sheetName val="마산방향"/>
      <sheetName val="진주방향"/>
      <sheetName val="BID"/>
      <sheetName val="교통대책내역"/>
      <sheetName val="터파기및재료"/>
      <sheetName val="DATE"/>
      <sheetName val="제품표준규격"/>
      <sheetName val="사용자정의"/>
      <sheetName val="Sheet2"/>
      <sheetName val="예비비계산표"/>
      <sheetName val="확약서"/>
      <sheetName val="변수값"/>
      <sheetName val="중기상차"/>
      <sheetName val="AS복구"/>
      <sheetName val="중기터파기"/>
      <sheetName val="48평단가"/>
      <sheetName val="57단가"/>
      <sheetName val="54평단가"/>
      <sheetName val="66평단가"/>
      <sheetName val="61단가"/>
      <sheetName val="89평단가"/>
      <sheetName val="84평단가"/>
      <sheetName val="내역"/>
      <sheetName val="기계단가"/>
      <sheetName val="사  업  비  수  지  예  산  서"/>
      <sheetName val="맨홀수량"/>
      <sheetName val="Sheet1"/>
      <sheetName val="건공요율"/>
      <sheetName val="20_10_100"/>
      <sheetName val="간지"/>
      <sheetName val="할증"/>
      <sheetName val="일반수량총괄집계"/>
      <sheetName val="단가표"/>
      <sheetName val="수자재단위당"/>
      <sheetName val="부대내역"/>
      <sheetName val="타공종이기"/>
      <sheetName val="데리네이타현황"/>
      <sheetName val="내역서 (2)"/>
      <sheetName val="단가 및 재료비"/>
      <sheetName val="FAB별"/>
      <sheetName val="자재단가"/>
      <sheetName val="일반공사"/>
      <sheetName val="단위수량"/>
      <sheetName val="단가"/>
      <sheetName val="표지 (2)"/>
      <sheetName val="관거공사비"/>
      <sheetName val="수토공단위당"/>
      <sheetName val="총집계표"/>
      <sheetName val="설계예산"/>
      <sheetName val="시운전연료"/>
      <sheetName val="E총15"/>
      <sheetName val="본서하반기"/>
      <sheetName val="공통자료"/>
      <sheetName val="설계서"/>
      <sheetName val="하반기(지구대)"/>
      <sheetName val="수량산출"/>
      <sheetName val="맨홀수량산출"/>
      <sheetName val="일위대가"/>
      <sheetName val="제경비최종"/>
      <sheetName val="1-4일위대가목차"/>
      <sheetName val="대치판정"/>
      <sheetName val="기시공토적"/>
      <sheetName val="기초단가"/>
      <sheetName val="공비대비"/>
      <sheetName val="8.식재일위"/>
      <sheetName val="B시설가격"/>
      <sheetName val="2공구자재집"/>
      <sheetName val="Macro1"/>
      <sheetName val="Macro3"/>
      <sheetName val="Macro2"/>
      <sheetName val="상불"/>
      <sheetName val="현황산출서"/>
      <sheetName val="2. 종합시운전비"/>
      <sheetName val="일위대가_가설_"/>
      <sheetName val="신호등,보행등"/>
      <sheetName val="새공통"/>
      <sheetName val="집계표(수배전제조구매)"/>
      <sheetName val="건축"/>
      <sheetName val="사원등록"/>
      <sheetName val="호봉 (2)"/>
      <sheetName val="분전함신설"/>
      <sheetName val="접지1종"/>
      <sheetName val="시중노임"/>
      <sheetName val="8.수량산출 (2)"/>
      <sheetName val="철거산출근거"/>
      <sheetName val="5.정산서"/>
      <sheetName val="대창(장성)"/>
      <sheetName val="총괄내역서"/>
      <sheetName val="갑지"/>
      <sheetName val="소방"/>
      <sheetName val="집계"/>
      <sheetName val="新철폐복2"/>
      <sheetName val="新철폐복3"/>
      <sheetName val="개소별수량산출"/>
      <sheetName val="청 구"/>
      <sheetName val="수량산출서-2"/>
      <sheetName val="시설일위"/>
      <sheetName val="조명일위"/>
      <sheetName val="목차임시"/>
      <sheetName val="견적대비"/>
      <sheetName val="감시제어"/>
      <sheetName val="7도장"/>
      <sheetName val="설비비2"/>
      <sheetName val="설비비3"/>
      <sheetName val="설비비5"/>
      <sheetName val="설비비6"/>
      <sheetName val="설비비1"/>
      <sheetName val="기초자료"/>
      <sheetName val="자료(통합)"/>
      <sheetName val="대상공사(조달청)"/>
      <sheetName val="덕전리"/>
      <sheetName val="시중노임단가"/>
      <sheetName val="CABLE SIZE-1"/>
      <sheetName val="플랜트 설치"/>
      <sheetName val="설계개요"/>
      <sheetName val="교통수량산출"/>
      <sheetName val="본부장"/>
      <sheetName val="신규자재단가표"/>
      <sheetName val="원가계산서"/>
      <sheetName val="프로젝트"/>
      <sheetName val="수목단가"/>
      <sheetName val="식재수량표"/>
      <sheetName val="일위목록"/>
      <sheetName val="자재조사표"/>
      <sheetName val="물류최종8월7"/>
      <sheetName val="바닥"/>
      <sheetName val="기자재수량"/>
      <sheetName val="식재일위"/>
      <sheetName val="마산월령동골조물량변경"/>
      <sheetName val="코드"/>
      <sheetName val="2공종별예산조서"/>
      <sheetName val="투찰추정"/>
      <sheetName val="감사패(1)"/>
      <sheetName val="저"/>
      <sheetName val="기계설비-물가변동"/>
      <sheetName val="CC16-내역서"/>
      <sheetName val="차액보증"/>
      <sheetName val="종배수관면벽신"/>
      <sheetName val="일위"/>
      <sheetName val="주요재료비(원본)"/>
      <sheetName val="교대(A1)"/>
      <sheetName val="직노"/>
      <sheetName val="산출내역서"/>
      <sheetName val="산출명세서"/>
      <sheetName val="조건"/>
      <sheetName val="가시설흙막이"/>
      <sheetName val="본선"/>
      <sheetName val="Macro(조도)"/>
      <sheetName val="2002하반기노임기준"/>
      <sheetName val="퍼스트"/>
      <sheetName val="예총"/>
      <sheetName val="단가조사"/>
      <sheetName val="총괄표"/>
      <sheetName val="간선계산"/>
      <sheetName val="참고자료"/>
      <sheetName val="내역서(을) "/>
      <sheetName val="2공구산출내역"/>
      <sheetName val="계산내역(설비)"/>
      <sheetName val="토목"/>
      <sheetName val="요율"/>
      <sheetName val="물가대비표"/>
      <sheetName val="작업설단가"/>
      <sheetName val="A 견적"/>
      <sheetName val="식재가격"/>
      <sheetName val="식재총괄"/>
      <sheetName val="95WBS"/>
      <sheetName val="신규자재단가비교표 (2007.3)"/>
      <sheetName val="예산서(변경-수량집계)"/>
      <sheetName val="예산서(변경-총괄집계)"/>
      <sheetName val="개업인건비"/>
      <sheetName val="실행철강하도"/>
      <sheetName val="공종구간"/>
      <sheetName val="백룡교차로"/>
      <sheetName val="산정교차로"/>
      <sheetName val="신영교차로"/>
      <sheetName val="정산"/>
      <sheetName val="내역서-단지내"/>
      <sheetName val="주공 갑지"/>
      <sheetName val="4차원가계산서"/>
      <sheetName val="부하계산"/>
      <sheetName val="산출근거"/>
      <sheetName val="사리부설"/>
      <sheetName val="대비"/>
      <sheetName val="서울대규장각(가시설흙막이)"/>
      <sheetName val="우각부보강"/>
      <sheetName val="ABUT수량-A1"/>
      <sheetName val="가계부"/>
      <sheetName val="제품목록"/>
      <sheetName val="매입매출관리"/>
      <sheetName val="형틀공사"/>
      <sheetName val="내역서(삼호)"/>
      <sheetName val="예산명세서"/>
      <sheetName val="Mc1"/>
      <sheetName val="설계내역서"/>
      <sheetName val="_산근2_"/>
      <sheetName val="MAIN"/>
      <sheetName val="자재단가 산출근거"/>
      <sheetName val="안양1공구_건축"/>
      <sheetName val="소방사항"/>
      <sheetName val="Macro(차단기)"/>
      <sheetName val="준검 내역서"/>
      <sheetName val="입고장부 (4)"/>
      <sheetName val="내부마감"/>
      <sheetName val="일위대가목차"/>
      <sheetName val="2.단면가정 (양곡1교)"/>
      <sheetName val="PSC-SLAB"/>
      <sheetName val="Sheet6"/>
      <sheetName val="I一般比"/>
      <sheetName val="정렬"/>
      <sheetName val="하이스캔(내수용)"/>
      <sheetName val="CODE"/>
      <sheetName val="PIPE(UG)내역"/>
      <sheetName val="관접합및부설"/>
      <sheetName val="100만평"/>
      <sheetName val="SLAB"/>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수량산출"/>
      <sheetName val="여과지동"/>
      <sheetName val="기초자료"/>
      <sheetName val="호표"/>
      <sheetName val="서울시CCTV"/>
      <sheetName val="공사비"/>
      <sheetName val="신우"/>
      <sheetName val="터널조도"/>
      <sheetName val="일위대가"/>
      <sheetName val="I一般比"/>
      <sheetName val="실행내역서 "/>
      <sheetName val="코드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gnDLG"/>
      <sheetName val="TmpSet1"/>
      <sheetName val="logoDlg"/>
      <sheetName val="Module1"/>
      <sheetName val="COMMONMO"/>
      <sheetName val="시화점실행"/>
      <sheetName val="간접1"/>
      <sheetName val="교통대책내역"/>
      <sheetName val="입력"/>
      <sheetName val="실행내역서 "/>
      <sheetName val="변경내역을"/>
      <sheetName val="대치판정"/>
      <sheetName val="변경비교-을"/>
    </sheetNames>
    <definedNames>
      <definedName name="InsertLogo"/>
      <definedName name="insertLt"/>
      <definedName name="sheetbutton1"/>
      <definedName name="SignDLG"/>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적용"/>
      <sheetName val="토공계획서"/>
      <sheetName val="토공유동표"/>
      <sheetName val="토적집계표"/>
      <sheetName val="토공량집계표"/>
      <sheetName val="진입도로"/>
      <sheetName val="진입도로2"/>
      <sheetName val="토공량집계표 (2)"/>
      <sheetName val="RAMP-A"/>
      <sheetName val="RAMP-A1"/>
      <sheetName val="토공량집계표 (3)"/>
      <sheetName val="RAMP-B"/>
      <sheetName val="RAMP-B (2)"/>
      <sheetName val="연약지반집계표"/>
      <sheetName val="연약지반토적"/>
      <sheetName val="P.D.B"/>
      <sheetName val="PET MAT 5 TON"/>
      <sheetName val="PET MAT 25 TON (2)"/>
      <sheetName val="계측기수량산출"/>
      <sheetName val="기존구조철거수량"/>
      <sheetName val="철거공산출근거"/>
      <sheetName val="준설집계표"/>
      <sheetName val="수로준설"/>
      <sheetName val="조류지준설집계"/>
      <sheetName val="Sheet2"/>
      <sheetName val="가도공"/>
      <sheetName val="타공종이기수량집계"/>
      <sheetName val="타공종 이월수량)"/>
      <sheetName val="XXXXXX"/>
      <sheetName val="Sheet1"/>
      <sheetName val="갑지2"/>
      <sheetName val="집계"/>
      <sheetName val="원가"/>
      <sheetName val="부분별원가"/>
      <sheetName val="관급"/>
      <sheetName val="토목"/>
      <sheetName val="건축"/>
      <sheetName val="조경"/>
      <sheetName val="기계"/>
      <sheetName val="전기"/>
      <sheetName val="중계펌프장"/>
      <sheetName val="차집관로"/>
      <sheetName val="3차도~1"/>
      <sheetName val="대치판정"/>
      <sheetName val="신우"/>
      <sheetName val="한강운반비"/>
      <sheetName val="LOPCALC"/>
      <sheetName val="설비"/>
      <sheetName val="노임단가"/>
      <sheetName val="개소별수량산출"/>
      <sheetName val="간접"/>
      <sheetName val="보안등"/>
      <sheetName val="9GNG운반"/>
      <sheetName val="Macro1"/>
      <sheetName val="자재단가표"/>
      <sheetName val="노무비"/>
      <sheetName val="J형측구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DATE"/>
      <sheetName val="원형1호맨홀토공수량"/>
      <sheetName val="9GNG운반"/>
      <sheetName val="총괄내역서"/>
      <sheetName val="자재단가"/>
      <sheetName val="대가표(품셈)"/>
      <sheetName val="역T형옹벽단위수량"/>
      <sheetName val="플랜트 설치"/>
      <sheetName val="산출근거"/>
      <sheetName val="전기단가조사서"/>
      <sheetName val="3-2PS"/>
      <sheetName val="산출내역서집계표"/>
      <sheetName val="금융비용"/>
      <sheetName val="실행철강하도"/>
      <sheetName val="여과지동"/>
      <sheetName val="기초자료"/>
      <sheetName val="호표"/>
      <sheetName val="입찰안"/>
      <sheetName val="우수"/>
      <sheetName val="설계"/>
      <sheetName val="원가서"/>
      <sheetName val="갑지"/>
      <sheetName val="#REF"/>
      <sheetName val="내역"/>
      <sheetName val="사다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sheetName val="중"/>
      <sheetName val="중중"/>
      <sheetName val="을"/>
      <sheetName val="실행"/>
      <sheetName val="창호,하드웨어"/>
      <sheetName val="기안"/>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매곡역사"/>
      <sheetName val="일위대가(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일위대가"/>
      <sheetName val="직재"/>
      <sheetName val="수량산출"/>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효성CB 1P기초"/>
      <sheetName val="YES"/>
      <sheetName val="자재단가"/>
      <sheetName val="산출내역서집계표"/>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일위대가"/>
      <sheetName val="노무비"/>
      <sheetName val="총괄표"/>
      <sheetName val="인공산출"/>
      <sheetName val="단가"/>
      <sheetName val="철거산출근거"/>
      <sheetName val="공통(20-91)"/>
      <sheetName val="접지1종"/>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자재단가"/>
      <sheetName val="LX-CAL"/>
      <sheetName val="입찰안"/>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DATE"/>
      <sheetName val="Sheet1"/>
      <sheetName val="Xunit (단위환산)"/>
      <sheetName val="자재단가"/>
      <sheetName val="호표"/>
      <sheetName val="4안전율"/>
      <sheetName val="원가계산서"/>
      <sheetName val="터널조도"/>
      <sheetName val="감액총괄표"/>
      <sheetName val="대림경상68억"/>
      <sheetName val="원가서"/>
      <sheetName val="우수공"/>
      <sheetName val="공사비집계"/>
      <sheetName val="날개벽(시점좌측)"/>
      <sheetName val="3련 BOX"/>
      <sheetName val="플랜트 설치"/>
      <sheetName val="금융비용"/>
      <sheetName val="실행철강하도"/>
      <sheetName val="가도공"/>
      <sheetName val="산출내역서집계표"/>
      <sheetName val="3-2P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침투저지망(D600) "/>
      <sheetName val="적침투저지망(D700)"/>
      <sheetName val="적침투저지망(D800)"/>
      <sheetName val="적침투저지망(D900)"/>
      <sheetName val="적침투저지망(D1000)"/>
      <sheetName val="적침투저지망(D1100)"/>
      <sheetName val="적침투저지망(D1200)"/>
      <sheetName val="적침투저지망(1.5X1.5)"/>
      <sheetName val="적침투저지망(2.0X2.0)"/>
      <sheetName val="침사지집계"/>
      <sheetName val="침사지단위수량"/>
      <sheetName val="적침투저지망(3.0X2.0) "/>
      <sheetName val="적침투저지망(2.5X2.0) )"/>
      <sheetName val="적침투저지망(2@2.5X2.0)"/>
      <sheetName val="경게표식주"/>
      <sheetName val="바리게이트"/>
      <sheetName val="블럭담장"/>
      <sheetName val="출입문(W6.0XH2.6)"/>
      <sheetName val="출입문(W4.0XH2.6)"/>
      <sheetName val="출입문(W1.8XH2.6)"/>
      <sheetName val="문주(W1.0X1.0XH3.1)"/>
      <sheetName val="사열대(연대용W6.0XW8.0)"/>
      <sheetName val="연대용방송실"/>
      <sheetName val="사열대(대대용 W4.0XW6.0)"/>
      <sheetName val="국기게양대"/>
      <sheetName val="세륜시설"/>
      <sheetName val="가드레일"/>
      <sheetName val="Y형울타리"/>
      <sheetName val="Y형울타리기초"/>
      <sheetName val="관사울타리"/>
      <sheetName val="관사출입문"/>
      <sheetName val="관사울타리기초"/>
      <sheetName val="자바라출입문"/>
      <sheetName val="테니장수량집계"/>
      <sheetName val="테니스장휀스"/>
      <sheetName val="테니스장휀스기초"/>
      <sheetName val="테니스장포스트기초"/>
      <sheetName val="맹암거지선"/>
      <sheetName val="맹암거간선 "/>
      <sheetName val="Sheet15"/>
      <sheetName val="Sheet16"/>
      <sheetName val="터파기및재료"/>
      <sheetName val="DATE"/>
      <sheetName val="토사(PE)"/>
      <sheetName val="1단계"/>
      <sheetName val="조명시설"/>
      <sheetName val="6PILE  (돌출)"/>
      <sheetName val="설계조건"/>
      <sheetName val="여과지동"/>
      <sheetName val="기초자료"/>
      <sheetName val="만년달력"/>
      <sheetName val="guard(mac)"/>
      <sheetName val="ABUT수량-A1"/>
      <sheetName val="버스운행안내"/>
      <sheetName val="예방접종계획"/>
      <sheetName val="근태계획서"/>
      <sheetName val="방음벽기초"/>
      <sheetName val="노임단가"/>
      <sheetName val="우성교간선"/>
      <sheetName val="공사비증감"/>
      <sheetName val="대비2"/>
      <sheetName val="대로근거"/>
      <sheetName val="단면치수"/>
      <sheetName val="포장(수량)-관로부"/>
      <sheetName val="수량산출"/>
      <sheetName val="지급자재"/>
      <sheetName val="말뚝지지력산정"/>
      <sheetName val="식생블럭단위수량"/>
      <sheetName val="Sheet5"/>
      <sheetName val="공사비집계"/>
      <sheetName val="연결관암거"/>
      <sheetName val="일위대가"/>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업체"/>
      <sheetName val="보관"/>
      <sheetName val="기안"/>
      <sheetName val="공사설명서"/>
      <sheetName val="계통도"/>
      <sheetName val="실사자료"/>
      <sheetName val="투자효율분석"/>
      <sheetName val="공사계획서"/>
      <sheetName val="공사비예산서"/>
      <sheetName val="소요자재"/>
      <sheetName val="설계명세서"/>
      <sheetName val="기본요율"/>
      <sheetName val="cost9801"/>
      <sheetName val="sheet1"/>
      <sheetName val="원가계산서"/>
      <sheetName val="직재"/>
      <sheetName val="수량산출"/>
    </sheetNames>
    <sheetDataSet>
      <sheetData sheetId="0" refreshError="1"/>
      <sheetData sheetId="1"/>
      <sheetData sheetId="2"/>
      <sheetData sheetId="3"/>
      <sheetData sheetId="4"/>
      <sheetData sheetId="5"/>
      <sheetData sheetId="6"/>
      <sheetData sheetId="7">
        <row r="11">
          <cell r="B11" t="str">
            <v>SKT CK-A4 전송망 시설공사</v>
          </cell>
        </row>
      </sheetData>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가격대비"/>
      <sheetName val="배관산출"/>
      <sheetName val="원가"/>
      <sheetName val="시화점실행"/>
      <sheetName val="원가계산서(남측)"/>
      <sheetName val="갑지"/>
      <sheetName val="집계표"/>
      <sheetName val="수량산출서"/>
      <sheetName val="일위대가"/>
      <sheetName val="48일위(기존)"/>
      <sheetName val="#REF"/>
      <sheetName val="49수량"/>
      <sheetName val="48수량"/>
      <sheetName val="22수량"/>
      <sheetName val="입찰안"/>
      <sheetName val="9509"/>
      <sheetName val="위치조서"/>
      <sheetName val="대로근거"/>
      <sheetName val="소야공정계획표"/>
      <sheetName val="소일위대가코드표"/>
      <sheetName val="조건표"/>
      <sheetName val="교각"/>
      <sheetName val="EACT10"/>
      <sheetName val="접속도로1"/>
      <sheetName val="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자재단가"/>
      <sheetName val="노무비 근거"/>
      <sheetName val="여과지동"/>
      <sheetName val="기초자료"/>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K6">
            <v>40922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표지 "/>
      <sheetName val="원가계산서 총괄"/>
      <sheetName val="원가계산서"/>
      <sheetName val="시대표지"/>
      <sheetName val="시대"/>
      <sheetName val="시대(원가풀이)"/>
      <sheetName val="자재단가"/>
      <sheetName val="내역서"/>
      <sheetName val="98수문일위"/>
      <sheetName val="인건비"/>
      <sheetName val="일위"/>
      <sheetName val="감가상각"/>
      <sheetName val="우성교간선"/>
      <sheetName val="옥외외등집계표"/>
      <sheetName val="여과지동"/>
      <sheetName val="기초자료"/>
      <sheetName val="수량산출"/>
      <sheetName val="monitor-최종"/>
      <sheetName val="노무비"/>
      <sheetName val="직재"/>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원가"/>
      <sheetName val="원가계산서"/>
    </sheetNames>
    <sheetDataSet>
      <sheetData sheetId="0" refreshError="1"/>
      <sheetData sheetId="1"/>
      <sheetData sheetId="2"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투자효율분석"/>
      <sheetName val="2"/>
      <sheetName val="2공구산출내역"/>
      <sheetName val="원가계산서"/>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자재단가"/>
      <sheetName val="SP-B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수check"/>
      <sheetName val=" HIT-&gt;HMC 견적(3900)"/>
      <sheetName val="투자효율분석"/>
      <sheetName val="Sheet1"/>
      <sheetName val="원가계산서"/>
    </sheetNames>
    <sheetDataSet>
      <sheetData sheetId="0"/>
      <sheetData sheetId="1" refreshError="1"/>
      <sheetData sheetId="2" refreshError="1"/>
      <sheetData sheetId="3" refreshError="1"/>
      <sheetData sheetId="4"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
      <sheetName val="CalModule"/>
      <sheetName val="CALCMOD"/>
      <sheetName val=""/>
      <sheetName val="sheet1"/>
      <sheetName val="장비가동"/>
    </sheetNames>
    <definedNames>
      <definedName name="Dlog_Show"/>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설계설명서"/>
      <sheetName val="변경설계설명서 (2)"/>
      <sheetName val="이전2단계산출내역서"/>
      <sheetName val="총괄"/>
      <sheetName val="개요"/>
      <sheetName val="개략공사비"/>
      <sheetName val="총괄수량집계"/>
      <sheetName val="개요상세"/>
      <sheetName val="표지"/>
      <sheetName val="공정예정표"/>
      <sheetName val="총괄집계표"/>
      <sheetName val="산출내역서2"/>
      <sheetName val="산출내역서"/>
      <sheetName val="원가(갑)"/>
      <sheetName val="원가1"/>
      <sheetName val="원가2"/>
      <sheetName val="수목목록"/>
      <sheetName val="식재하위"/>
      <sheetName val="일위(이식식재)"/>
      <sheetName val="기초,포장,철거,관리목록"/>
      <sheetName val="시설,관리하위"/>
      <sheetName val="일위(포장,우배수)"/>
      <sheetName val="광섬유"/>
      <sheetName val="단가조사"/>
      <sheetName val="시설"/>
      <sheetName val="일위(시설)"/>
      <sheetName val="단산목록(L)"/>
      <sheetName val="단가산출(L)"/>
      <sheetName val="이식수상하차"/>
      <sheetName val="이식수운반"/>
      <sheetName val="단산목록(C)"/>
      <sheetName val="단가산출(C)"/>
      <sheetName val="중기목록"/>
      <sheetName val="중기사용"/>
      <sheetName val="노무비 근거"/>
      <sheetName val="대청댐주변 친환경조성사업 내역서(20040903 2단계("/>
      <sheetName val="연습"/>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노무비 근거"/>
      <sheetName val="가로등기초"/>
      <sheetName val="PAD TR보호대기초"/>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원형1호맨홀토공수량"/>
      <sheetName val="터파기및재료"/>
    </sheetNames>
    <sheetDataSet>
      <sheetData sheetId="0" refreshError="1"/>
      <sheetData sheetId="1" refreshError="1"/>
      <sheetData sheetId="2" refreshError="1"/>
      <sheetData sheetId="3"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목록표"/>
      <sheetName val=" HIT-&gt;HMC 견적(3900)"/>
      <sheetName val="LINE&quot;1&quot;집계"/>
      <sheetName val="철근집계"/>
      <sheetName val="집계(1.5X1.5)"/>
      <sheetName val="1.5X1.5(철근)"/>
      <sheetName val="BOX(1.5X1.5)"/>
      <sheetName val="집계(2.0X2.0)"/>
      <sheetName val="2.0X2.0(철근)"/>
      <sheetName val="BOX(2.0X2.0)"/>
      <sheetName val="집계(2.5X2.5)"/>
      <sheetName val="2.5X2.5(철근)"/>
      <sheetName val="BOX(2.5X2.5)"/>
      <sheetName val="Sheet1"/>
      <sheetName val="Sheet2"/>
      <sheetName val="Sheet3"/>
      <sheetName val="#REF"/>
      <sheetName val="Sheet17"/>
      <sheetName val="INPUT"/>
      <sheetName val="단위수량"/>
      <sheetName val="단면가정"/>
      <sheetName val="설계조건"/>
      <sheetName val="부대공 일반 수량집계표"/>
      <sheetName val="Book2"/>
      <sheetName val="양지편교 토공집계표"/>
      <sheetName val="집계표(양)"/>
      <sheetName val="수량(양)1"/>
      <sheetName val="수량(양)2"/>
      <sheetName val="구조물철거타공정이월"/>
      <sheetName val="부대일수용두"/>
      <sheetName val="철근"/>
      <sheetName val="이월집계"/>
      <sheetName val="레미콘"/>
      <sheetName val="접속슬래브 레미콘집계"/>
      <sheetName val="상부레철"/>
      <sheetName val="수량명세서-구"/>
      <sheetName val="적용"/>
      <sheetName val="예정공정표-SK (2)"/>
      <sheetName val="Sheet4"/>
      <sheetName val="평면도"/>
      <sheetName val="딱지"/>
      <sheetName val="타공종이기수량집계"/>
      <sheetName val="Sheet5"/>
      <sheetName val="Sheet6"/>
      <sheetName val="Sheet7"/>
      <sheetName val="Sheet8"/>
      <sheetName val="Sheet9"/>
      <sheetName val="Sheet10"/>
      <sheetName val="뽑기"/>
      <sheetName val="ㅂㅂ"/>
      <sheetName val="ㅂㅂ (2)"/>
      <sheetName val="ㅂㅂ (3)"/>
      <sheetName val="ㅂㅂ (4)"/>
      <sheetName val="간지"/>
      <sheetName val="수량산출서 (2)"/>
      <sheetName val="설계표"/>
      <sheetName val="원가계산"/>
      <sheetName val="총괄내역서"/>
      <sheetName val="내역서"/>
      <sheetName val="마운딩산출"/>
      <sheetName val="소형고압면적"/>
      <sheetName val="지주목산출"/>
      <sheetName val="수량산출서"/>
      <sheetName val="식재일위"/>
      <sheetName val="수목운반,상하차비"/>
      <sheetName val="이식자재산출"/>
      <sheetName val=" 단가"/>
      <sheetName val="시설물일위"/>
      <sheetName val="노임단가2000년"/>
      <sheetName val="기계경비목록"/>
      <sheetName val="기계경비"/>
      <sheetName val="시멘트철근"/>
      <sheetName val="골재집계표"/>
      <sheetName val="산출근거"/>
      <sheetName val="갑지(가로)"/>
      <sheetName val="나"/>
      <sheetName val="CB건축(신) (2)"/>
      <sheetName val="CB건축(신)"/>
      <sheetName val="식재단가 (2)"/>
      <sheetName val="총괄표"/>
      <sheetName val="토목내역서(설계변경)"/>
      <sheetName val="기초일위집게표(7)"/>
      <sheetName val="기초일위대가(8)"/>
      <sheetName val=" 단가대비표"/>
      <sheetName val="인력"/>
      <sheetName val="운반비"/>
      <sheetName val="H빔"/>
      <sheetName val="파일항타"/>
      <sheetName val="암파쇄"/>
      <sheetName val="자재집계표"/>
      <sheetName val="옹벽토공량"/>
      <sheetName val="철근집계표"/>
      <sheetName val="기계시간당경비"/>
      <sheetName val="끝-이하출력(x)"/>
      <sheetName val="옹벽수량표."/>
      <sheetName val="전체3회변경"/>
      <sheetName val="공종자재집계 (2)"/>
      <sheetName val="재료집계표  (2)"/>
      <sheetName val="계약내역 (1)"/>
      <sheetName val="견적갑"/>
      <sheetName val="bm내역서(B공구)"/>
      <sheetName val="변경내역"/>
      <sheetName val="신규단가(A)제작"/>
      <sheetName val="신규단가(B)물가정보"/>
      <sheetName val="견적갑&quot;A&quot;공구"/>
      <sheetName val="견적조건보고서&quot;A&quot;공구"/>
      <sheetName val="A비엠"/>
      <sheetName val="공율산출"/>
      <sheetName val="장안(01.05.30)(2)"/>
      <sheetName val="내쇼날 (01.05.30)"/>
      <sheetName val="장안(01.05.30)"/>
      <sheetName val="진성(01.05.30)"/>
      <sheetName val="3Week(4-3)(보안)"/>
      <sheetName val="전기공정표"/>
      <sheetName val="CABLE(MAIN)"/>
      <sheetName val="전선관수량산출표 (4)"/>
      <sheetName val="산출내역"/>
      <sheetName val="집계표 (2)"/>
      <sheetName val="FAX"/>
      <sheetName val="위임장(배상현) (2)"/>
      <sheetName val="SHEARKEY검토 (2)"/>
      <sheetName val="6차분13회기성요약표"/>
      <sheetName val="토공견적"/>
      <sheetName val="철콘 견적"/>
      <sheetName val="증감대비"/>
      <sheetName val="총괄"/>
      <sheetName val="금차분"/>
      <sheetName val="전체분"/>
      <sheetName val="변경이유서"/>
      <sheetName val="접"/>
      <sheetName val="수량산출"/>
      <sheetName val="공제량"/>
      <sheetName val="지급자재명세서 (3)"/>
      <sheetName val="현황 (3)"/>
      <sheetName val="현황"/>
      <sheetName val="검토안"/>
      <sheetName val="총총괄"/>
      <sheetName val="세부내역서"/>
      <sheetName val="감액산출근거"/>
      <sheetName val="철거집계표(전체)"/>
      <sheetName val="철거집계표(토공)"/>
      <sheetName val="집계표"/>
      <sheetName val="도급 "/>
      <sheetName val="단가산출서(SS)"/>
      <sheetName val="출입로"/>
      <sheetName val="증감내역"/>
      <sheetName val="공사비증감현황(A3)"/>
      <sheetName val="단가내부"/>
      <sheetName val="단가외부 "/>
      <sheetName val="보고"/>
      <sheetName val="예산서"/>
      <sheetName val="집계표 "/>
      <sheetName val="지급자재명세서 (2)"/>
      <sheetName val="통신설계서"/>
      <sheetName val="최종내역"/>
      <sheetName val="변경수량집계"/>
      <sheetName val="철.콘 수량산출 (적용)"/>
      <sheetName val="가도공 수량 집계표"/>
      <sheetName val="가도차도부 수량산출"/>
      <sheetName val="가도길어깨현황1"/>
      <sheetName val="제잡비전체건축(2001)"/>
      <sheetName val="제잡비현황 (건축)"/>
      <sheetName val="5"/>
      <sheetName val="6공구(당초)"/>
      <sheetName val="비목군분류내역"/>
      <sheetName val="수산출"/>
      <sheetName val="복통 (10)"/>
      <sheetName val="부"/>
      <sheetName val="수원공(총)"/>
      <sheetName val="명림건설"/>
      <sheetName val="비탈면 돌붙임(형식2)단가산출근거"/>
      <sheetName val="신규단가산출(2002m)"/>
      <sheetName val="변경사유서"/>
      <sheetName val="보조기층현황"/>
      <sheetName val="세부내역서 "/>
      <sheetName val="제잡비산출근거 (전체)"/>
      <sheetName val="발주제잡비산근(2)"/>
      <sheetName val="보강원심력철근콘크리트관"/>
      <sheetName val="원심력철근콘크리트관하차비"/>
      <sheetName val="표지"/>
      <sheetName val="목차"/>
      <sheetName val="여건사유"/>
      <sheetName val="2001설계예정9.17 (3)"/>
      <sheetName val="(방음벽반사형)"/>
      <sheetName val="제잡비현황"/>
      <sheetName val="물가변동액(전체분)"/>
      <sheetName val="제출내역 (2)"/>
      <sheetName val="70%"/>
      <sheetName val="공사비집계"/>
      <sheetName val="부대내역"/>
      <sheetName val="준검 내역서"/>
      <sheetName val="지급자재"/>
      <sheetName val="계"/>
      <sheetName val="이월"/>
      <sheetName val="배수자집계"/>
      <sheetName val="전체수량집계"/>
      <sheetName val="투찰"/>
      <sheetName val="식재인부"/>
      <sheetName val="데이타"/>
      <sheetName val="1공구산출내역서"/>
      <sheetName val="1,2공구원가계산서"/>
      <sheetName val="2공구산출내역"/>
      <sheetName val="Macro1"/>
      <sheetName val="Macro2"/>
      <sheetName val="세골재  T2 변경 현황"/>
      <sheetName val="106C0300"/>
      <sheetName val="수량집계"/>
      <sheetName val="토공"/>
      <sheetName val="배수공"/>
      <sheetName val="구조물공"/>
      <sheetName val="포장공"/>
      <sheetName val="부대공"/>
      <sheetName val="3차설계"/>
      <sheetName val="방음벽집계"/>
      <sheetName val="공사내역"/>
      <sheetName val="깨기집계"/>
      <sheetName val="줄파기집"/>
      <sheetName val="전체설계서"/>
      <sheetName val="사진대지 (5)"/>
      <sheetName val="공사비증감"/>
      <sheetName val="8.시공현황"/>
      <sheetName val="공사량현황"/>
      <sheetName val="지급자재명세서"/>
      <sheetName val="2002년설계서"/>
      <sheetName val="갑지"/>
      <sheetName val="암거집계"/>
      <sheetName val="전체 (2)"/>
      <sheetName val="몰탈"/>
      <sheetName val="부곡교"/>
      <sheetName val="교대철근"/>
      <sheetName val="단가비교표"/>
      <sheetName val="제잡비('02)"/>
      <sheetName val="기타집계"/>
      <sheetName val="2.08"/>
      <sheetName val="단계처리참고"/>
      <sheetName val="C관집"/>
      <sheetName val="타이기"/>
      <sheetName val="변경집계장"/>
      <sheetName val="변경설계서"/>
      <sheetName val="3개분류내역"/>
      <sheetName val="2.10"/>
      <sheetName val="앞집계"/>
      <sheetName val="수량명세서"/>
      <sheetName val="수량집계표"/>
      <sheetName val="단계차선 16-8"/>
      <sheetName val="적용외집계장"/>
      <sheetName val="비목분류 "/>
      <sheetName val="비목별물가지수변동현황"/>
      <sheetName val="k치 "/>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중기노임"/>
      <sheetName val="results"/>
      <sheetName val="사업소보고"/>
      <sheetName val="사진대지"/>
      <sheetName val="사진대지 (2)"/>
      <sheetName val="설계변경 제출(10.5극동)"/>
      <sheetName val="쏠레땅쉬-1월"/>
      <sheetName val="설계변경 제출(4차이후미적용)"/>
      <sheetName val="감사지적"/>
      <sheetName val="방침사항5"/>
      <sheetName val="설계변경 제출(근거서류)-참고"/>
      <sheetName val="내역비교 (2)"/>
      <sheetName val="내역비교 (3)"/>
      <sheetName val="단가산출(적용20)단가적정성"/>
      <sheetName val="단가산출(적용25)단가적정성"/>
      <sheetName val="범양"/>
      <sheetName val="간접비분개"/>
      <sheetName val="전체실행예산(본사양식) (2)"/>
      <sheetName val="감독실현황"/>
      <sheetName val="2001.12"/>
      <sheetName val="장고개내역서"/>
      <sheetName val="SK+극동"/>
      <sheetName val="702"/>
      <sheetName val="직영시행공사비"/>
      <sheetName val="VXXXXX"/>
      <sheetName val="JUP2000"/>
      <sheetName val="laroux"/>
      <sheetName val="2000장비이동현황"/>
      <sheetName val="3-5.인원 수급 계획"/>
      <sheetName val="JUP2001"/>
      <sheetName val="그림"/>
      <sheetName val="2001매출현황"/>
      <sheetName val="2001기성현황"/>
      <sheetName val="2001JUP vs 기성"/>
      <sheetName val="2001년도TO비교"/>
      <sheetName val="쏠레땅쉬원가(02)"/>
      <sheetName val="내역서-sk"/>
      <sheetName val="증감내역서"/>
      <sheetName val="집계표(당초,변경) (2)"/>
      <sheetName val="7차공사4회기성(직공비)"/>
      <sheetName val="7차공사3회기성(직공비)"/>
      <sheetName val="수량증감현황 (2)"/>
      <sheetName val="사유서 "/>
      <sheetName val="예정공정표"/>
      <sheetName val="변경사유 (변경)"/>
      <sheetName val="원가계산서(설계변경-세로)"/>
      <sheetName val="730x500"/>
      <sheetName val="본사청구1"/>
      <sheetName val="운반2 (2)"/>
      <sheetName val="0103"/>
      <sheetName val="강교작업일보용"/>
      <sheetName val="차로이탈인식시설"/>
      <sheetName val="PC2.9 4.142"/>
      <sheetName val="앵카 (33.5)"/>
      <sheetName val="5. Pile검토"/>
      <sheetName val="1.설조"/>
      <sheetName val="2.단면가정"/>
      <sheetName val="3.MO "/>
      <sheetName val="4.하중"/>
      <sheetName val="5.내진"/>
      <sheetName val="6.부재력"/>
      <sheetName val="INPUT(상시)"/>
      <sheetName val="USD"/>
      <sheetName val="WSD"/>
      <sheetName val="반력"/>
      <sheetName val="TIRED"/>
      <sheetName val="INPUT(지진시)"/>
      <sheetName val="내진"/>
      <sheetName val="내진반력"/>
      <sheetName val="7.단면력"/>
      <sheetName val="10.1.1 footing 계산"/>
      <sheetName val="10.1.2 footing 계산"/>
      <sheetName val="10.2.1 단면력 산정"/>
      <sheetName val="10.2.1 단면력 산정 (2)"/>
      <sheetName val="단면력 (2)"/>
      <sheetName val="내민식"/>
      <sheetName val="수평배수공(L=3M)"/>
      <sheetName val="수평배수공(L=10M)"/>
      <sheetName val="모래구입(7000)"/>
      <sheetName val="모래구입(6700)"/>
      <sheetName val="포대시멘트"/>
      <sheetName val="내역2안(1구간)"/>
      <sheetName val="내역2안(2구간)"/>
      <sheetName val="세부예정공정표(시례3,4교)"/>
      <sheetName val="4.건별공사비증감내역"/>
      <sheetName val="집계표지(전체분)"/>
      <sheetName val="내역(전체분)"/>
      <sheetName val="집계표지(금회분)"/>
      <sheetName val="내역(금회분)"/>
      <sheetName val="자재기성산출서"/>
      <sheetName val="옥산"/>
      <sheetName val="업체별(옥)"/>
      <sheetName val="단가대비표"/>
      <sheetName val="수량산출서 (3)"/>
      <sheetName val="흄관(D200)"/>
      <sheetName val="MOTOR"/>
      <sheetName val="부대대비"/>
      <sheetName val="냉연집계"/>
      <sheetName val="집계-교대"/>
      <sheetName val="집계-교대1"/>
      <sheetName val="교대1"/>
      <sheetName val="L형 옹벽공제 추가앞성토"/>
      <sheetName val="집계-교대2"/>
      <sheetName val="교대2"/>
      <sheetName val="추가앞성토"/>
      <sheetName val="준설내역"/>
      <sheetName val="준설재료"/>
      <sheetName val="물량증감대비"/>
      <sheetName val="봉성내역"/>
      <sheetName val="입곡내역"/>
      <sheetName val="총"/>
      <sheetName val="간선총괄 "/>
      <sheetName val="취수탑총괄"/>
      <sheetName val="2002년정산 변경2)"/>
      <sheetName val="일위집계"/>
      <sheetName val="일위대가 (3)"/>
      <sheetName val="자재가격"/>
      <sheetName val="격자블럭"/>
      <sheetName val="보강공집계표"/>
      <sheetName val=" 사면수량집계표"/>
      <sheetName val="공제현황"/>
      <sheetName val="보조기층단가분개"/>
      <sheetName val="02.05.14"/>
      <sheetName val="02.5.23"/>
      <sheetName val="견적표지"/>
      <sheetName val="세부내역서 (2)"/>
      <sheetName val="심사승인공문"/>
      <sheetName val="계약내내역"/>
      <sheetName val="공사비요약 "/>
      <sheetName val="공정표(출력)"/>
      <sheetName val="회계원가현황(본사)"/>
      <sheetName val="회계원가현황 (현장)"/>
      <sheetName val="강서구기별"/>
      <sheetName val="174호 (A각)"/>
      <sheetName val="174호(D각)"/>
      <sheetName val="재료1.11 (2)"/>
      <sheetName val="운반산출근거 (2)"/>
      <sheetName val="E-01"/>
      <sheetName val="1.FLG SUMMARY (2)"/>
      <sheetName val="전선제원"/>
      <sheetName val="초기검토"/>
      <sheetName val="제2장력"/>
      <sheetName val="카테나리각"/>
      <sheetName val="원본 (2)"/>
      <sheetName val="설명서"/>
      <sheetName val="일위대가"/>
      <sheetName val="단가표"/>
      <sheetName val="단가조사표"/>
      <sheetName val="견적비교표"/>
      <sheetName val="C&amp;CIW"/>
      <sheetName val="수량증감"/>
      <sheetName val="단수(변)"/>
      <sheetName val="유동표(당초)"/>
      <sheetName val="유동표(변경)"/>
      <sheetName val="타공종 수량 집계표"/>
      <sheetName val="철.콘"/>
      <sheetName val="토공사"/>
      <sheetName val="설계자"/>
      <sheetName val="확의견"/>
      <sheetName val="개요"/>
      <sheetName val="공감요율산출"/>
      <sheetName val="관리비3의3총괄"/>
      <sheetName val="공사비명세서"/>
      <sheetName val="중분대용1"/>
      <sheetName val="중분대용2"/>
      <sheetName val="본선"/>
      <sheetName val="본선2"/>
      <sheetName val="본선3"/>
      <sheetName val="R-A(우)"/>
      <sheetName val=" R-A(우2)"/>
      <sheetName val="R-A(좌)"/>
      <sheetName val="R-A(좌2)"/>
      <sheetName val="소분리대 반사판"/>
      <sheetName val="실행내역서 (2)"/>
      <sheetName val="관리비"/>
      <sheetName val="기성청구원"/>
      <sheetName val="투입내역서"/>
      <sheetName val="1+100"/>
      <sheetName val="골조도"/>
      <sheetName val="master"/>
      <sheetName val="관리비 (2)"/>
      <sheetName val="계좌입금의뢰서"/>
      <sheetName val="각 서"/>
      <sheetName val="직불합의각서(토공)"/>
      <sheetName val="직불합의각서(수목)"/>
      <sheetName val="직불합의각서(계측)"/>
      <sheetName val="작은검사원"/>
      <sheetName val="작은기성(갑)"/>
      <sheetName val="작은기성(을)"/>
      <sheetName val="두원검사원"/>
      <sheetName val="두원기성(갑)"/>
      <sheetName val="두원기성(을)"/>
      <sheetName val="총괄 (집) (2)"/>
      <sheetName val="사정단가  (2)"/>
      <sheetName val="계약조건"/>
      <sheetName val="총괄집계표"/>
      <sheetName val="공통가설"/>
      <sheetName val="건축공사집계표"/>
      <sheetName val="건축공사(클럽하우스)"/>
      <sheetName val="건축공사(관리동)"/>
      <sheetName val="건축공사(후생동)"/>
      <sheetName val="건축공사(농기구창고)"/>
      <sheetName val="건축공사(정비고)"/>
      <sheetName val="건축공사(스타트하우스)"/>
      <sheetName val="건축공사(그늘집)"/>
      <sheetName val="건축공사(수위실)"/>
      <sheetName val="전기공사집계표"/>
      <sheetName val="전기공사(클럽하우스)"/>
      <sheetName val="전기공사(관리동)"/>
      <sheetName val="전기공사(후생동)"/>
      <sheetName val="전기공사(농기구창고)"/>
      <sheetName val="전기공사(정비고)"/>
      <sheetName val="전기공사(스타트하우스)"/>
      <sheetName val="전기공사(그늘집)"/>
      <sheetName val="전기공사(옥외)"/>
      <sheetName val="설비공사(집계표)"/>
      <sheetName val="설비공사(클럽하우스)"/>
      <sheetName val="설비공사(관리동)"/>
      <sheetName val="설비공사(후생동)"/>
      <sheetName val="설비공사(농기구창고)"/>
      <sheetName val="설비공사(스타트하우스)"/>
      <sheetName val="설비공사(그늘집)"/>
      <sheetName val="인부산출"/>
      <sheetName val="공사원가계산서"/>
      <sheetName val="총괄내역 A+B"/>
      <sheetName val="내역A"/>
      <sheetName val="내역B"/>
      <sheetName val="B(함) 속초 제2"/>
      <sheetName val="안촌 제5"/>
      <sheetName val="U-TYPE-D"/>
      <sheetName val="기성청구서 (2)"/>
      <sheetName val="제초작업실행내역서"/>
      <sheetName val="10월 시공정산 (3)"/>
      <sheetName val="4"/>
      <sheetName val="산출근거서 (9800)"/>
      <sheetName val="Sheet1 (2)"/>
      <sheetName val="24일일일출력일보 (2)"/>
      <sheetName val="24일작업일보 (2)"/>
      <sheetName val="29일작업일보"/>
      <sheetName val="29일일일출력일보"/>
      <sheetName val="3-2-1-다"/>
      <sheetName val="3-2-1-가"/>
      <sheetName val="3-2-2-가"/>
      <sheetName val="3-2-3-가"/>
      <sheetName val="남양유업"/>
      <sheetName val="빈양식"/>
      <sheetName val="강남300약도"/>
      <sheetName val="meal9월상"/>
      <sheetName val="wage9월상"/>
      <sheetName val="3餔5.인원 수급 계획"/>
      <sheetName val="공통경비(11월)"/>
      <sheetName val="수량이동(사)"/>
      <sheetName val="보완현황(농림부)"/>
      <sheetName val="콘크리트 작업일보2"/>
      <sheetName val="주요계획보완2003년1차"/>
      <sheetName val="지급자재단가"/>
      <sheetName val="토 적 표"/>
      <sheetName val="덕트,트레이(함평)"/>
      <sheetName val="증감대비표"/>
      <sheetName val="물량공정"/>
      <sheetName val="2.사업보완개요 (2)"/>
      <sheetName val="토목검측서"/>
      <sheetName val="가드레일단부"/>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실행철강하도"/>
      <sheetName val="COPING"/>
      <sheetName val="출력X"/>
      <sheetName val="교각1"/>
      <sheetName val="조명시설"/>
      <sheetName val="2000년1차"/>
      <sheetName val="원형1호맨홀토공수량"/>
      <sheetName val="inputdata"/>
      <sheetName val="하도급승인신청서-실행포함"/>
      <sheetName val="보도공총괄수량집계"/>
      <sheetName val="아스콘집계표"/>
      <sheetName val="콘크리트및몰탈집계표"/>
      <sheetName val="철근수량집계표"/>
      <sheetName val="흄관및경계석집계표"/>
      <sheetName val="타공종이월수량집계표"/>
      <sheetName val="총괄수량집계표"/>
      <sheetName val=" 시멘트및골재량"/>
      <sheetName val="총괄철근집계표"/>
      <sheetName val="옹벽총괄 집계표"/>
      <sheetName val="옹벽총괄 철근집계표"/>
      <sheetName val="SLAB&quot;1&quot;"/>
      <sheetName val="SG"/>
      <sheetName val="작성기준"/>
      <sheetName val="내역갑"/>
      <sheetName val="내역을"/>
      <sheetName val="총수량"/>
      <sheetName val="수량"/>
      <sheetName val="단가"/>
      <sheetName val="수량세로"/>
      <sheetName val="가시설1"/>
      <sheetName val="2"/>
      <sheetName val="원골재"/>
      <sheetName val="변골재"/>
      <sheetName val="파일집계"/>
      <sheetName val="수량근거"/>
      <sheetName val="공사금액"/>
      <sheetName val="위치별수량"/>
      <sheetName val="1.REVIEW"/>
      <sheetName val="Sheet2 (2)"/>
      <sheetName val="부하(성남)"/>
      <sheetName val="신규일위대가"/>
      <sheetName val="일위(PN)"/>
      <sheetName val="EP0618"/>
      <sheetName val="LOPCALC"/>
      <sheetName val="하수급견적대비"/>
      <sheetName val="2.대외공문"/>
      <sheetName val="정부노임단가"/>
      <sheetName val="BID"/>
      <sheetName val="tggwan(mac)"/>
      <sheetName val="불출요청"/>
      <sheetName val="기계경비(시간당)"/>
      <sheetName val="우수공"/>
      <sheetName val="현장유지관리비"/>
      <sheetName val="백호우계수"/>
      <sheetName val="골재"/>
      <sheetName val="동해title"/>
      <sheetName val="실행내역"/>
      <sheetName val="가도공"/>
      <sheetName val="시점교대"/>
      <sheetName val="교대(A1-A2)"/>
      <sheetName val="bm(CIcable)"/>
      <sheetName val="내역"/>
      <sheetName val="조경일람"/>
      <sheetName val="견적조건"/>
      <sheetName val="FCM"/>
      <sheetName val="INDEX  LIST"/>
      <sheetName val="다곡2교"/>
      <sheetName val="백룡교차로"/>
      <sheetName val="산정교차로"/>
      <sheetName val="신영교차로"/>
      <sheetName val="시설일위"/>
      <sheetName val="중기사용료"/>
      <sheetName val="설계"/>
      <sheetName val="EQT-ESTN"/>
      <sheetName val="현장설명"/>
      <sheetName val="도시가스현황"/>
      <sheetName val="노무비단가"/>
      <sheetName val="건축내역서"/>
      <sheetName val="설비내역서"/>
      <sheetName val="전기내역서"/>
      <sheetName val="일위"/>
      <sheetName val="배수공 내역서 적용수량"/>
      <sheetName val="data"/>
      <sheetName val="설계내역서"/>
      <sheetName val="BOQ"/>
      <sheetName val="부하계산서"/>
      <sheetName val="토목설계(배수지+관로)"/>
      <sheetName val="S0"/>
      <sheetName val="1NYS(당)"/>
      <sheetName val="96배수"/>
      <sheetName val="4.2유효폭의 계산"/>
      <sheetName val="2000전체분"/>
      <sheetName val="부안일위"/>
      <sheetName val="ABUT수량-A1"/>
      <sheetName val="1.설계조건"/>
      <sheetName val="기존구조물철거집계계표"/>
      <sheetName val="Macro3"/>
      <sheetName val="대전-교대(A1-A2)"/>
      <sheetName val="A"/>
      <sheetName val="Customer Databas"/>
      <sheetName val="총집계표"/>
      <sheetName val="식재가격"/>
      <sheetName val="식재총괄"/>
      <sheetName val="일위목록"/>
      <sheetName val="시추주상도"/>
      <sheetName val="7+160암거변경"/>
      <sheetName val="배관(TDI ISBL)"/>
      <sheetName val="2경간"/>
      <sheetName val="입출재고현황 (2)"/>
      <sheetName val="장비가동"/>
      <sheetName val="1"/>
      <sheetName val="총공사내역서"/>
      <sheetName val="접속슬라브"/>
      <sheetName val="일반공사"/>
      <sheetName val="철거현황"/>
      <sheetName val="4.5 휨응력"/>
      <sheetName val="Total"/>
      <sheetName val="s"/>
      <sheetName val="설비단가표"/>
      <sheetName val="계약서(회사용)"/>
      <sheetName val="계약서(업체용)"/>
      <sheetName val="안전약정서"/>
      <sheetName val="계약용"/>
      <sheetName val="계약명세표"/>
      <sheetName val="대외공문 "/>
      <sheetName val="개선대책 양식"/>
      <sheetName val="개선사례양식"/>
      <sheetName val="major"/>
      <sheetName val="2000년 계획(기확정분)"/>
      <sheetName val="절감종합"/>
      <sheetName val="절감세부내역"/>
      <sheetName val="유형별"/>
      <sheetName val="생관"/>
      <sheetName val="단조"/>
      <sheetName val="경합금 (금형1)"/>
      <sheetName val="경합금 (금형2) "/>
      <sheetName val="경합금(금형이월)"/>
      <sheetName val="경합금설비"/>
      <sheetName val="품관"/>
      <sheetName val="주철설비"/>
      <sheetName val="주철금형"/>
      <sheetName val="보전설비"/>
      <sheetName val="인상율"/>
      <sheetName val="RA경인"/>
      <sheetName val="RA지방"/>
      <sheetName val="직배"/>
      <sheetName val="이송(HMC1)"/>
      <sheetName val="이송(HMC2)"/>
      <sheetName val="이송(KMC)"/>
      <sheetName val="기아고정"/>
      <sheetName val="현금경비중역"/>
      <sheetName val="●현황"/>
      <sheetName val="●목차"/>
      <sheetName val="자체실적1Q"/>
      <sheetName val="SYS검토(1A1)"/>
      <sheetName val="주행"/>
      <sheetName val="BB1"/>
      <sheetName val="R&amp;D"/>
      <sheetName val="표"/>
      <sheetName val="RD제품개발투자비(매가)"/>
      <sheetName val="소유주(원)"/>
      <sheetName val="인원01"/>
      <sheetName val="PTR台손익"/>
      <sheetName val="보고서"/>
      <sheetName val="전체현황"/>
      <sheetName val="94B"/>
      <sheetName val="투자-국내2"/>
      <sheetName val="존4"/>
      <sheetName val="DAT(목표)"/>
      <sheetName val="1.POSITIONING"/>
      <sheetName val="KD율"/>
      <sheetName val="1~3월 지시사항"/>
      <sheetName val="내수1.8GL"/>
      <sheetName val="full (2)"/>
      <sheetName val="11"/>
      <sheetName val="대외공문"/>
      <sheetName val="626TD"/>
      <sheetName val="소상 &quot;1&quot;"/>
      <sheetName val="협조전"/>
      <sheetName val="96수출"/>
      <sheetName val="p2-1"/>
      <sheetName val="BUS제원1"/>
      <sheetName val="신규DEP"/>
      <sheetName val="기안"/>
      <sheetName val="차수"/>
      <sheetName val="Sheet6 (3)"/>
      <sheetName val="카메라03"/>
      <sheetName val="카메라"/>
      <sheetName val="독일GLS"/>
      <sheetName val="원단위"/>
      <sheetName val="BASE"/>
      <sheetName val="표지★"/>
      <sheetName val="MX628EX"/>
      <sheetName val="engline"/>
      <sheetName val="직원신상"/>
      <sheetName val="인원계획"/>
      <sheetName val="DBL LPG시험"/>
      <sheetName val="HCCE01"/>
      <sheetName val="so-021"/>
      <sheetName val="수출가격"/>
      <sheetName val="그패프"/>
      <sheetName val="경쟁실분"/>
      <sheetName val="구동"/>
      <sheetName val="95하U$가격"/>
      <sheetName val="회의록"/>
      <sheetName val="626TD(COLOR)"/>
      <sheetName val="승용"/>
      <sheetName val="차종별"/>
      <sheetName val="ML"/>
      <sheetName val="HP1AMLIST"/>
      <sheetName val="계열사현황종합"/>
      <sheetName val="DATE"/>
      <sheetName val="일괄인쇄"/>
      <sheetName val="재료율"/>
      <sheetName val="CALENDAR"/>
      <sheetName val="예산계획"/>
      <sheetName val="간이연락"/>
      <sheetName val="B-III"/>
      <sheetName val="가격표"/>
      <sheetName val="report_20"/>
      <sheetName val="camera_30"/>
      <sheetName val="상용_mp"/>
      <sheetName val="#93"/>
      <sheetName val="10"/>
      <sheetName val="40"/>
      <sheetName val="50"/>
      <sheetName val="60"/>
      <sheetName val="70"/>
      <sheetName val="90"/>
      <sheetName val="camera_10"/>
      <sheetName val="과제"/>
      <sheetName val="출장거리"/>
      <sheetName val="2COMPO_TABLE"/>
      <sheetName val="전부인쇄"/>
      <sheetName val="기초"/>
      <sheetName val="2.´e¿U°ø¹R"/>
      <sheetName val="계정"/>
      <sheetName val="본문"/>
      <sheetName val="건가이자전체"/>
      <sheetName val="세목별"/>
      <sheetName val="GRACE"/>
      <sheetName val="상세(독일)"/>
      <sheetName val="LB Plan 97 neu 15531 Best "/>
      <sheetName val="MAST 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갑지1"/>
      <sheetName val="갑지2"/>
      <sheetName val="갑지3"/>
      <sheetName val="갑지4"/>
      <sheetName val="구조물주요자재 (2)"/>
      <sheetName val="목차"/>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Sheet2"/>
      <sheetName val="Sheet1"/>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내역서적용"/>
      <sheetName val="일위목록"/>
      <sheetName val="품셈총괄표"/>
      <sheetName val="일위대가"/>
      <sheetName val="전체"/>
      <sheetName val="별표 "/>
      <sheetName val=" HIT-&gt;HMC 견적(3900)"/>
      <sheetName val="원가계산서"/>
      <sheetName val="단가산출"/>
      <sheetName val="요율"/>
      <sheetName val="조건표 (2)"/>
    </sheetNames>
    <definedNames>
      <definedName name="일위서식준비매크로" refersTo="#REF!"/>
      <definedName name="일위화면복귀매크로"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전기"/>
      <sheetName val="계장"/>
      <sheetName val="일위대가"/>
      <sheetName val="1.집계(PANEL)"/>
      <sheetName val="1.산출(PANEL)"/>
      <sheetName val="2.집계(동력)"/>
      <sheetName val="2.산출(동력)"/>
      <sheetName val="3.집계(제조)"/>
      <sheetName val="3.산출(제조)"/>
      <sheetName val="4.집계(전등전열)"/>
      <sheetName val="4.산출(전등전열)"/>
      <sheetName val="5.집계(자탐통신)"/>
      <sheetName val="5.산출(자탐통신)"/>
      <sheetName val="자재단가"/>
      <sheetName val="노임단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가 98"/>
      <sheetName val="조사 - 9806"/>
      <sheetName val="조사 - 9809"/>
      <sheetName val="조사 - 9810"/>
      <sheetName val="원가계산서"/>
      <sheetName val="공사원가계산서"/>
      <sheetName val="대비"/>
      <sheetName val="대가99"/>
      <sheetName val="조사 - 9902"/>
      <sheetName val="조사9909"/>
      <sheetName val="조사 - 10"/>
      <sheetName val="조사 - 09"/>
      <sheetName val="조사 - 06"/>
      <sheetName val="내역서"/>
      <sheetName val="전기일위대가"/>
      <sheetName val="DATA"/>
      <sheetName val="Y-WORK"/>
      <sheetName val="1.우편집중내역서"/>
      <sheetName val="견적대비 견적서"/>
      <sheetName val="일위목록"/>
      <sheetName val="요율"/>
      <sheetName val="철근집계"/>
      <sheetName val="일위대가"/>
      <sheetName val="제-노임"/>
      <sheetName val="설직재-1"/>
      <sheetName val="제직재"/>
      <sheetName val="NEYOK"/>
      <sheetName val="상수도토공집계표"/>
      <sheetName val="N賃率-職"/>
      <sheetName val="I一般比"/>
      <sheetName val="일위"/>
      <sheetName val="FRP내역서"/>
      <sheetName val="단"/>
      <sheetName val="직노"/>
      <sheetName val="금액내역서"/>
      <sheetName val="신우"/>
      <sheetName val="공사현황"/>
      <sheetName val="토적표"/>
      <sheetName val="2.대외공문"/>
      <sheetName val="수량산출"/>
      <sheetName val="2F 회의실견적(5_14 일대)"/>
      <sheetName val=" HIT-&gt;HMC 견적(3900)"/>
      <sheetName val="견적"/>
      <sheetName val="일위_파일"/>
      <sheetName val="소비자가"/>
      <sheetName val="갑지(추정)"/>
      <sheetName val="unit 4"/>
      <sheetName val="약품공급2"/>
      <sheetName val="Sheet9"/>
      <sheetName val="Sheet1"/>
      <sheetName val="교각1"/>
      <sheetName val="danga"/>
      <sheetName val="ilch"/>
      <sheetName val="평가데이터"/>
      <sheetName val="표지 (2)"/>
      <sheetName val="말뚝지지력산정"/>
      <sheetName val="조명시설"/>
      <sheetName val="LH3 동양시스템"/>
      <sheetName val="PRO98"/>
      <sheetName val="인건-측정"/>
      <sheetName val="일위산출"/>
      <sheetName val="참조"/>
      <sheetName val="BID"/>
      <sheetName val="일위집계(기존)"/>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예산내역서"/>
      <sheetName val="적용기준"/>
      <sheetName val="내역서1"/>
      <sheetName val="직재"/>
      <sheetName val="구조물철거타공정이월"/>
      <sheetName val="제경비"/>
      <sheetName val="#2_일위대가목록"/>
      <sheetName val="48일위"/>
      <sheetName val="퍼스트"/>
      <sheetName val="지시서"/>
      <sheetName val="집계표"/>
      <sheetName val="설계명세서"/>
      <sheetName val="건축내역"/>
      <sheetName val="Macro(전선)"/>
      <sheetName val="기계내역"/>
      <sheetName val="대가_98"/>
      <sheetName val="조사_-_9806"/>
      <sheetName val="조사_-_9809"/>
      <sheetName val="조사_-_9810"/>
      <sheetName val="조사_-_9902"/>
      <sheetName val="조사_-_10"/>
      <sheetName val="조사_-_09"/>
      <sheetName val="조사_-_06"/>
      <sheetName val="1_우편집중내역서"/>
      <sheetName val="2_대외공문"/>
      <sheetName val="2F_회의실견적(5_14_일대)"/>
      <sheetName val="_HIT-&gt;HMC_견적(3900)"/>
      <sheetName val="DATE"/>
      <sheetName val="단가산출1"/>
      <sheetName val="단위세대"/>
      <sheetName val="심사계산"/>
      <sheetName val="심사물량"/>
      <sheetName val="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계산서4"/>
      <sheetName val="내역"/>
      <sheetName val="2000년1차"/>
      <sheetName val="2000전체분"/>
      <sheetName val="공사비증감"/>
      <sheetName val="BID"/>
      <sheetName val="99총공사내역서"/>
      <sheetName val="간접1"/>
      <sheetName val="sheet1"/>
      <sheetName val="약품공급2"/>
      <sheetName val="내역서(전기)"/>
      <sheetName val="주안3차A-A"/>
      <sheetName val="문학간접"/>
      <sheetName val="산출근거"/>
      <sheetName val="전체"/>
      <sheetName val="조경일람"/>
      <sheetName val="표  지"/>
      <sheetName val="기성내역"/>
      <sheetName val="#REF"/>
      <sheetName val="조명일위"/>
      <sheetName val="내역서"/>
      <sheetName val="상-교대(A1-A2)"/>
      <sheetName val="전체제잡비"/>
      <sheetName val="접지수량"/>
      <sheetName val="산근"/>
      <sheetName val="단가일람"/>
      <sheetName val="DATE"/>
      <sheetName val="DB"/>
      <sheetName val="원가계산서"/>
      <sheetName val="자재일람"/>
      <sheetName val="분전반"/>
      <sheetName val="1,2공구원가계산서"/>
      <sheetName val="1공구산출내역서"/>
      <sheetName val="앉음벽 (2)"/>
      <sheetName val="건축2"/>
      <sheetName val="2.1  노무비 평균단가산출"/>
      <sheetName val="일위대가"/>
      <sheetName val="N賃率-職"/>
      <sheetName val="13LPMCC"/>
      <sheetName val="도담구내 개소별 명세"/>
      <sheetName val="검암내역"/>
      <sheetName val="전기일위대가"/>
      <sheetName val="설계서"/>
      <sheetName val="노임"/>
      <sheetName val="Macro(차단기)"/>
      <sheetName val="인부노임"/>
      <sheetName val="단가조사-2"/>
      <sheetName val="견적조건"/>
      <sheetName val="갑지"/>
      <sheetName val="LD"/>
      <sheetName val="조경"/>
      <sheetName val="b_balju"/>
      <sheetName val="건축내역"/>
      <sheetName val="교통대책내역"/>
      <sheetName val="수목표준대가"/>
      <sheetName val="전기일위목록"/>
      <sheetName val="현장관리비참조"/>
      <sheetName val="신호등일위대가"/>
      <sheetName val="기준정보"/>
      <sheetName val="준검 내역서"/>
      <sheetName val="실행철강하도"/>
      <sheetName val="설계예산서"/>
      <sheetName val="예산내역서"/>
      <sheetName val="49단가"/>
      <sheetName val="단위단가"/>
      <sheetName val="EBSDATA"/>
      <sheetName val="자재단가"/>
      <sheetName val="N賃率_職"/>
      <sheetName val="전기2005"/>
      <sheetName val="수량(금호)"/>
      <sheetName val="G.R300경비"/>
      <sheetName val="현장설명"/>
      <sheetName val="교각1"/>
      <sheetName val="4.전기"/>
      <sheetName val="제조노임"/>
      <sheetName val="당진1,2호기전선관설치및접지4차공사내역서-을지"/>
      <sheetName val="예산명세서"/>
      <sheetName val="설계명세서"/>
      <sheetName val="자료입력"/>
      <sheetName val="자재단가비교표"/>
      <sheetName val="RE9604"/>
      <sheetName val="결재갑지"/>
      <sheetName val="제작기술지원센터"/>
      <sheetName val="공사비총괄"/>
      <sheetName val="노임단가"/>
      <sheetName val="일위목록"/>
      <sheetName val="요율"/>
      <sheetName val="Data &amp; Result"/>
      <sheetName val="자산TOTAL"/>
      <sheetName val="전기"/>
      <sheetName val="코드표"/>
      <sheetName val="과업별 상세(계산 1)"/>
      <sheetName val="식재가격"/>
      <sheetName val="식재총괄"/>
      <sheetName val="총괄표"/>
      <sheetName val="실행대비"/>
      <sheetName val="준공정산"/>
      <sheetName val="봉양~조차장간고하개명(신설)"/>
      <sheetName val="C1ㅇ"/>
      <sheetName val="전체항목"/>
      <sheetName val="기본단가표"/>
      <sheetName val="자재단가표"/>
      <sheetName val="조도계산"/>
      <sheetName val="COST"/>
      <sheetName val="내   역"/>
      <sheetName val="철거산출근거"/>
      <sheetName val="예산조서(전송)"/>
      <sheetName val="적용토목"/>
      <sheetName val="실행기초"/>
      <sheetName val="Total"/>
      <sheetName val="옥내소화전계산서"/>
      <sheetName val="ELEC"/>
      <sheetName val="단가조사"/>
      <sheetName val="교각계산"/>
      <sheetName val="도급예산내역서봉투"/>
      <sheetName val="공사원가계산서"/>
      <sheetName val="설계산출표지"/>
      <sheetName val="도급예산내역서총괄표"/>
      <sheetName val="을부담운반비"/>
      <sheetName val="운반비산출"/>
      <sheetName val="실행내역"/>
      <sheetName val="401"/>
      <sheetName val="22전열"/>
      <sheetName val="천방교접속"/>
      <sheetName val="대포2교접속"/>
      <sheetName val="원가총괄"/>
      <sheetName val="원가계산서구조조정"/>
      <sheetName val="101동"/>
      <sheetName val="수량산출서"/>
      <sheetName val="시운전연료"/>
      <sheetName val="96노임기준"/>
      <sheetName val="냉천부속동"/>
      <sheetName val="집계표"/>
      <sheetName val="제경비"/>
      <sheetName val="토목주소"/>
      <sheetName val="일위대가목록"/>
      <sheetName val="PAY2002"/>
      <sheetName val="JUCKEYK"/>
      <sheetName val="점검총괄"/>
      <sheetName val="2공구산출내역"/>
      <sheetName val="전체_1설계"/>
      <sheetName val="설계조건"/>
      <sheetName val="을"/>
      <sheetName val="품셈TABLE"/>
      <sheetName val="비탈면보호공수량산출"/>
      <sheetName val="9GNG운반"/>
      <sheetName val="노무비"/>
      <sheetName val="산수배수"/>
      <sheetName val="손익분석"/>
      <sheetName val="총괄내역서"/>
      <sheetName val="전사 (2)"/>
      <sheetName val="BA (2)"/>
      <sheetName val="CP (2)"/>
      <sheetName val="A갑지"/>
      <sheetName val="경산"/>
      <sheetName val="물량산출근거-지상층"/>
      <sheetName val="잔수량(작성)"/>
      <sheetName val="터파기및재료"/>
      <sheetName val="관로내역원"/>
      <sheetName val="플랜트 설치"/>
      <sheetName val="산출기준"/>
      <sheetName val="자동제어"/>
      <sheetName val="프랜트면허"/>
      <sheetName val="조명시설"/>
      <sheetName val="인원계획"/>
      <sheetName val="직공비"/>
      <sheetName val="도급"/>
      <sheetName val="Sheet1 (2)"/>
      <sheetName val="진주방향"/>
      <sheetName val="마산방향"/>
      <sheetName val="마산방향철근집계"/>
      <sheetName val="구조물수량집계표"/>
      <sheetName val="제수변 수량집계표(보통)"/>
      <sheetName val="EQT-ESTN"/>
      <sheetName val="1차 내역서"/>
      <sheetName val="산출내역서"/>
      <sheetName val="단가대비"/>
      <sheetName val="개소별수량산출"/>
      <sheetName val="단가비교표"/>
      <sheetName val="1안"/>
      <sheetName val="7단가"/>
      <sheetName val="동해title"/>
      <sheetName val="토목"/>
      <sheetName val="자재테이블"/>
      <sheetName val="중기"/>
      <sheetName val="자금입금"/>
      <sheetName val="Macro(전선)"/>
      <sheetName val="단가산출"/>
      <sheetName val="제잡비"/>
      <sheetName val="1.취수장"/>
      <sheetName val="Sheet15"/>
      <sheetName val="하남내역"/>
      <sheetName val="우수관매설및 우수받이"/>
      <sheetName val="대비"/>
      <sheetName val="1단계"/>
      <sheetName val="기흥하도용"/>
      <sheetName val="관리,공감"/>
      <sheetName val="내역기준"/>
      <sheetName val="환율change"/>
      <sheetName val="회로내역(승인)"/>
      <sheetName val="Baby일위대가"/>
      <sheetName val="적점"/>
      <sheetName val="재료"/>
      <sheetName val="단가조사_2"/>
      <sheetName val="13.노임단가"/>
      <sheetName val="관급자재"/>
      <sheetName val="단가비교"/>
      <sheetName val="1공구(입찰내역)"/>
      <sheetName val="금융비용"/>
      <sheetName val="양식_자재단가조사표"/>
      <sheetName val="자재co"/>
      <sheetName val="현장경비"/>
      <sheetName val="토목내역서"/>
      <sheetName val="전선(총)"/>
      <sheetName val="교량"/>
      <sheetName val="시중노임(공사)"/>
      <sheetName val="현장조사"/>
      <sheetName val="9811"/>
      <sheetName val="예산M12A"/>
      <sheetName val="여과지동"/>
      <sheetName val="기초자료"/>
      <sheetName val="설계서(본관)"/>
      <sheetName val="공사개요"/>
      <sheetName val="A 견적"/>
      <sheetName val="계수시트"/>
      <sheetName val="4)유동표"/>
      <sheetName val="시중노임단가"/>
      <sheetName val="SILICATE"/>
      <sheetName val="일위대가목차"/>
      <sheetName val="BQ(실행)"/>
      <sheetName val="MOTOR"/>
      <sheetName val="수량산출"/>
      <sheetName val="식재인부"/>
      <sheetName val="NEYOK"/>
      <sheetName val="재료값"/>
      <sheetName val="1.설계조건"/>
      <sheetName val="재료비노무비"/>
      <sheetName val="TEL"/>
      <sheetName val="직접경비호표"/>
      <sheetName val="분전반계산서(석관)"/>
      <sheetName val="DATA1"/>
      <sheetName val="퍼스트"/>
      <sheetName val="제안서"/>
      <sheetName val="행정표준(1)"/>
      <sheetName val="행정표준(2)"/>
      <sheetName val="원가"/>
      <sheetName val="기계실냉난방"/>
      <sheetName val="CALCULATION"/>
      <sheetName val="b_balju_cho"/>
      <sheetName val="수량명세서"/>
      <sheetName val="인사자료총집계"/>
      <sheetName val="암거단위-1련"/>
      <sheetName val="Macro2"/>
      <sheetName val="Macro1"/>
      <sheetName val="제품목록"/>
      <sheetName val="Resource2"/>
      <sheetName val="체감식_"/>
      <sheetName val="체감식_1"/>
      <sheetName val="단가조사-1"/>
      <sheetName val="EACT10"/>
      <sheetName val="개요"/>
      <sheetName val="설비2차"/>
      <sheetName val="8.2TON"/>
      <sheetName val="__MAIN"/>
      <sheetName val="공사착공계"/>
      <sheetName val="내역서1"/>
      <sheetName val="공량산출근거서"/>
      <sheetName val="S0"/>
      <sheetName val="전기설계변경"/>
      <sheetName val="단가대비표"/>
      <sheetName val="관리비비계상"/>
      <sheetName val="평면선형"/>
      <sheetName val="입찰안"/>
      <sheetName val="2000노임기준"/>
      <sheetName val="F-Assump"/>
      <sheetName val="6PILE  (돌출)"/>
      <sheetName val="내역서을"/>
      <sheetName val="공통가설"/>
      <sheetName val="실행내역서 "/>
      <sheetName val="현관"/>
      <sheetName val="기기리스트"/>
      <sheetName val="인부신상자료"/>
      <sheetName val="자재(원원+원대)"/>
      <sheetName val="3.판관비명세서"/>
      <sheetName val="D"/>
      <sheetName val="현장관리비"/>
      <sheetName val="자금수지"/>
      <sheetName val="사업성"/>
      <sheetName val="6월실적"/>
      <sheetName val="남양주부대"/>
      <sheetName val="점유현황"/>
      <sheetName val="ABUT수량-A1"/>
      <sheetName val="I一般比"/>
      <sheetName val="노무비 근거"/>
      <sheetName val="EQ-R1"/>
      <sheetName val="단가"/>
      <sheetName val="재집"/>
      <sheetName val="직재"/>
      <sheetName val="전산망"/>
      <sheetName val="견적내역"/>
      <sheetName val="#2_일위대가목록"/>
      <sheetName val="98지급계획"/>
      <sheetName val="부대대비"/>
      <sheetName val="냉연집계"/>
      <sheetName val="경상직원"/>
      <sheetName val="전철"/>
      <sheetName val="참조"/>
      <sheetName val="CTEMCOST"/>
      <sheetName val="AS접수관리"/>
      <sheetName val="코드"/>
      <sheetName val="주택(백만원)"/>
      <sheetName val="주택"/>
      <sheetName val="실행(표지,갑,을)"/>
      <sheetName val="건축공사"/>
      <sheetName val="금액내역서"/>
      <sheetName val="wall"/>
      <sheetName val="장비 (2)"/>
      <sheetName val="갑지(추정)"/>
      <sheetName val="공사비예산서"/>
      <sheetName val="통신대가"/>
      <sheetName val="내역(가지)"/>
      <sheetName val="설계예시"/>
      <sheetName val="단가 "/>
      <sheetName val="공사비총괄표"/>
      <sheetName val="전신"/>
      <sheetName val="일위대가표"/>
      <sheetName val="간이설계(4-15)"/>
      <sheetName val="명일작업계획 (3)"/>
      <sheetName val="설계서(7)"/>
      <sheetName val="예산서(6)"/>
      <sheetName val="터널조도"/>
      <sheetName val="우각부보강"/>
      <sheetName val="재무조건"/>
      <sheetName val="실행(1)"/>
      <sheetName val="내역(원안-대안)"/>
      <sheetName val="단조-노임"/>
      <sheetName val="단중표"/>
      <sheetName val="BH-1 (2)"/>
      <sheetName val="토목내역"/>
      <sheetName val="도근좌표"/>
      <sheetName val="일위CODE"/>
      <sheetName val="설계"/>
      <sheetName val="효성CB 1P기초"/>
      <sheetName val="5.동별횡주관경"/>
      <sheetName val="신규일위대가"/>
      <sheetName val="수량산출서 (2)"/>
      <sheetName val="정부노임단가"/>
      <sheetName val="인원"/>
      <sheetName val="설비"/>
      <sheetName val="총괄집계표"/>
      <sheetName val="단위중량"/>
      <sheetName val="입력창"/>
      <sheetName val="단가조사서"/>
      <sheetName val="Sheet16"/>
      <sheetName val="입력"/>
      <sheetName val="장비가동집계표"/>
      <sheetName val="제출내역 (2)"/>
      <sheetName val="상행선"/>
      <sheetName val="전입"/>
      <sheetName val="분뇨"/>
      <sheetName val="조건표 (2)"/>
      <sheetName val="공사비산출내역"/>
      <sheetName val="유림총괄"/>
      <sheetName val="한강운반비"/>
      <sheetName val="SUB일위대가(이음)"/>
      <sheetName val="급,배기팬"/>
      <sheetName val="청주(철골발주의뢰서)"/>
      <sheetName val="확약서"/>
      <sheetName val="SHEET PILE단가"/>
      <sheetName val="품셈"/>
      <sheetName val="기존단가 (2)"/>
      <sheetName val="내역산출자료"/>
      <sheetName val="견"/>
      <sheetName val="Sheet13"/>
      <sheetName val="견적"/>
      <sheetName val="MSS 2"/>
      <sheetName val="의정부문예회관변경내역"/>
      <sheetName val="잡철물"/>
      <sheetName val="추가예산"/>
      <sheetName val="배명(단가)"/>
      <sheetName val="전기실-1"/>
      <sheetName val="WING3"/>
      <sheetName val="단가표"/>
      <sheetName val="JOB CODE"/>
      <sheetName val="대우단가(풍산)"/>
      <sheetName val="전동기"/>
      <sheetName val="개산공사비"/>
      <sheetName val="차액보증"/>
      <sheetName val="unit 4"/>
      <sheetName val="시화점실행"/>
      <sheetName val="IT-BAT"/>
      <sheetName val="돈암사업"/>
      <sheetName val="설계내역서"/>
      <sheetName val="CONCRETE"/>
      <sheetName val="CAPVC"/>
      <sheetName val="음료실행"/>
      <sheetName val="갑지1"/>
      <sheetName val="물량산출 (전력간선,전열)"/>
      <sheetName val="Y-WORK"/>
      <sheetName val="ITEM"/>
      <sheetName val="파일구성"/>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소비자가"/>
      <sheetName val="말뚝지지력산정"/>
      <sheetName val="Customer Databas"/>
      <sheetName val="수우미양가(Vlookup)"/>
      <sheetName val="분전함신설"/>
      <sheetName val="접지1종"/>
      <sheetName val="건설성적"/>
      <sheetName val="조경수량"/>
      <sheetName val="&lt;--"/>
      <sheetName val="sub"/>
      <sheetName val="암거 제원표"/>
      <sheetName val="시중노임"/>
      <sheetName val="기타#9"/>
      <sheetName val="위치조서"/>
      <sheetName val="환경기계공정표 (3)"/>
      <sheetName val="노무비 "/>
      <sheetName val="48전력선로일위"/>
      <sheetName val="물가대비표"/>
      <sheetName val="기계경비(시간당)"/>
      <sheetName val="정리부09"/>
      <sheetName val="노임단가 (2)"/>
      <sheetName val="노임단가 _2_"/>
      <sheetName val="가시설단위수량"/>
      <sheetName val="SORCE1"/>
      <sheetName val="SHL"/>
      <sheetName val="6호기"/>
      <sheetName val="접속도로1"/>
      <sheetName val="제조 경영"/>
      <sheetName val="산식3"/>
      <sheetName val="98비정기소모"/>
      <sheetName val="기초입력 DATA"/>
      <sheetName val="일위산출근거"/>
      <sheetName val="지중자재단가"/>
      <sheetName val="MANUFACTORY"/>
      <sheetName val="기초자료입력"/>
      <sheetName val="코드일람표2001년10월"/>
      <sheetName val="전기산출"/>
      <sheetName val="편입토지조서"/>
      <sheetName val="일반수량총괄"/>
      <sheetName val="계산표지"/>
      <sheetName val="예산서"/>
      <sheetName val="재료비"/>
      <sheetName val="토공계산서(부체도로)"/>
      <sheetName val="1.설계기준"/>
      <sheetName val="원가서"/>
      <sheetName val="부대내역"/>
      <sheetName val="통신물량"/>
      <sheetName val="A LINE"/>
      <sheetName val="아파트건축"/>
      <sheetName val="공정증감대ㅈ표"/>
      <sheetName val="대비2"/>
      <sheetName val="2"/>
      <sheetName val="철근량"/>
      <sheetName val="MILL"/>
      <sheetName val="95WBS"/>
      <sheetName val="재학생"/>
      <sheetName val="8설7발"/>
      <sheetName val="SLAB&quot;1&quot;"/>
      <sheetName val="지급자재"/>
      <sheetName val="비교표"/>
      <sheetName val="소업1교"/>
      <sheetName val="투찰내역"/>
      <sheetName val="일위-1"/>
      <sheetName val="제노임"/>
      <sheetName val="제수문집계"/>
      <sheetName val="조인트"/>
      <sheetName val="직노"/>
      <sheetName val="집1"/>
      <sheetName val="실행내역 "/>
      <sheetName val="토공3"/>
      <sheetName val="검토"/>
      <sheetName val="설계명세"/>
      <sheetName val="건축원가계산서"/>
      <sheetName val="관로공사"/>
      <sheetName val="기둥"/>
      <sheetName val="저판(버림100)"/>
      <sheetName val="맨홀수량산출"/>
      <sheetName val="가감수량"/>
      <sheetName val="미드수량"/>
      <sheetName val="매입"/>
      <sheetName val="가설개략"/>
      <sheetName val="을지"/>
      <sheetName val="투자효율분석"/>
      <sheetName val="호표"/>
      <sheetName val="11"/>
      <sheetName val="여수토토적"/>
      <sheetName val="표__지"/>
      <sheetName val="2_1__노무비_평균단가산출"/>
      <sheetName val="준검_내역서"/>
      <sheetName val="G_R300경비"/>
      <sheetName val="앉음벽_(2)"/>
      <sheetName val="Data_&amp;_Result"/>
      <sheetName val="1_취수장"/>
      <sheetName val="10공구일위"/>
      <sheetName val="4_전기"/>
      <sheetName val="내___역"/>
      <sheetName val="Sheet1_(2)"/>
      <sheetName val="도담구내_개소별_명세"/>
      <sheetName val="신축(단위)"/>
      <sheetName val="수량3"/>
      <sheetName val="안정계산"/>
      <sheetName val="포장물량집계"/>
      <sheetName val="loading"/>
      <sheetName val="가설공사내역"/>
      <sheetName val="XL4Poppy"/>
      <sheetName val=" HIT-&gt;HMC 견적(3900)"/>
      <sheetName val="SHEET"/>
      <sheetName val="국내조달(통합-1)"/>
      <sheetName val="일위대가(가설)"/>
      <sheetName val="주문"/>
      <sheetName val="주간계획"/>
      <sheetName val="008"/>
      <sheetName val="010"/>
      <sheetName val="품종별월계"/>
      <sheetName val="오름차순"/>
      <sheetName val="예총"/>
      <sheetName val="99퇴직금"/>
      <sheetName val="Sheet3"/>
      <sheetName val="단가현황"/>
      <sheetName val="성단물량"/>
      <sheetName val="인건-측정"/>
      <sheetName val="간접비계산"/>
      <sheetName val="공정코드"/>
      <sheetName val="재정비내역"/>
      <sheetName val="지적고시내역"/>
      <sheetName val="건설실행"/>
      <sheetName val="오동"/>
      <sheetName val="대조"/>
      <sheetName val="나한"/>
      <sheetName val="과천MAIN"/>
      <sheetName val="일반공사"/>
      <sheetName val="노임단가(08.01)"/>
      <sheetName val="지수"/>
      <sheetName val="등가관장표"/>
      <sheetName val="6. 안전관리비"/>
      <sheetName val="LF자재단가"/>
      <sheetName val="토내역"/>
      <sheetName val="PIPE"/>
      <sheetName val="개구부풍량"/>
      <sheetName val="배선DATA"/>
      <sheetName val="DATA(광속)"/>
      <sheetName val="제품"/>
      <sheetName val="0303"/>
      <sheetName val="단면검토"/>
      <sheetName val="수토공단위당"/>
      <sheetName val="INPUTDATA"/>
      <sheetName val="건축"/>
      <sheetName val="98수문일위"/>
      <sheetName val="Main"/>
      <sheetName val="BLOCK(1)"/>
      <sheetName val="일위대가(1)"/>
      <sheetName val="장비가동"/>
      <sheetName val="도"/>
      <sheetName val="설비내역서"/>
      <sheetName val="건축내역서"/>
      <sheetName val="전기내역서"/>
      <sheetName val="조경내역서"/>
      <sheetName val="Calcs"/>
      <sheetName val="신리"/>
      <sheetName val="적용단위길이"/>
      <sheetName val="바닥판"/>
      <sheetName val="FILE1"/>
      <sheetName val="입력DATA"/>
      <sheetName val="대치판정"/>
      <sheetName val="단가산출서"/>
      <sheetName val="정산을지"/>
      <sheetName val="2-1.토목"/>
      <sheetName val="가격조사서"/>
      <sheetName val="제출내역"/>
      <sheetName val="연습"/>
      <sheetName val="일위집계"/>
      <sheetName val="기계경비목록"/>
      <sheetName val="예산M2"/>
      <sheetName val=" 소방공사 산출근거"/>
      <sheetName val="본사인상전"/>
      <sheetName val="비용"/>
      <sheetName val="COVER"/>
      <sheetName val="출금실적"/>
      <sheetName val="원형1호맨홀토공수량"/>
      <sheetName val="단가 및 재료비"/>
      <sheetName val="자재"/>
      <sheetName val="일대목차"/>
      <sheetName val="전력"/>
      <sheetName val="전체수량집계"/>
      <sheetName val="기준"/>
      <sheetName val="직원동원계획"/>
      <sheetName val="참고사항"/>
      <sheetName val="일위대가-내역 "/>
      <sheetName val="예가표"/>
      <sheetName val="정산서"/>
      <sheetName val="일위"/>
      <sheetName val="노무비명세서"/>
      <sheetName val="소요자재명세서"/>
      <sheetName val="Cable임피던스"/>
      <sheetName val="판"/>
      <sheetName val="2001년 건설노임"/>
      <sheetName val="일위(토목)"/>
      <sheetName val="개요2"/>
      <sheetName val="물집"/>
      <sheetName val="증감대비"/>
      <sheetName val="1-3.조건,바닥판 "/>
      <sheetName val="I.설계조건"/>
      <sheetName val="일위산출"/>
      <sheetName val="환경평가"/>
      <sheetName val="골재산출"/>
      <sheetName val="CATV"/>
      <sheetName val="VXXXXXXX"/>
      <sheetName val="2.냉난방설비공사"/>
      <sheetName val="수목데이타 "/>
      <sheetName val="XXXXXX"/>
      <sheetName val="CAT_5"/>
      <sheetName val="sil"/>
      <sheetName val="현장별계약현황('98.10.31)"/>
      <sheetName val="Sheet5"/>
      <sheetName val="토목을"/>
      <sheetName val="유치원내역"/>
      <sheetName val="PIPING"/>
      <sheetName val="자재단가리스트"/>
      <sheetName val="감액총괄표"/>
      <sheetName val="세부내역서"/>
      <sheetName val="도급b_balju"/>
      <sheetName val="집계표(공종별)"/>
      <sheetName val="전기내역서(총계)"/>
      <sheetName val="04.01"/>
      <sheetName val="구의33고"/>
      <sheetName val="종합 (완)"/>
      <sheetName val="점포구조"/>
      <sheetName val="점포형태"/>
      <sheetName val="본장"/>
      <sheetName val="기초공"/>
      <sheetName val="기둥(원형)"/>
      <sheetName val="충주"/>
      <sheetName val="견적정보"/>
      <sheetName val="금호"/>
      <sheetName val=" 내역"/>
      <sheetName val="견적내용입력"/>
      <sheetName val="발신정보"/>
      <sheetName val="일위수량"/>
      <sheetName val="3련 BOX"/>
      <sheetName val="총공사내역서"/>
      <sheetName val="점수계산1-2"/>
      <sheetName val="교육종류"/>
      <sheetName val="콘크리트타설집계표"/>
      <sheetName val="전전년실적"/>
      <sheetName val="공조기"/>
      <sheetName val="우수"/>
      <sheetName val="시도호"/>
      <sheetName val="제잡비산출"/>
      <sheetName val="갈현동"/>
      <sheetName val="Proposal"/>
      <sheetName val="운반비"/>
      <sheetName val="설계서(건축분)"/>
      <sheetName val="Front"/>
      <sheetName val="세원견적서"/>
      <sheetName val="6공구(당초)"/>
      <sheetName val="퇴직자급여"/>
      <sheetName val="코드목록"/>
      <sheetName val="급여지급자"/>
      <sheetName val="급여총대장"/>
      <sheetName val="급여변동"/>
      <sheetName val="직원명부"/>
      <sheetName val="급여수정"/>
      <sheetName val="인사이동"/>
      <sheetName val="입력시트"/>
      <sheetName val="납부서"/>
      <sheetName val="노임단가표"/>
      <sheetName val="날개수량1.5"/>
      <sheetName val="101125"/>
      <sheetName val="집계"/>
      <sheetName val="개거총"/>
      <sheetName val="정화조내역"/>
      <sheetName val="직접인건비"/>
      <sheetName val="직접경비"/>
      <sheetName val="예산변경사항"/>
      <sheetName val="화재 탐지 설비"/>
      <sheetName val="COPING"/>
      <sheetName val="횡배수관"/>
      <sheetName val="단가(1)"/>
      <sheetName val="재료집계표3"/>
      <sheetName val="간 지1"/>
      <sheetName val="공사내역"/>
      <sheetName val="신림자금"/>
      <sheetName val="장비단가"/>
      <sheetName val="공정집계_국별"/>
      <sheetName val="제잡비1"/>
      <sheetName val="일위(시설)"/>
      <sheetName val="고창터널(고창방향)"/>
      <sheetName val="자재목록표"/>
      <sheetName val="비표준공량"/>
      <sheetName val="갑지_설계 내역서"/>
      <sheetName val="단가비교표_공통1"/>
      <sheetName val="원본"/>
      <sheetName val="내역서 (2)"/>
      <sheetName val="전기내역"/>
      <sheetName val="eq_data"/>
      <sheetName val="7.자동제어공사"/>
      <sheetName val="VXXXXX"/>
      <sheetName val="재료집계표"/>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일위대가"/>
      <sheetName val="자재단가비교표"/>
      <sheetName val="공사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row r="2">
          <cell r="B2" t="str">
            <v>품      명</v>
          </cell>
          <cell r="C2" t="str">
            <v>규      격</v>
          </cell>
          <cell r="D2" t="str">
            <v>단위</v>
          </cell>
          <cell r="E2" t="str">
            <v>물가자료(02.11월)</v>
          </cell>
          <cell r="G2" t="str">
            <v>물가정보(02.11월)</v>
          </cell>
          <cell r="I2" t="str">
            <v>가격정보</v>
          </cell>
          <cell r="K2" t="str">
            <v>견  적  1</v>
          </cell>
          <cell r="M2" t="str">
            <v>견  적  2</v>
          </cell>
          <cell r="O2" t="str">
            <v>최저가격</v>
          </cell>
          <cell r="P2" t="str">
            <v>적용가격</v>
          </cell>
          <cell r="Q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row>
        <row r="4">
          <cell r="A4">
            <v>3000</v>
          </cell>
          <cell r="B4" t="str">
            <v>강심 알미늄 전선</v>
          </cell>
          <cell r="C4" t="str">
            <v>ACSR/AW-OC 95㎟</v>
          </cell>
          <cell r="D4" t="str">
            <v>m</v>
          </cell>
          <cell r="E4">
            <v>849</v>
          </cell>
          <cell r="F4">
            <v>1715</v>
          </cell>
          <cell r="G4">
            <v>917</v>
          </cell>
          <cell r="H4">
            <v>1690</v>
          </cell>
          <cell r="O4">
            <v>1690</v>
          </cell>
          <cell r="P4">
            <v>1690</v>
          </cell>
        </row>
        <row r="5">
          <cell r="A5">
            <v>200</v>
          </cell>
          <cell r="B5" t="str">
            <v>22.9kV 동심중성선 수밀형 전력케이블</v>
          </cell>
          <cell r="C5" t="str">
            <v>22.9kV CN/CV-W 60㎟/1C</v>
          </cell>
          <cell r="D5" t="str">
            <v>m</v>
          </cell>
          <cell r="E5">
            <v>844</v>
          </cell>
          <cell r="F5">
            <v>7230</v>
          </cell>
          <cell r="G5">
            <v>918</v>
          </cell>
          <cell r="H5">
            <v>7777</v>
          </cell>
          <cell r="O5">
            <v>7230</v>
          </cell>
          <cell r="P5">
            <v>7230</v>
          </cell>
        </row>
        <row r="6">
          <cell r="A6">
            <v>201</v>
          </cell>
          <cell r="B6" t="str">
            <v>22.9kV 동심중성선 수밀형 전력케이블</v>
          </cell>
          <cell r="C6" t="str">
            <v>22.9kV CN/CV-W 100㎟/1C</v>
          </cell>
          <cell r="D6" t="str">
            <v>m</v>
          </cell>
          <cell r="E6">
            <v>844</v>
          </cell>
          <cell r="F6">
            <v>9604</v>
          </cell>
          <cell r="G6">
            <v>918</v>
          </cell>
          <cell r="H6">
            <v>10333</v>
          </cell>
          <cell r="O6">
            <v>9604</v>
          </cell>
          <cell r="P6">
            <v>9604</v>
          </cell>
        </row>
        <row r="7">
          <cell r="A7">
            <v>202</v>
          </cell>
          <cell r="B7" t="str">
            <v xml:space="preserve"> 600V 가교PE케이블</v>
          </cell>
          <cell r="C7" t="str">
            <v xml:space="preserve"> CV 5.5㎟/1C</v>
          </cell>
          <cell r="D7" t="str">
            <v>m</v>
          </cell>
          <cell r="E7">
            <v>845</v>
          </cell>
          <cell r="F7">
            <v>312</v>
          </cell>
          <cell r="G7">
            <v>918</v>
          </cell>
          <cell r="H7">
            <v>337</v>
          </cell>
          <cell r="O7">
            <v>312</v>
          </cell>
          <cell r="P7">
            <v>312</v>
          </cell>
        </row>
        <row r="8">
          <cell r="A8">
            <v>203</v>
          </cell>
          <cell r="B8" t="str">
            <v xml:space="preserve"> 600V 가교PE케이블</v>
          </cell>
          <cell r="C8" t="str">
            <v xml:space="preserve"> CV 8㎟/2C</v>
          </cell>
          <cell r="D8" t="str">
            <v>m</v>
          </cell>
          <cell r="E8">
            <v>846</v>
          </cell>
          <cell r="F8">
            <v>955</v>
          </cell>
          <cell r="G8">
            <v>918</v>
          </cell>
          <cell r="H8">
            <v>1028</v>
          </cell>
          <cell r="O8">
            <v>955</v>
          </cell>
          <cell r="P8">
            <v>955</v>
          </cell>
        </row>
        <row r="9">
          <cell r="A9">
            <v>204</v>
          </cell>
          <cell r="B9" t="str">
            <v xml:space="preserve"> 600V 가교PE케이블</v>
          </cell>
          <cell r="C9" t="str">
            <v xml:space="preserve"> CV 14㎟/1C</v>
          </cell>
          <cell r="D9" t="str">
            <v>m</v>
          </cell>
          <cell r="E9">
            <v>846</v>
          </cell>
          <cell r="F9">
            <v>634</v>
          </cell>
          <cell r="G9">
            <v>918</v>
          </cell>
          <cell r="H9">
            <v>685</v>
          </cell>
          <cell r="O9">
            <v>634</v>
          </cell>
          <cell r="P9">
            <v>634</v>
          </cell>
        </row>
        <row r="10">
          <cell r="A10">
            <v>205</v>
          </cell>
          <cell r="B10" t="str">
            <v xml:space="preserve"> 600V 가교PE케이블</v>
          </cell>
          <cell r="C10" t="str">
            <v xml:space="preserve"> CV 22㎟/1C</v>
          </cell>
          <cell r="D10" t="str">
            <v>m</v>
          </cell>
          <cell r="E10">
            <v>846</v>
          </cell>
          <cell r="F10">
            <v>920</v>
          </cell>
          <cell r="G10">
            <v>918</v>
          </cell>
          <cell r="H10">
            <v>991</v>
          </cell>
          <cell r="O10">
            <v>920</v>
          </cell>
          <cell r="P10">
            <v>920</v>
          </cell>
        </row>
        <row r="11">
          <cell r="A11">
            <v>206</v>
          </cell>
          <cell r="B11" t="str">
            <v xml:space="preserve"> 600V 가교PE케이블</v>
          </cell>
          <cell r="C11" t="str">
            <v xml:space="preserve"> CV 38㎟/1C</v>
          </cell>
          <cell r="D11" t="str">
            <v>m</v>
          </cell>
          <cell r="E11">
            <v>846</v>
          </cell>
          <cell r="F11">
            <v>1433</v>
          </cell>
          <cell r="G11">
            <v>918</v>
          </cell>
          <cell r="H11">
            <v>1549</v>
          </cell>
          <cell r="O11">
            <v>1433</v>
          </cell>
          <cell r="P11">
            <v>1433</v>
          </cell>
        </row>
        <row r="12">
          <cell r="A12">
            <v>207</v>
          </cell>
          <cell r="B12" t="str">
            <v xml:space="preserve"> 600V 가교PE케이블</v>
          </cell>
          <cell r="C12" t="str">
            <v xml:space="preserve"> CV 60㎟/1C</v>
          </cell>
          <cell r="D12" t="str">
            <v>m</v>
          </cell>
          <cell r="E12">
            <v>846</v>
          </cell>
          <cell r="F12">
            <v>2243</v>
          </cell>
          <cell r="G12">
            <v>918</v>
          </cell>
          <cell r="H12">
            <v>2425</v>
          </cell>
          <cell r="O12">
            <v>2243</v>
          </cell>
          <cell r="P12">
            <v>2243</v>
          </cell>
        </row>
        <row r="13">
          <cell r="A13">
            <v>208</v>
          </cell>
          <cell r="B13" t="str">
            <v xml:space="preserve"> 600V 가교PE케이블</v>
          </cell>
          <cell r="C13" t="str">
            <v xml:space="preserve"> CV 100㎟/1C</v>
          </cell>
          <cell r="D13" t="str">
            <v>m</v>
          </cell>
          <cell r="E13">
            <v>846</v>
          </cell>
          <cell r="F13">
            <v>3637</v>
          </cell>
          <cell r="G13">
            <v>918</v>
          </cell>
          <cell r="H13">
            <v>3927</v>
          </cell>
          <cell r="O13">
            <v>3637</v>
          </cell>
          <cell r="P13">
            <v>3637</v>
          </cell>
        </row>
        <row r="14">
          <cell r="A14">
            <v>209</v>
          </cell>
          <cell r="B14" t="str">
            <v xml:space="preserve"> 600V 가교PE케이블</v>
          </cell>
          <cell r="C14" t="str">
            <v xml:space="preserve"> CVV 3.5㎟/4C</v>
          </cell>
          <cell r="D14" t="str">
            <v>m</v>
          </cell>
          <cell r="E14">
            <v>843</v>
          </cell>
          <cell r="F14">
            <v>877</v>
          </cell>
          <cell r="G14">
            <v>907</v>
          </cell>
          <cell r="H14">
            <v>944</v>
          </cell>
          <cell r="O14">
            <v>877</v>
          </cell>
          <cell r="P14">
            <v>877</v>
          </cell>
        </row>
        <row r="15">
          <cell r="A15">
            <v>212</v>
          </cell>
          <cell r="B15" t="str">
            <v xml:space="preserve"> 제어용케이블</v>
          </cell>
          <cell r="C15" t="str">
            <v xml:space="preserve"> CVV-SB 2.0㎟/4C</v>
          </cell>
          <cell r="D15" t="str">
            <v>m</v>
          </cell>
          <cell r="E15">
            <v>844</v>
          </cell>
          <cell r="F15">
            <v>979</v>
          </cell>
          <cell r="G15">
            <v>892</v>
          </cell>
          <cell r="H15">
            <v>1054</v>
          </cell>
          <cell r="O15">
            <v>979</v>
          </cell>
          <cell r="P15">
            <v>979</v>
          </cell>
        </row>
        <row r="16">
          <cell r="A16">
            <v>214</v>
          </cell>
          <cell r="B16" t="str">
            <v xml:space="preserve"> 통신케이블</v>
          </cell>
          <cell r="C16" t="str">
            <v xml:space="preserve"> RS 232C 4.27㎟/4C</v>
          </cell>
          <cell r="D16" t="str">
            <v>m</v>
          </cell>
          <cell r="K16" t="str">
            <v>ABB</v>
          </cell>
          <cell r="L16">
            <v>2500</v>
          </cell>
          <cell r="O16">
            <v>2500</v>
          </cell>
          <cell r="P16">
            <v>2500</v>
          </cell>
        </row>
        <row r="17">
          <cell r="A17">
            <v>215</v>
          </cell>
          <cell r="B17" t="str">
            <v xml:space="preserve"> 접지용전선</v>
          </cell>
          <cell r="C17" t="str">
            <v xml:space="preserve"> CU 38㎟</v>
          </cell>
          <cell r="D17" t="str">
            <v>m</v>
          </cell>
          <cell r="E17">
            <v>854</v>
          </cell>
          <cell r="F17">
            <v>1195</v>
          </cell>
          <cell r="G17">
            <v>919</v>
          </cell>
          <cell r="H17">
            <v>1222</v>
          </cell>
          <cell r="O17">
            <v>1195</v>
          </cell>
          <cell r="P17">
            <v>1195</v>
          </cell>
        </row>
        <row r="18">
          <cell r="A18">
            <v>216</v>
          </cell>
          <cell r="B18" t="str">
            <v xml:space="preserve"> 접지용전선</v>
          </cell>
          <cell r="C18" t="str">
            <v xml:space="preserve"> BC 60㎟</v>
          </cell>
          <cell r="D18" t="str">
            <v>m</v>
          </cell>
          <cell r="E18">
            <v>854</v>
          </cell>
          <cell r="F18">
            <v>1910</v>
          </cell>
          <cell r="G18">
            <v>919</v>
          </cell>
          <cell r="H18">
            <v>1958</v>
          </cell>
          <cell r="O18">
            <v>1910</v>
          </cell>
          <cell r="P18">
            <v>1910</v>
          </cell>
        </row>
        <row r="19">
          <cell r="A19" t="str">
            <v>217-1</v>
          </cell>
          <cell r="B19" t="str">
            <v xml:space="preserve"> 접지용전선</v>
          </cell>
          <cell r="C19" t="str">
            <v xml:space="preserve"> GV 2.0㎟</v>
          </cell>
          <cell r="D19" t="str">
            <v>m</v>
          </cell>
          <cell r="G19">
            <v>906</v>
          </cell>
          <cell r="H19">
            <v>156</v>
          </cell>
          <cell r="O19">
            <v>156</v>
          </cell>
          <cell r="P19">
            <v>156</v>
          </cell>
        </row>
        <row r="20">
          <cell r="A20">
            <v>217</v>
          </cell>
          <cell r="B20" t="str">
            <v xml:space="preserve"> 접지용전선</v>
          </cell>
          <cell r="C20" t="str">
            <v xml:space="preserve"> GV 3.5㎟</v>
          </cell>
          <cell r="D20" t="str">
            <v>m</v>
          </cell>
          <cell r="E20">
            <v>847</v>
          </cell>
          <cell r="F20">
            <v>215</v>
          </cell>
          <cell r="G20">
            <v>906</v>
          </cell>
          <cell r="H20">
            <v>221</v>
          </cell>
          <cell r="O20">
            <v>215</v>
          </cell>
          <cell r="P20">
            <v>215</v>
          </cell>
        </row>
        <row r="21">
          <cell r="A21">
            <v>218</v>
          </cell>
          <cell r="B21" t="str">
            <v xml:space="preserve"> 접지용전선</v>
          </cell>
          <cell r="C21" t="str">
            <v xml:space="preserve"> GV 5.5㎟</v>
          </cell>
          <cell r="D21" t="str">
            <v>m</v>
          </cell>
          <cell r="E21">
            <v>847</v>
          </cell>
          <cell r="F21">
            <v>344</v>
          </cell>
          <cell r="G21">
            <v>906</v>
          </cell>
          <cell r="H21">
            <v>353</v>
          </cell>
          <cell r="O21">
            <v>344</v>
          </cell>
          <cell r="P21">
            <v>344</v>
          </cell>
        </row>
        <row r="22">
          <cell r="A22">
            <v>219</v>
          </cell>
          <cell r="B22" t="str">
            <v xml:space="preserve"> 접지용전선</v>
          </cell>
          <cell r="C22" t="str">
            <v xml:space="preserve"> GV 8㎟</v>
          </cell>
          <cell r="D22" t="str">
            <v>m</v>
          </cell>
          <cell r="E22">
            <v>847</v>
          </cell>
          <cell r="F22">
            <v>451</v>
          </cell>
          <cell r="G22">
            <v>906</v>
          </cell>
          <cell r="H22">
            <v>462</v>
          </cell>
          <cell r="O22">
            <v>451</v>
          </cell>
          <cell r="P22">
            <v>451</v>
          </cell>
        </row>
        <row r="23">
          <cell r="A23">
            <v>220</v>
          </cell>
          <cell r="B23" t="str">
            <v xml:space="preserve"> 접지용전선</v>
          </cell>
          <cell r="C23" t="str">
            <v xml:space="preserve"> GV 38㎟</v>
          </cell>
          <cell r="D23" t="str">
            <v>m</v>
          </cell>
          <cell r="E23">
            <v>847</v>
          </cell>
          <cell r="F23">
            <v>1525</v>
          </cell>
          <cell r="G23">
            <v>906</v>
          </cell>
          <cell r="H23">
            <v>1558</v>
          </cell>
          <cell r="O23">
            <v>1525</v>
          </cell>
          <cell r="P23">
            <v>1525</v>
          </cell>
        </row>
        <row r="24">
          <cell r="A24">
            <v>221</v>
          </cell>
          <cell r="B24" t="str">
            <v xml:space="preserve"> 접지용전선</v>
          </cell>
          <cell r="C24" t="str">
            <v xml:space="preserve"> GV 60㎟</v>
          </cell>
          <cell r="D24" t="str">
            <v>m</v>
          </cell>
          <cell r="E24">
            <v>847</v>
          </cell>
          <cell r="F24">
            <v>2357</v>
          </cell>
          <cell r="G24">
            <v>906</v>
          </cell>
          <cell r="H24">
            <v>2411</v>
          </cell>
          <cell r="O24">
            <v>2357</v>
          </cell>
          <cell r="P24">
            <v>2357</v>
          </cell>
        </row>
        <row r="25">
          <cell r="A25">
            <v>222</v>
          </cell>
          <cell r="B25" t="str">
            <v xml:space="preserve"> 접지용전선</v>
          </cell>
          <cell r="C25" t="str">
            <v xml:space="preserve"> GV 80㎟</v>
          </cell>
          <cell r="D25" t="str">
            <v>m</v>
          </cell>
          <cell r="E25">
            <v>847</v>
          </cell>
          <cell r="F25">
            <v>3757</v>
          </cell>
          <cell r="G25">
            <v>906</v>
          </cell>
          <cell r="H25">
            <v>3840</v>
          </cell>
          <cell r="O25">
            <v>3757</v>
          </cell>
          <cell r="P25">
            <v>3757</v>
          </cell>
        </row>
        <row r="26">
          <cell r="A26">
            <v>223</v>
          </cell>
          <cell r="B26" t="str">
            <v xml:space="preserve"> 접지용전선</v>
          </cell>
          <cell r="C26" t="str">
            <v xml:space="preserve"> GV 100㎟</v>
          </cell>
          <cell r="D26" t="str">
            <v>m</v>
          </cell>
          <cell r="E26">
            <v>847</v>
          </cell>
          <cell r="F26">
            <v>3757</v>
          </cell>
          <cell r="G26">
            <v>906</v>
          </cell>
          <cell r="H26">
            <v>3840</v>
          </cell>
          <cell r="O26">
            <v>3757</v>
          </cell>
          <cell r="P26">
            <v>3757</v>
          </cell>
        </row>
        <row r="27">
          <cell r="A27">
            <v>437</v>
          </cell>
          <cell r="B27" t="str">
            <v xml:space="preserve"> 경질비닐전선관</v>
          </cell>
          <cell r="C27" t="str">
            <v xml:space="preserve"> HI 22C</v>
          </cell>
          <cell r="D27" t="str">
            <v>m</v>
          </cell>
          <cell r="E27">
            <v>874</v>
          </cell>
          <cell r="F27">
            <v>316</v>
          </cell>
          <cell r="G27">
            <v>931</v>
          </cell>
          <cell r="H27">
            <v>324</v>
          </cell>
          <cell r="O27">
            <v>316</v>
          </cell>
          <cell r="P27">
            <v>316</v>
          </cell>
        </row>
        <row r="28">
          <cell r="A28">
            <v>224</v>
          </cell>
          <cell r="B28" t="str">
            <v xml:space="preserve"> 경질비닐전선관</v>
          </cell>
          <cell r="C28" t="str">
            <v xml:space="preserve"> HI 28C</v>
          </cell>
          <cell r="D28" t="str">
            <v>m</v>
          </cell>
          <cell r="E28">
            <v>874</v>
          </cell>
          <cell r="F28">
            <v>612</v>
          </cell>
          <cell r="G28">
            <v>931</v>
          </cell>
          <cell r="H28">
            <v>627</v>
          </cell>
          <cell r="O28">
            <v>612</v>
          </cell>
          <cell r="P28">
            <v>612</v>
          </cell>
        </row>
        <row r="29">
          <cell r="A29">
            <v>225</v>
          </cell>
          <cell r="B29" t="str">
            <v xml:space="preserve"> 경질비닐전선관</v>
          </cell>
          <cell r="C29" t="str">
            <v xml:space="preserve"> HI 36C</v>
          </cell>
          <cell r="D29" t="str">
            <v>m</v>
          </cell>
          <cell r="E29">
            <v>874</v>
          </cell>
          <cell r="F29">
            <v>953</v>
          </cell>
          <cell r="G29">
            <v>931</v>
          </cell>
          <cell r="H29">
            <v>908</v>
          </cell>
          <cell r="O29">
            <v>908</v>
          </cell>
          <cell r="P29">
            <v>908</v>
          </cell>
        </row>
        <row r="30">
          <cell r="A30">
            <v>226</v>
          </cell>
          <cell r="B30" t="str">
            <v xml:space="preserve"> 경질비닐전선관</v>
          </cell>
          <cell r="C30" t="str">
            <v xml:space="preserve"> HI 42C</v>
          </cell>
          <cell r="D30" t="str">
            <v>m</v>
          </cell>
          <cell r="E30">
            <v>874</v>
          </cell>
          <cell r="F30">
            <v>1122</v>
          </cell>
          <cell r="G30">
            <v>931</v>
          </cell>
          <cell r="H30">
            <v>1187</v>
          </cell>
          <cell r="O30">
            <v>1122</v>
          </cell>
          <cell r="P30">
            <v>1122</v>
          </cell>
        </row>
        <row r="31">
          <cell r="A31">
            <v>540</v>
          </cell>
          <cell r="B31" t="str">
            <v xml:space="preserve"> 경질비닐전선관</v>
          </cell>
          <cell r="C31" t="str">
            <v xml:space="preserve"> HI 54C</v>
          </cell>
          <cell r="D31" t="str">
            <v>m</v>
          </cell>
          <cell r="E31">
            <v>874</v>
          </cell>
          <cell r="F31">
            <v>1651</v>
          </cell>
          <cell r="G31">
            <v>931</v>
          </cell>
          <cell r="H31">
            <v>1683</v>
          </cell>
          <cell r="O31">
            <v>1651</v>
          </cell>
          <cell r="P31">
            <v>1651</v>
          </cell>
        </row>
        <row r="32">
          <cell r="A32">
            <v>227</v>
          </cell>
          <cell r="B32" t="str">
            <v xml:space="preserve"> 경질비닐전선관</v>
          </cell>
          <cell r="C32" t="str">
            <v xml:space="preserve"> HI 104C</v>
          </cell>
          <cell r="D32" t="str">
            <v>m</v>
          </cell>
          <cell r="E32">
            <v>874</v>
          </cell>
          <cell r="F32">
            <v>3952</v>
          </cell>
          <cell r="G32">
            <v>931</v>
          </cell>
          <cell r="H32">
            <v>4707</v>
          </cell>
          <cell r="O32">
            <v>3952</v>
          </cell>
          <cell r="P32">
            <v>3952</v>
          </cell>
        </row>
        <row r="33">
          <cell r="A33">
            <v>228</v>
          </cell>
          <cell r="B33" t="str">
            <v xml:space="preserve"> 강제전선관</v>
          </cell>
          <cell r="C33" t="str">
            <v xml:space="preserve"> 아연도 82C</v>
          </cell>
          <cell r="D33" t="str">
            <v>m</v>
          </cell>
          <cell r="E33">
            <v>868</v>
          </cell>
          <cell r="F33">
            <v>5051</v>
          </cell>
          <cell r="G33">
            <v>935</v>
          </cell>
          <cell r="H33">
            <v>5437</v>
          </cell>
          <cell r="O33">
            <v>5051</v>
          </cell>
          <cell r="P33">
            <v>5051</v>
          </cell>
        </row>
        <row r="34">
          <cell r="A34">
            <v>229</v>
          </cell>
          <cell r="B34" t="str">
            <v xml:space="preserve"> 강제전선관</v>
          </cell>
          <cell r="C34" t="str">
            <v xml:space="preserve"> 아연도 104C</v>
          </cell>
          <cell r="D34" t="str">
            <v>m</v>
          </cell>
          <cell r="E34">
            <v>868</v>
          </cell>
          <cell r="F34">
            <v>8014</v>
          </cell>
          <cell r="G34">
            <v>935</v>
          </cell>
          <cell r="H34">
            <v>8663</v>
          </cell>
          <cell r="O34">
            <v>8014</v>
          </cell>
          <cell r="P34">
            <v>8014</v>
          </cell>
        </row>
        <row r="35">
          <cell r="A35">
            <v>230</v>
          </cell>
          <cell r="B35" t="str">
            <v xml:space="preserve"> 백관</v>
          </cell>
          <cell r="C35" t="str">
            <v xml:space="preserve">  100mm</v>
          </cell>
          <cell r="D35" t="str">
            <v>m</v>
          </cell>
          <cell r="E35">
            <v>522</v>
          </cell>
          <cell r="F35">
            <v>8054</v>
          </cell>
          <cell r="G35">
            <v>489</v>
          </cell>
          <cell r="H35">
            <v>8467</v>
          </cell>
          <cell r="O35">
            <v>8054</v>
          </cell>
          <cell r="P35">
            <v>8054</v>
          </cell>
        </row>
        <row r="36">
          <cell r="A36">
            <v>231</v>
          </cell>
          <cell r="B36" t="str">
            <v xml:space="preserve"> 백관</v>
          </cell>
          <cell r="C36" t="str">
            <v xml:space="preserve">  150mm</v>
          </cell>
          <cell r="D36" t="str">
            <v>m</v>
          </cell>
          <cell r="E36">
            <v>522</v>
          </cell>
          <cell r="F36">
            <v>13006</v>
          </cell>
          <cell r="G36">
            <v>489</v>
          </cell>
          <cell r="H36">
            <v>13595</v>
          </cell>
          <cell r="O36">
            <v>13006</v>
          </cell>
          <cell r="P36">
            <v>13006</v>
          </cell>
        </row>
        <row r="37">
          <cell r="A37">
            <v>234</v>
          </cell>
          <cell r="B37" t="str">
            <v xml:space="preserve"> 파상형경질PE전선관</v>
          </cell>
          <cell r="C37" t="str">
            <v xml:space="preserve"> 30mm</v>
          </cell>
          <cell r="D37" t="str">
            <v>m</v>
          </cell>
          <cell r="E37">
            <v>873</v>
          </cell>
          <cell r="F37">
            <v>330</v>
          </cell>
          <cell r="G37">
            <v>932</v>
          </cell>
          <cell r="H37">
            <v>340</v>
          </cell>
          <cell r="O37">
            <v>330</v>
          </cell>
          <cell r="P37">
            <v>330</v>
          </cell>
        </row>
        <row r="38">
          <cell r="A38">
            <v>235</v>
          </cell>
          <cell r="B38" t="str">
            <v xml:space="preserve"> 파상형경질PE전선관</v>
          </cell>
          <cell r="C38" t="str">
            <v xml:space="preserve"> 40mm</v>
          </cell>
          <cell r="D38" t="str">
            <v>m</v>
          </cell>
          <cell r="E38">
            <v>873</v>
          </cell>
          <cell r="F38">
            <v>510</v>
          </cell>
          <cell r="G38">
            <v>932</v>
          </cell>
          <cell r="H38">
            <v>510</v>
          </cell>
          <cell r="O38">
            <v>510</v>
          </cell>
          <cell r="P38">
            <v>510</v>
          </cell>
        </row>
        <row r="39">
          <cell r="A39">
            <v>236</v>
          </cell>
          <cell r="B39" t="str">
            <v xml:space="preserve"> 파상형경질PE전선관</v>
          </cell>
          <cell r="C39" t="str">
            <v xml:space="preserve"> 50mm</v>
          </cell>
          <cell r="D39" t="str">
            <v>m</v>
          </cell>
          <cell r="E39">
            <v>873</v>
          </cell>
          <cell r="F39">
            <v>620</v>
          </cell>
          <cell r="G39">
            <v>932</v>
          </cell>
          <cell r="H39">
            <v>640</v>
          </cell>
          <cell r="O39">
            <v>620</v>
          </cell>
          <cell r="P39">
            <v>620</v>
          </cell>
        </row>
        <row r="40">
          <cell r="A40">
            <v>442</v>
          </cell>
          <cell r="B40" t="str">
            <v xml:space="preserve"> 파상형경질PE전선관</v>
          </cell>
          <cell r="C40" t="str">
            <v xml:space="preserve"> 65mm</v>
          </cell>
          <cell r="D40" t="str">
            <v>m</v>
          </cell>
          <cell r="E40">
            <v>873</v>
          </cell>
          <cell r="F40">
            <v>850</v>
          </cell>
          <cell r="G40">
            <v>932</v>
          </cell>
          <cell r="H40">
            <v>850</v>
          </cell>
          <cell r="O40">
            <v>850</v>
          </cell>
          <cell r="P40">
            <v>850</v>
          </cell>
        </row>
        <row r="41">
          <cell r="A41">
            <v>237</v>
          </cell>
          <cell r="B41" t="str">
            <v xml:space="preserve"> 파상형경질PE전선관</v>
          </cell>
          <cell r="C41" t="str">
            <v xml:space="preserve"> 80mm</v>
          </cell>
          <cell r="D41" t="str">
            <v>m</v>
          </cell>
          <cell r="E41">
            <v>873</v>
          </cell>
          <cell r="F41">
            <v>1190</v>
          </cell>
          <cell r="G41">
            <v>932</v>
          </cell>
          <cell r="H41">
            <v>1190</v>
          </cell>
          <cell r="O41">
            <v>1190</v>
          </cell>
          <cell r="P41">
            <v>1190</v>
          </cell>
        </row>
        <row r="42">
          <cell r="A42">
            <v>232</v>
          </cell>
          <cell r="B42" t="str">
            <v xml:space="preserve"> 파상형경질PE전선관</v>
          </cell>
          <cell r="C42" t="str">
            <v xml:space="preserve"> 100mm</v>
          </cell>
          <cell r="D42" t="str">
            <v>m</v>
          </cell>
          <cell r="E42">
            <v>873</v>
          </cell>
          <cell r="F42">
            <v>1790</v>
          </cell>
          <cell r="G42">
            <v>932</v>
          </cell>
          <cell r="H42">
            <v>1790</v>
          </cell>
          <cell r="O42">
            <v>1790</v>
          </cell>
          <cell r="P42">
            <v>1790</v>
          </cell>
        </row>
        <row r="43">
          <cell r="A43">
            <v>233</v>
          </cell>
          <cell r="B43" t="str">
            <v xml:space="preserve"> 파상형경질PE전선관</v>
          </cell>
          <cell r="C43" t="str">
            <v xml:space="preserve"> 125mm</v>
          </cell>
          <cell r="D43" t="str">
            <v>m</v>
          </cell>
          <cell r="E43">
            <v>873</v>
          </cell>
          <cell r="F43">
            <v>2550</v>
          </cell>
          <cell r="G43">
            <v>932</v>
          </cell>
          <cell r="H43">
            <v>2550</v>
          </cell>
          <cell r="O43">
            <v>2550</v>
          </cell>
          <cell r="P43">
            <v>2550</v>
          </cell>
        </row>
        <row r="44">
          <cell r="A44">
            <v>239</v>
          </cell>
          <cell r="B44" t="str">
            <v xml:space="preserve"> 후렉시블전선관</v>
          </cell>
          <cell r="C44" t="str">
            <v xml:space="preserve"> 일반방수 22C</v>
          </cell>
          <cell r="D44" t="str">
            <v>m</v>
          </cell>
          <cell r="E44">
            <v>871</v>
          </cell>
          <cell r="F44">
            <v>2240</v>
          </cell>
          <cell r="G44">
            <v>934</v>
          </cell>
          <cell r="H44">
            <v>2240</v>
          </cell>
          <cell r="O44">
            <v>2240</v>
          </cell>
          <cell r="P44">
            <v>2240</v>
          </cell>
        </row>
        <row r="45">
          <cell r="A45">
            <v>240</v>
          </cell>
          <cell r="B45" t="str">
            <v xml:space="preserve"> 후렉시블전선관</v>
          </cell>
          <cell r="C45" t="str">
            <v xml:space="preserve"> 일반방수 28C</v>
          </cell>
          <cell r="D45" t="str">
            <v>m</v>
          </cell>
          <cell r="E45">
            <v>871</v>
          </cell>
          <cell r="F45">
            <v>2660</v>
          </cell>
          <cell r="G45">
            <v>934</v>
          </cell>
          <cell r="H45">
            <v>2660</v>
          </cell>
          <cell r="O45">
            <v>2660</v>
          </cell>
          <cell r="P45">
            <v>2660</v>
          </cell>
        </row>
        <row r="46">
          <cell r="A46">
            <v>241</v>
          </cell>
          <cell r="B46" t="str">
            <v xml:space="preserve"> 후렉시블전선관</v>
          </cell>
          <cell r="C46" t="str">
            <v xml:space="preserve"> 일반방수 42C</v>
          </cell>
          <cell r="D46" t="str">
            <v>m</v>
          </cell>
          <cell r="E46">
            <v>871</v>
          </cell>
          <cell r="F46">
            <v>5600</v>
          </cell>
          <cell r="G46">
            <v>934</v>
          </cell>
          <cell r="H46">
            <v>5600</v>
          </cell>
          <cell r="O46">
            <v>5600</v>
          </cell>
          <cell r="P46">
            <v>5600</v>
          </cell>
        </row>
        <row r="47">
          <cell r="A47">
            <v>238</v>
          </cell>
          <cell r="B47" t="str">
            <v xml:space="preserve"> 후렉시블전선관</v>
          </cell>
          <cell r="C47" t="str">
            <v xml:space="preserve"> 일반방수 104C</v>
          </cell>
          <cell r="D47" t="str">
            <v>m</v>
          </cell>
          <cell r="E47">
            <v>871</v>
          </cell>
          <cell r="F47">
            <v>29000</v>
          </cell>
          <cell r="G47">
            <v>934</v>
          </cell>
          <cell r="H47">
            <v>29000</v>
          </cell>
          <cell r="O47">
            <v>29000</v>
          </cell>
          <cell r="P47">
            <v>29000</v>
          </cell>
        </row>
        <row r="48">
          <cell r="A48">
            <v>448</v>
          </cell>
          <cell r="B48" t="str">
            <v xml:space="preserve"> F/C 통신관</v>
          </cell>
          <cell r="C48" t="str">
            <v xml:space="preserve"> 100mm</v>
          </cell>
          <cell r="D48" t="str">
            <v>m</v>
          </cell>
          <cell r="G48">
            <v>931</v>
          </cell>
          <cell r="H48">
            <v>3424</v>
          </cell>
          <cell r="O48">
            <v>3424</v>
          </cell>
          <cell r="P48">
            <v>3424</v>
          </cell>
        </row>
        <row r="49">
          <cell r="A49">
            <v>242</v>
          </cell>
          <cell r="B49" t="str">
            <v xml:space="preserve"> 반경철관</v>
          </cell>
          <cell r="C49" t="str">
            <v xml:space="preserve"> 80 x 2 x 2400</v>
          </cell>
          <cell r="D49" t="str">
            <v>개</v>
          </cell>
          <cell r="G49">
            <v>1003</v>
          </cell>
          <cell r="H49">
            <v>16000</v>
          </cell>
          <cell r="O49">
            <v>16000</v>
          </cell>
          <cell r="P49">
            <v>16000</v>
          </cell>
        </row>
        <row r="50">
          <cell r="A50">
            <v>500</v>
          </cell>
          <cell r="B50" t="str">
            <v xml:space="preserve"> 흄 관</v>
          </cell>
          <cell r="C50" t="str">
            <v xml:space="preserve"> 115mm</v>
          </cell>
          <cell r="D50" t="str">
            <v>m</v>
          </cell>
          <cell r="L50">
            <v>9300</v>
          </cell>
          <cell r="O50">
            <v>9300</v>
          </cell>
          <cell r="P50">
            <v>9300</v>
          </cell>
        </row>
        <row r="51">
          <cell r="A51">
            <v>244</v>
          </cell>
          <cell r="B51" t="str">
            <v xml:space="preserve"> CONTROL BOX</v>
          </cell>
          <cell r="C51" t="str">
            <v>450x550x150(터널용)</v>
          </cell>
          <cell r="D51" t="str">
            <v>개</v>
          </cell>
          <cell r="K51" t="str">
            <v>코스모</v>
          </cell>
          <cell r="L51">
            <v>488480</v>
          </cell>
          <cell r="O51">
            <v>488480</v>
          </cell>
          <cell r="P51">
            <v>488480</v>
          </cell>
        </row>
        <row r="52">
          <cell r="A52">
            <v>552</v>
          </cell>
          <cell r="B52" t="str">
            <v xml:space="preserve"> 풀박스"A"TYPE</v>
          </cell>
          <cell r="C52" t="str">
            <v xml:space="preserve"> 200x200x100</v>
          </cell>
          <cell r="D52" t="str">
            <v>개</v>
          </cell>
          <cell r="K52" t="str">
            <v>신화</v>
          </cell>
          <cell r="L52">
            <v>95000</v>
          </cell>
          <cell r="O52">
            <v>95000</v>
          </cell>
          <cell r="P52">
            <v>95000</v>
          </cell>
        </row>
        <row r="53">
          <cell r="A53">
            <v>245</v>
          </cell>
          <cell r="B53" t="str">
            <v xml:space="preserve"> 풀박스"B"TYPE</v>
          </cell>
          <cell r="C53" t="str">
            <v xml:space="preserve"> 600x500x200</v>
          </cell>
          <cell r="D53" t="str">
            <v>개</v>
          </cell>
          <cell r="K53" t="str">
            <v>신화</v>
          </cell>
          <cell r="L53">
            <v>199441</v>
          </cell>
          <cell r="O53">
            <v>199441</v>
          </cell>
          <cell r="P53">
            <v>199441</v>
          </cell>
        </row>
        <row r="54">
          <cell r="A54">
            <v>553</v>
          </cell>
          <cell r="B54" t="str">
            <v xml:space="preserve"> 풀박스"C"TYPE</v>
          </cell>
          <cell r="C54" t="str">
            <v xml:space="preserve"> 1300x800x200</v>
          </cell>
          <cell r="D54" t="str">
            <v>개</v>
          </cell>
          <cell r="K54" t="str">
            <v>신화</v>
          </cell>
          <cell r="L54">
            <v>663882</v>
          </cell>
          <cell r="O54">
            <v>663882</v>
          </cell>
          <cell r="P54">
            <v>663882</v>
          </cell>
        </row>
        <row r="55">
          <cell r="A55">
            <v>246</v>
          </cell>
          <cell r="B55" t="str">
            <v xml:space="preserve"> 풀박스</v>
          </cell>
          <cell r="C55" t="str">
            <v xml:space="preserve"> SUS 150x150x100</v>
          </cell>
          <cell r="D55" t="str">
            <v>개</v>
          </cell>
          <cell r="K55" t="str">
            <v>아시아</v>
          </cell>
          <cell r="L55">
            <v>21720</v>
          </cell>
          <cell r="O55">
            <v>21720</v>
          </cell>
          <cell r="P55">
            <v>21720</v>
          </cell>
        </row>
        <row r="56">
          <cell r="A56">
            <v>247</v>
          </cell>
          <cell r="B56" t="str">
            <v xml:space="preserve"> 풀박스</v>
          </cell>
          <cell r="C56" t="str">
            <v xml:space="preserve"> SUS 400x400x150</v>
          </cell>
          <cell r="D56" t="str">
            <v>개</v>
          </cell>
          <cell r="K56" t="str">
            <v>아시아</v>
          </cell>
          <cell r="L56">
            <v>66700</v>
          </cell>
          <cell r="O56">
            <v>66700</v>
          </cell>
          <cell r="P56">
            <v>66700</v>
          </cell>
        </row>
        <row r="57">
          <cell r="A57">
            <v>248</v>
          </cell>
          <cell r="B57" t="str">
            <v xml:space="preserve"> 풀박스</v>
          </cell>
          <cell r="C57" t="str">
            <v xml:space="preserve"> SUS 450x450x150</v>
          </cell>
          <cell r="D57" t="str">
            <v>개</v>
          </cell>
          <cell r="K57" t="str">
            <v>아시아</v>
          </cell>
          <cell r="L57">
            <v>80300</v>
          </cell>
          <cell r="O57">
            <v>80300</v>
          </cell>
          <cell r="P57">
            <v>80300</v>
          </cell>
        </row>
        <row r="58">
          <cell r="A58">
            <v>2000</v>
          </cell>
          <cell r="B58" t="str">
            <v xml:space="preserve"> 파이프크램프</v>
          </cell>
          <cell r="C58" t="str">
            <v xml:space="preserve"> 22C (STS)</v>
          </cell>
          <cell r="D58" t="str">
            <v>개</v>
          </cell>
          <cell r="G58">
            <v>936</v>
          </cell>
          <cell r="H58">
            <v>90</v>
          </cell>
          <cell r="O58">
            <v>90</v>
          </cell>
          <cell r="P58">
            <v>90</v>
          </cell>
        </row>
        <row r="59">
          <cell r="A59">
            <v>2001</v>
          </cell>
          <cell r="B59" t="str">
            <v xml:space="preserve"> 파이프크램프</v>
          </cell>
          <cell r="C59" t="str">
            <v xml:space="preserve"> 28C (STS)</v>
          </cell>
          <cell r="D59" t="str">
            <v>개</v>
          </cell>
          <cell r="G59">
            <v>936</v>
          </cell>
          <cell r="H59">
            <v>100</v>
          </cell>
          <cell r="O59">
            <v>100</v>
          </cell>
          <cell r="P59">
            <v>100</v>
          </cell>
        </row>
        <row r="60">
          <cell r="A60">
            <v>2002</v>
          </cell>
          <cell r="B60" t="str">
            <v xml:space="preserve"> 파이프크램프</v>
          </cell>
          <cell r="C60" t="str">
            <v xml:space="preserve"> 36C (STS)</v>
          </cell>
          <cell r="D60" t="str">
            <v>개</v>
          </cell>
          <cell r="G60">
            <v>936</v>
          </cell>
          <cell r="H60">
            <v>120</v>
          </cell>
          <cell r="O60">
            <v>120</v>
          </cell>
          <cell r="P60">
            <v>120</v>
          </cell>
        </row>
        <row r="61">
          <cell r="A61">
            <v>2003</v>
          </cell>
          <cell r="B61" t="str">
            <v xml:space="preserve"> 파이프크램프</v>
          </cell>
          <cell r="C61" t="str">
            <v xml:space="preserve"> 42C (STS)</v>
          </cell>
          <cell r="D61" t="str">
            <v>개</v>
          </cell>
          <cell r="G61">
            <v>936</v>
          </cell>
          <cell r="H61">
            <v>135</v>
          </cell>
          <cell r="O61">
            <v>135</v>
          </cell>
          <cell r="P61">
            <v>135</v>
          </cell>
        </row>
        <row r="62">
          <cell r="A62">
            <v>2004</v>
          </cell>
          <cell r="B62" t="str">
            <v xml:space="preserve"> 파이프크램프</v>
          </cell>
          <cell r="C62" t="str">
            <v xml:space="preserve"> 54C (STS)</v>
          </cell>
          <cell r="D62" t="str">
            <v>개</v>
          </cell>
          <cell r="G62">
            <v>936</v>
          </cell>
          <cell r="H62">
            <v>160</v>
          </cell>
          <cell r="O62">
            <v>160</v>
          </cell>
          <cell r="P62">
            <v>160</v>
          </cell>
        </row>
        <row r="63">
          <cell r="A63">
            <v>254</v>
          </cell>
          <cell r="B63" t="str">
            <v xml:space="preserve"> 후렉시블콘넥타</v>
          </cell>
          <cell r="C63" t="str">
            <v xml:space="preserve"> 일반방수 22C</v>
          </cell>
          <cell r="D63" t="str">
            <v>개</v>
          </cell>
          <cell r="G63">
            <v>936</v>
          </cell>
          <cell r="H63">
            <v>2200</v>
          </cell>
          <cell r="O63">
            <v>2200</v>
          </cell>
          <cell r="P63">
            <v>2200</v>
          </cell>
        </row>
        <row r="64">
          <cell r="A64">
            <v>255</v>
          </cell>
          <cell r="B64" t="str">
            <v xml:space="preserve"> 후렉시블콘넥타</v>
          </cell>
          <cell r="C64" t="str">
            <v xml:space="preserve"> 일반방수 28C</v>
          </cell>
          <cell r="D64" t="str">
            <v>개</v>
          </cell>
          <cell r="G64">
            <v>936</v>
          </cell>
          <cell r="H64">
            <v>2500</v>
          </cell>
          <cell r="O64">
            <v>2500</v>
          </cell>
          <cell r="P64">
            <v>2500</v>
          </cell>
        </row>
        <row r="65">
          <cell r="A65">
            <v>256</v>
          </cell>
          <cell r="B65" t="str">
            <v xml:space="preserve"> 후렉시블콘넥타</v>
          </cell>
          <cell r="C65" t="str">
            <v xml:space="preserve"> 일반방수 42C</v>
          </cell>
          <cell r="D65" t="str">
            <v>개</v>
          </cell>
          <cell r="G65">
            <v>936</v>
          </cell>
          <cell r="H65">
            <v>5000</v>
          </cell>
          <cell r="O65">
            <v>5000</v>
          </cell>
          <cell r="P65">
            <v>5000</v>
          </cell>
        </row>
        <row r="66">
          <cell r="A66">
            <v>253</v>
          </cell>
          <cell r="B66" t="str">
            <v xml:space="preserve"> 후렉시블콘넥타</v>
          </cell>
          <cell r="C66" t="str">
            <v xml:space="preserve"> 일반방수 104C</v>
          </cell>
          <cell r="D66" t="str">
            <v>개</v>
          </cell>
          <cell r="G66">
            <v>936</v>
          </cell>
          <cell r="H66">
            <v>27900</v>
          </cell>
          <cell r="O66">
            <v>27900</v>
          </cell>
          <cell r="P66">
            <v>27900</v>
          </cell>
        </row>
        <row r="67">
          <cell r="A67">
            <v>434</v>
          </cell>
          <cell r="B67" t="str">
            <v xml:space="preserve"> 전선관콘넥타</v>
          </cell>
          <cell r="C67" t="str">
            <v xml:space="preserve"> HI-PVC 104C</v>
          </cell>
          <cell r="D67" t="str">
            <v>개</v>
          </cell>
          <cell r="E67">
            <v>871</v>
          </cell>
          <cell r="F67">
            <v>2527</v>
          </cell>
          <cell r="G67">
            <v>914</v>
          </cell>
          <cell r="H67">
            <v>2174</v>
          </cell>
          <cell r="O67">
            <v>2174</v>
          </cell>
          <cell r="P67">
            <v>2174</v>
          </cell>
        </row>
        <row r="68">
          <cell r="A68">
            <v>441</v>
          </cell>
          <cell r="B68" t="str">
            <v xml:space="preserve"> 노말밴드</v>
          </cell>
          <cell r="C68" t="str">
            <v xml:space="preserve"> HI-PVC 28C</v>
          </cell>
          <cell r="D68" t="str">
            <v>개</v>
          </cell>
          <cell r="E68">
            <v>874</v>
          </cell>
          <cell r="F68">
            <v>960</v>
          </cell>
          <cell r="O68">
            <v>960</v>
          </cell>
          <cell r="P68">
            <v>960</v>
          </cell>
        </row>
        <row r="69">
          <cell r="A69">
            <v>257</v>
          </cell>
          <cell r="B69" t="str">
            <v xml:space="preserve"> 노말밴드</v>
          </cell>
          <cell r="C69" t="str">
            <v xml:space="preserve"> HI-PVC 36C</v>
          </cell>
          <cell r="D69" t="str">
            <v>개</v>
          </cell>
          <cell r="E69">
            <v>874</v>
          </cell>
          <cell r="F69">
            <v>1080</v>
          </cell>
          <cell r="G69">
            <v>919</v>
          </cell>
          <cell r="H69">
            <v>1370</v>
          </cell>
          <cell r="O69">
            <v>1080</v>
          </cell>
          <cell r="P69">
            <v>1080</v>
          </cell>
        </row>
        <row r="70">
          <cell r="A70">
            <v>258</v>
          </cell>
          <cell r="B70" t="str">
            <v xml:space="preserve"> 노말밴드</v>
          </cell>
          <cell r="C70" t="str">
            <v xml:space="preserve"> HI-PVC 42C</v>
          </cell>
          <cell r="D70" t="str">
            <v>개</v>
          </cell>
          <cell r="E70">
            <v>874</v>
          </cell>
          <cell r="F70">
            <v>1440</v>
          </cell>
          <cell r="G70">
            <v>919</v>
          </cell>
          <cell r="H70">
            <v>1815</v>
          </cell>
          <cell r="O70">
            <v>1440</v>
          </cell>
          <cell r="P70">
            <v>1440</v>
          </cell>
        </row>
        <row r="71">
          <cell r="A71">
            <v>502</v>
          </cell>
          <cell r="B71" t="str">
            <v xml:space="preserve"> 노말밴드</v>
          </cell>
          <cell r="C71" t="str">
            <v xml:space="preserve"> HI-PVC 104C</v>
          </cell>
          <cell r="D71" t="str">
            <v>개</v>
          </cell>
          <cell r="E71">
            <v>874</v>
          </cell>
          <cell r="F71">
            <v>8403</v>
          </cell>
          <cell r="G71">
            <v>919</v>
          </cell>
          <cell r="H71">
            <v>10048</v>
          </cell>
          <cell r="O71">
            <v>8403</v>
          </cell>
          <cell r="P71">
            <v>8403</v>
          </cell>
        </row>
        <row r="72">
          <cell r="A72">
            <v>501</v>
          </cell>
          <cell r="B72" t="str">
            <v xml:space="preserve"> 노말밴드</v>
          </cell>
          <cell r="C72" t="str">
            <v xml:space="preserve"> ST 104C</v>
          </cell>
          <cell r="D72" t="str">
            <v>개</v>
          </cell>
          <cell r="E72">
            <v>868</v>
          </cell>
          <cell r="F72">
            <v>17550</v>
          </cell>
          <cell r="G72">
            <v>919</v>
          </cell>
          <cell r="H72">
            <v>17630</v>
          </cell>
          <cell r="O72">
            <v>17550</v>
          </cell>
          <cell r="P72">
            <v>17550</v>
          </cell>
        </row>
        <row r="73">
          <cell r="A73">
            <v>259</v>
          </cell>
          <cell r="B73" t="str">
            <v xml:space="preserve"> 새들</v>
          </cell>
          <cell r="C73" t="str">
            <v xml:space="preserve"> 70C</v>
          </cell>
          <cell r="D73" t="str">
            <v>개</v>
          </cell>
          <cell r="E73">
            <v>868</v>
          </cell>
          <cell r="F73">
            <v>330</v>
          </cell>
          <cell r="G73">
            <v>936</v>
          </cell>
          <cell r="H73">
            <v>320</v>
          </cell>
          <cell r="O73">
            <v>320</v>
          </cell>
          <cell r="P73">
            <v>320</v>
          </cell>
        </row>
        <row r="74">
          <cell r="A74" t="str">
            <v>260-1</v>
          </cell>
          <cell r="B74" t="str">
            <v xml:space="preserve"> 접속장비</v>
          </cell>
          <cell r="C74" t="str">
            <v>22.9kV 60㎟/1C(단말)</v>
          </cell>
          <cell r="D74" t="str">
            <v>EA</v>
          </cell>
          <cell r="E74">
            <v>867</v>
          </cell>
          <cell r="F74">
            <v>73000</v>
          </cell>
          <cell r="O74">
            <v>73000</v>
          </cell>
          <cell r="P74">
            <v>73000</v>
          </cell>
        </row>
        <row r="75">
          <cell r="A75">
            <v>260</v>
          </cell>
          <cell r="B75" t="str">
            <v xml:space="preserve"> 접속장비</v>
          </cell>
          <cell r="C75" t="str">
            <v xml:space="preserve"> 6.9kV 100㎟/1C(단말)</v>
          </cell>
          <cell r="D75" t="str">
            <v>조</v>
          </cell>
          <cell r="O75">
            <v>0</v>
          </cell>
          <cell r="P75">
            <v>0</v>
          </cell>
        </row>
        <row r="76">
          <cell r="A76">
            <v>261</v>
          </cell>
          <cell r="B76" t="str">
            <v xml:space="preserve"> 접속장비</v>
          </cell>
          <cell r="C76" t="str">
            <v xml:space="preserve"> 6.9kV 60㎟/1C(단말)</v>
          </cell>
          <cell r="D76" t="str">
            <v>조</v>
          </cell>
          <cell r="O76">
            <v>0</v>
          </cell>
          <cell r="P76">
            <v>0</v>
          </cell>
        </row>
        <row r="77">
          <cell r="A77" t="str">
            <v>262-1</v>
          </cell>
          <cell r="B77" t="str">
            <v xml:space="preserve"> 접속장비</v>
          </cell>
          <cell r="C77" t="str">
            <v xml:space="preserve">22.9kV 60㎟/1C(직선) </v>
          </cell>
          <cell r="D77" t="str">
            <v>KIT</v>
          </cell>
          <cell r="E77">
            <v>867</v>
          </cell>
          <cell r="F77">
            <v>138900</v>
          </cell>
          <cell r="O77">
            <v>138900</v>
          </cell>
          <cell r="P77">
            <v>138900</v>
          </cell>
        </row>
        <row r="78">
          <cell r="A78">
            <v>262</v>
          </cell>
          <cell r="B78" t="str">
            <v xml:space="preserve"> 접속장비</v>
          </cell>
          <cell r="C78" t="str">
            <v xml:space="preserve"> 6.9kV 100㎟/1C(직선) </v>
          </cell>
          <cell r="D78" t="str">
            <v>개</v>
          </cell>
          <cell r="O78">
            <v>0</v>
          </cell>
          <cell r="P78">
            <v>0</v>
          </cell>
        </row>
        <row r="79">
          <cell r="A79">
            <v>263</v>
          </cell>
          <cell r="B79" t="str">
            <v xml:space="preserve"> 접속장비</v>
          </cell>
          <cell r="C79" t="str">
            <v xml:space="preserve"> 6.9kV 60㎟/1C(직선) </v>
          </cell>
          <cell r="D79" t="str">
            <v>개</v>
          </cell>
          <cell r="O79">
            <v>0</v>
          </cell>
          <cell r="P79">
            <v>0</v>
          </cell>
        </row>
        <row r="80">
          <cell r="A80">
            <v>555</v>
          </cell>
          <cell r="B80" t="str">
            <v xml:space="preserve"> 동관단자</v>
          </cell>
          <cell r="C80" t="str">
            <v xml:space="preserve"> 38㎟(1HOLE)</v>
          </cell>
          <cell r="D80" t="str">
            <v>개</v>
          </cell>
          <cell r="E80">
            <v>863</v>
          </cell>
          <cell r="F80">
            <v>670</v>
          </cell>
          <cell r="G80">
            <v>926</v>
          </cell>
          <cell r="H80">
            <v>520</v>
          </cell>
          <cell r="O80">
            <v>520</v>
          </cell>
          <cell r="P80">
            <v>520</v>
          </cell>
        </row>
        <row r="81">
          <cell r="A81">
            <v>556</v>
          </cell>
          <cell r="B81" t="str">
            <v xml:space="preserve"> 동관단자</v>
          </cell>
          <cell r="C81" t="str">
            <v xml:space="preserve"> 80㎟(1HOLE)</v>
          </cell>
          <cell r="D81" t="str">
            <v>개</v>
          </cell>
          <cell r="E81">
            <v>863</v>
          </cell>
          <cell r="F81">
            <v>1180</v>
          </cell>
          <cell r="G81">
            <v>926</v>
          </cell>
          <cell r="H81">
            <v>990</v>
          </cell>
          <cell r="O81">
            <v>990</v>
          </cell>
          <cell r="P81">
            <v>990</v>
          </cell>
        </row>
        <row r="82">
          <cell r="A82">
            <v>264</v>
          </cell>
          <cell r="B82" t="str">
            <v xml:space="preserve"> 동관단자</v>
          </cell>
          <cell r="C82" t="str">
            <v xml:space="preserve"> 60㎟(2HOLE)</v>
          </cell>
          <cell r="D82" t="str">
            <v>개</v>
          </cell>
          <cell r="E82">
            <v>863</v>
          </cell>
          <cell r="F82">
            <v>1050</v>
          </cell>
          <cell r="G82">
            <v>926</v>
          </cell>
          <cell r="H82">
            <v>1050</v>
          </cell>
          <cell r="O82">
            <v>1050</v>
          </cell>
          <cell r="P82">
            <v>1050</v>
          </cell>
        </row>
        <row r="83">
          <cell r="A83">
            <v>268</v>
          </cell>
          <cell r="B83" t="str">
            <v xml:space="preserve"> 압착터미날</v>
          </cell>
          <cell r="C83" t="str">
            <v>38㎟</v>
          </cell>
          <cell r="D83" t="str">
            <v>개</v>
          </cell>
          <cell r="E83">
            <v>863</v>
          </cell>
          <cell r="F83">
            <v>88</v>
          </cell>
          <cell r="G83">
            <v>926</v>
          </cell>
          <cell r="H83">
            <v>329</v>
          </cell>
          <cell r="O83">
            <v>88</v>
          </cell>
          <cell r="P83">
            <v>88</v>
          </cell>
        </row>
        <row r="84">
          <cell r="A84">
            <v>269</v>
          </cell>
          <cell r="B84" t="str">
            <v xml:space="preserve"> 압착터미날</v>
          </cell>
          <cell r="C84" t="str">
            <v xml:space="preserve"> 60㎟</v>
          </cell>
          <cell r="D84" t="str">
            <v>개</v>
          </cell>
          <cell r="E84">
            <v>863</v>
          </cell>
          <cell r="F84">
            <v>230</v>
          </cell>
          <cell r="G84">
            <v>926</v>
          </cell>
          <cell r="H84">
            <v>537</v>
          </cell>
          <cell r="O84">
            <v>230</v>
          </cell>
          <cell r="P84">
            <v>230</v>
          </cell>
        </row>
        <row r="85">
          <cell r="A85">
            <v>443</v>
          </cell>
          <cell r="B85" t="str">
            <v xml:space="preserve"> 압착터미날</v>
          </cell>
          <cell r="C85" t="str">
            <v xml:space="preserve"> 80㎟</v>
          </cell>
          <cell r="D85" t="str">
            <v>개</v>
          </cell>
          <cell r="E85">
            <v>863</v>
          </cell>
          <cell r="F85">
            <v>300</v>
          </cell>
          <cell r="G85">
            <v>926</v>
          </cell>
          <cell r="H85">
            <v>891</v>
          </cell>
          <cell r="O85">
            <v>300</v>
          </cell>
          <cell r="P85">
            <v>300</v>
          </cell>
        </row>
        <row r="86">
          <cell r="A86">
            <v>267</v>
          </cell>
          <cell r="B86" t="str">
            <v xml:space="preserve"> 압착터미날</v>
          </cell>
          <cell r="C86" t="str">
            <v xml:space="preserve"> 100㎟</v>
          </cell>
          <cell r="D86" t="str">
            <v>개</v>
          </cell>
          <cell r="E86">
            <v>863</v>
          </cell>
          <cell r="F86">
            <v>350</v>
          </cell>
          <cell r="G86">
            <v>926</v>
          </cell>
          <cell r="H86">
            <v>1129</v>
          </cell>
          <cell r="O86">
            <v>350</v>
          </cell>
          <cell r="P86">
            <v>350</v>
          </cell>
        </row>
        <row r="87">
          <cell r="A87">
            <v>273</v>
          </cell>
          <cell r="B87" t="str">
            <v xml:space="preserve"> 콘센트</v>
          </cell>
          <cell r="C87" t="str">
            <v>300V 접지2구 15A</v>
          </cell>
          <cell r="D87" t="str">
            <v>EA</v>
          </cell>
          <cell r="E87">
            <v>939</v>
          </cell>
          <cell r="F87">
            <v>1364</v>
          </cell>
          <cell r="G87">
            <v>995</v>
          </cell>
          <cell r="H87">
            <v>1491</v>
          </cell>
          <cell r="O87">
            <v>1364</v>
          </cell>
          <cell r="P87">
            <v>1364</v>
          </cell>
        </row>
        <row r="88">
          <cell r="A88">
            <v>274</v>
          </cell>
          <cell r="B88" t="str">
            <v xml:space="preserve"> 콘센트</v>
          </cell>
          <cell r="C88" t="str">
            <v>300V 접지3구 15A</v>
          </cell>
          <cell r="D88" t="str">
            <v>EA</v>
          </cell>
          <cell r="E88">
            <v>939</v>
          </cell>
          <cell r="F88">
            <v>2867</v>
          </cell>
          <cell r="G88">
            <v>995</v>
          </cell>
          <cell r="H88">
            <v>3610</v>
          </cell>
          <cell r="O88">
            <v>2867</v>
          </cell>
          <cell r="P88">
            <v>2867</v>
          </cell>
        </row>
        <row r="89">
          <cell r="A89">
            <v>275</v>
          </cell>
          <cell r="B89" t="str">
            <v xml:space="preserve"> 형광램프</v>
          </cell>
          <cell r="C89" t="str">
            <v xml:space="preserve"> 32W 삼파장</v>
          </cell>
          <cell r="D89" t="str">
            <v>개</v>
          </cell>
          <cell r="E89">
            <v>954</v>
          </cell>
          <cell r="F89">
            <v>2100</v>
          </cell>
          <cell r="G89">
            <v>995</v>
          </cell>
          <cell r="H89">
            <v>2640</v>
          </cell>
          <cell r="O89">
            <v>2100</v>
          </cell>
          <cell r="P89">
            <v>2100</v>
          </cell>
        </row>
        <row r="90">
          <cell r="A90">
            <v>276</v>
          </cell>
          <cell r="B90" t="str">
            <v xml:space="preserve"> 대피소등기구</v>
          </cell>
          <cell r="C90" t="str">
            <v xml:space="preserve"> FUL 1/26W(터널용)</v>
          </cell>
          <cell r="D90" t="str">
            <v>개</v>
          </cell>
          <cell r="K90" t="str">
            <v>엘앰</v>
          </cell>
          <cell r="L90">
            <v>30000</v>
          </cell>
          <cell r="O90">
            <v>30000</v>
          </cell>
          <cell r="P90">
            <v>30000</v>
          </cell>
        </row>
        <row r="91">
          <cell r="A91">
            <v>277</v>
          </cell>
          <cell r="B91" t="str">
            <v xml:space="preserve"> 승강장등기구</v>
          </cell>
          <cell r="C91" t="str">
            <v xml:space="preserve"> MHL 1/175Wx2 (5m) - "A"TYPE</v>
          </cell>
          <cell r="D91" t="str">
            <v>본</v>
          </cell>
          <cell r="I91" t="str">
            <v>엠에스</v>
          </cell>
          <cell r="J91">
            <v>1350000</v>
          </cell>
          <cell r="K91" t="str">
            <v>빛탑</v>
          </cell>
          <cell r="L91">
            <v>1400000</v>
          </cell>
          <cell r="M91" t="str">
            <v>금풍</v>
          </cell>
          <cell r="N91">
            <v>1400000</v>
          </cell>
          <cell r="O91">
            <v>1350000</v>
          </cell>
          <cell r="P91">
            <v>1350000</v>
          </cell>
        </row>
        <row r="92">
          <cell r="B92" t="str">
            <v xml:space="preserve"> 승강장등기구</v>
          </cell>
          <cell r="C92" t="str">
            <v xml:space="preserve"> MHL 1/175Wx2 (5m) - "B"TYPE</v>
          </cell>
          <cell r="D92" t="str">
            <v>본</v>
          </cell>
          <cell r="I92" t="str">
            <v>엠에스</v>
          </cell>
          <cell r="J92">
            <v>3000000</v>
          </cell>
          <cell r="K92" t="str">
            <v>빛탑</v>
          </cell>
          <cell r="L92">
            <v>3150000</v>
          </cell>
          <cell r="M92" t="str">
            <v>금풍</v>
          </cell>
          <cell r="N92">
            <v>3100000</v>
          </cell>
          <cell r="O92">
            <v>3000000</v>
          </cell>
          <cell r="P92">
            <v>3000000</v>
          </cell>
        </row>
        <row r="93">
          <cell r="B93" t="str">
            <v xml:space="preserve"> 승강장등기구</v>
          </cell>
          <cell r="C93" t="str">
            <v xml:space="preserve"> MHL 1/175Wx2 (5m) - "C"TYPE</v>
          </cell>
          <cell r="D93" t="str">
            <v>본</v>
          </cell>
          <cell r="I93" t="str">
            <v>엠에스</v>
          </cell>
          <cell r="J93">
            <v>3400000</v>
          </cell>
          <cell r="K93" t="str">
            <v>빛탑</v>
          </cell>
          <cell r="L93">
            <v>3500000</v>
          </cell>
          <cell r="M93" t="str">
            <v>금풍</v>
          </cell>
          <cell r="N93">
            <v>3550000</v>
          </cell>
          <cell r="O93">
            <v>3400000</v>
          </cell>
          <cell r="P93">
            <v>3400000</v>
          </cell>
        </row>
        <row r="94">
          <cell r="B94" t="str">
            <v xml:space="preserve"> 승강장등기구</v>
          </cell>
          <cell r="C94" t="str">
            <v xml:space="preserve"> MHL 1/175Wx2 (5m) - "D"TYPE</v>
          </cell>
          <cell r="D94" t="str">
            <v>본</v>
          </cell>
          <cell r="I94" t="str">
            <v>엠에스</v>
          </cell>
          <cell r="J94">
            <v>1400000</v>
          </cell>
          <cell r="K94" t="str">
            <v>빛탑</v>
          </cell>
          <cell r="L94">
            <v>1450000</v>
          </cell>
          <cell r="M94" t="str">
            <v>금풍</v>
          </cell>
          <cell r="N94">
            <v>1500000</v>
          </cell>
          <cell r="O94">
            <v>1400000</v>
          </cell>
          <cell r="P94">
            <v>1400000</v>
          </cell>
        </row>
        <row r="95">
          <cell r="A95">
            <v>520</v>
          </cell>
          <cell r="B95" t="str">
            <v xml:space="preserve"> 등기구기초</v>
          </cell>
          <cell r="C95" t="str">
            <v xml:space="preserve"> 5m</v>
          </cell>
          <cell r="D95" t="str">
            <v>개소</v>
          </cell>
          <cell r="O95">
            <v>0</v>
          </cell>
          <cell r="P95">
            <v>0</v>
          </cell>
        </row>
        <row r="96">
          <cell r="A96">
            <v>278</v>
          </cell>
          <cell r="B96" t="str">
            <v xml:space="preserve"> 등기구</v>
          </cell>
          <cell r="C96" t="str">
            <v xml:space="preserve"> FL 1/32W 노출방습방진(터널용)</v>
          </cell>
          <cell r="D96" t="str">
            <v>개</v>
          </cell>
          <cell r="K96" t="str">
            <v>엘앰</v>
          </cell>
          <cell r="L96">
            <v>95000</v>
          </cell>
          <cell r="O96">
            <v>95000</v>
          </cell>
          <cell r="P96">
            <v>95000</v>
          </cell>
        </row>
        <row r="97">
          <cell r="A97">
            <v>447</v>
          </cell>
          <cell r="B97" t="str">
            <v xml:space="preserve"> 등기구 취부금구</v>
          </cell>
          <cell r="C97" t="str">
            <v xml:space="preserve"> SUS 2t</v>
          </cell>
          <cell r="D97" t="str">
            <v>SET</v>
          </cell>
          <cell r="K97" t="str">
            <v>엘앰</v>
          </cell>
          <cell r="L97">
            <v>4000</v>
          </cell>
          <cell r="O97">
            <v>4000</v>
          </cell>
          <cell r="P97">
            <v>4000</v>
          </cell>
        </row>
        <row r="98">
          <cell r="A98">
            <v>279</v>
          </cell>
          <cell r="B98" t="str">
            <v xml:space="preserve"> 와이어콘넥타</v>
          </cell>
          <cell r="C98" t="str">
            <v xml:space="preserve"> 5.5㎟x2가닥</v>
          </cell>
          <cell r="D98" t="str">
            <v>개</v>
          </cell>
          <cell r="E98">
            <v>865</v>
          </cell>
          <cell r="F98">
            <v>146</v>
          </cell>
          <cell r="G98">
            <v>916</v>
          </cell>
          <cell r="H98">
            <v>146</v>
          </cell>
          <cell r="O98">
            <v>146</v>
          </cell>
          <cell r="P98">
            <v>146</v>
          </cell>
        </row>
        <row r="99">
          <cell r="A99">
            <v>280</v>
          </cell>
          <cell r="B99" t="str">
            <v xml:space="preserve"> 고조도반사갓</v>
          </cell>
          <cell r="C99" t="str">
            <v xml:space="preserve"> 85% 이상</v>
          </cell>
          <cell r="D99" t="str">
            <v>개</v>
          </cell>
          <cell r="E99">
            <v>942</v>
          </cell>
          <cell r="F99">
            <v>10000</v>
          </cell>
          <cell r="O99">
            <v>10000</v>
          </cell>
          <cell r="P99">
            <v>10000</v>
          </cell>
        </row>
        <row r="100">
          <cell r="A100">
            <v>510</v>
          </cell>
          <cell r="B100" t="str">
            <v xml:space="preserve"> ㄱ-형강</v>
          </cell>
          <cell r="C100" t="str">
            <v xml:space="preserve"> 50x50x5t</v>
          </cell>
          <cell r="D100" t="str">
            <v>kg</v>
          </cell>
          <cell r="E100">
            <v>44</v>
          </cell>
          <cell r="F100">
            <v>358</v>
          </cell>
          <cell r="G100">
            <v>45</v>
          </cell>
          <cell r="H100">
            <v>388</v>
          </cell>
          <cell r="O100">
            <v>358</v>
          </cell>
          <cell r="P100">
            <v>358</v>
          </cell>
        </row>
        <row r="101">
          <cell r="A101">
            <v>438</v>
          </cell>
          <cell r="B101" t="str">
            <v xml:space="preserve"> ㄱ-형강</v>
          </cell>
          <cell r="C101" t="str">
            <v xml:space="preserve"> 50x50x6t</v>
          </cell>
          <cell r="D101" t="str">
            <v>kg</v>
          </cell>
          <cell r="E101">
            <v>44</v>
          </cell>
          <cell r="F101">
            <v>358</v>
          </cell>
          <cell r="G101">
            <v>45</v>
          </cell>
          <cell r="H101">
            <v>388</v>
          </cell>
          <cell r="O101">
            <v>358</v>
          </cell>
          <cell r="P101">
            <v>358</v>
          </cell>
        </row>
        <row r="102">
          <cell r="A102">
            <v>282</v>
          </cell>
          <cell r="B102" t="str">
            <v xml:space="preserve"> ㄱ-형강</v>
          </cell>
          <cell r="C102" t="str">
            <v xml:space="preserve"> 75x75x9t</v>
          </cell>
          <cell r="D102" t="str">
            <v>kg</v>
          </cell>
          <cell r="E102">
            <v>44</v>
          </cell>
          <cell r="F102">
            <v>358</v>
          </cell>
          <cell r="G102">
            <v>45</v>
          </cell>
          <cell r="H102">
            <v>388</v>
          </cell>
          <cell r="O102">
            <v>358</v>
          </cell>
          <cell r="P102">
            <v>358</v>
          </cell>
        </row>
        <row r="103">
          <cell r="A103">
            <v>285</v>
          </cell>
          <cell r="B103" t="str">
            <v xml:space="preserve"> "A"TYPE 맨홀</v>
          </cell>
          <cell r="C103" t="str">
            <v xml:space="preserve"> 1400x1200x1200</v>
          </cell>
          <cell r="D103" t="str">
            <v>개소</v>
          </cell>
          <cell r="K103" t="str">
            <v>선진</v>
          </cell>
          <cell r="L103">
            <v>630000</v>
          </cell>
          <cell r="M103" t="str">
            <v>한길</v>
          </cell>
          <cell r="N103">
            <v>412000</v>
          </cell>
          <cell r="O103">
            <v>412000</v>
          </cell>
          <cell r="P103">
            <v>412000</v>
          </cell>
        </row>
        <row r="104">
          <cell r="A104">
            <v>286</v>
          </cell>
          <cell r="B104" t="str">
            <v xml:space="preserve"> "B"TYPE 맨홀</v>
          </cell>
          <cell r="C104" t="str">
            <v xml:space="preserve"> 1400x1200x1800</v>
          </cell>
          <cell r="D104" t="str">
            <v>개소</v>
          </cell>
          <cell r="K104" t="str">
            <v>선진</v>
          </cell>
          <cell r="L104">
            <v>800000</v>
          </cell>
          <cell r="M104" t="str">
            <v>한길</v>
          </cell>
          <cell r="N104">
            <v>587100</v>
          </cell>
          <cell r="O104">
            <v>587100</v>
          </cell>
          <cell r="P104">
            <v>587100</v>
          </cell>
        </row>
        <row r="105">
          <cell r="A105">
            <v>287</v>
          </cell>
          <cell r="B105" t="str">
            <v xml:space="preserve"> "C"TYPE 맨홀</v>
          </cell>
          <cell r="C105" t="str">
            <v xml:space="preserve"> 2000x1700x2000</v>
          </cell>
          <cell r="D105" t="str">
            <v>개소</v>
          </cell>
          <cell r="K105" t="str">
            <v>선진</v>
          </cell>
          <cell r="L105">
            <v>1230000</v>
          </cell>
          <cell r="M105" t="str">
            <v>한길</v>
          </cell>
          <cell r="N105">
            <v>1030000</v>
          </cell>
          <cell r="O105">
            <v>1030000</v>
          </cell>
          <cell r="P105">
            <v>1030000</v>
          </cell>
        </row>
        <row r="106">
          <cell r="A106">
            <v>288</v>
          </cell>
          <cell r="B106" t="str">
            <v xml:space="preserve"> 맨홀 뚜껑</v>
          </cell>
          <cell r="C106" t="str">
            <v xml:space="preserve"> 주철(각형)</v>
          </cell>
          <cell r="D106" t="str">
            <v>조</v>
          </cell>
          <cell r="K106" t="str">
            <v>한길</v>
          </cell>
          <cell r="L106">
            <v>230000</v>
          </cell>
          <cell r="M106" t="str">
            <v>선진</v>
          </cell>
          <cell r="N106">
            <v>236900</v>
          </cell>
          <cell r="O106">
            <v>230000</v>
          </cell>
          <cell r="P106">
            <v>230000</v>
          </cell>
        </row>
        <row r="107">
          <cell r="A107">
            <v>381</v>
          </cell>
          <cell r="B107" t="str">
            <v xml:space="preserve"> 홀뚜껑</v>
          </cell>
          <cell r="D107" t="str">
            <v>조</v>
          </cell>
          <cell r="K107" t="str">
            <v>한길</v>
          </cell>
          <cell r="L107">
            <v>230000</v>
          </cell>
          <cell r="M107" t="str">
            <v>선진</v>
          </cell>
          <cell r="N107">
            <v>236900</v>
          </cell>
          <cell r="O107">
            <v>230000</v>
          </cell>
          <cell r="P107">
            <v>230000</v>
          </cell>
        </row>
        <row r="108">
          <cell r="A108">
            <v>289</v>
          </cell>
          <cell r="B108" t="str">
            <v xml:space="preserve"> 접속함</v>
          </cell>
          <cell r="C108" t="str">
            <v xml:space="preserve"> SUS 1600x700x1200</v>
          </cell>
          <cell r="D108" t="str">
            <v>개</v>
          </cell>
          <cell r="K108" t="str">
            <v>신호</v>
          </cell>
          <cell r="L108">
            <v>2150000</v>
          </cell>
          <cell r="M108" t="str">
            <v>광일</v>
          </cell>
          <cell r="N108">
            <v>1900000</v>
          </cell>
          <cell r="O108">
            <v>1900000</v>
          </cell>
          <cell r="P108">
            <v>1900000</v>
          </cell>
        </row>
        <row r="109">
          <cell r="A109">
            <v>290</v>
          </cell>
          <cell r="B109" t="str">
            <v xml:space="preserve"> 접속함기초</v>
          </cell>
          <cell r="C109" t="str">
            <v xml:space="preserve"> 1400x1500x1800</v>
          </cell>
          <cell r="D109" t="str">
            <v>개소</v>
          </cell>
          <cell r="K109" t="str">
            <v>한길</v>
          </cell>
          <cell r="L109">
            <v>304500</v>
          </cell>
          <cell r="M109" t="str">
            <v>선진</v>
          </cell>
          <cell r="N109">
            <v>313635</v>
          </cell>
          <cell r="O109">
            <v>304500</v>
          </cell>
          <cell r="P109">
            <v>304500</v>
          </cell>
        </row>
        <row r="110">
          <cell r="A110">
            <v>291</v>
          </cell>
          <cell r="B110" t="str">
            <v xml:space="preserve"> 접지단자함</v>
          </cell>
          <cell r="C110" t="str">
            <v xml:space="preserve"> 3회로용(SUS)</v>
          </cell>
          <cell r="D110" t="str">
            <v>개</v>
          </cell>
          <cell r="G110">
            <v>993</v>
          </cell>
          <cell r="H110">
            <v>95000</v>
          </cell>
          <cell r="O110">
            <v>95000</v>
          </cell>
          <cell r="P110">
            <v>95000</v>
          </cell>
        </row>
        <row r="111">
          <cell r="A111">
            <v>292</v>
          </cell>
          <cell r="B111" t="str">
            <v xml:space="preserve"> 접지단자함</v>
          </cell>
          <cell r="C111" t="str">
            <v xml:space="preserve"> 6회로용(SUS)</v>
          </cell>
          <cell r="D111" t="str">
            <v>개</v>
          </cell>
          <cell r="G111">
            <v>1033</v>
          </cell>
          <cell r="H111">
            <v>142000</v>
          </cell>
          <cell r="O111">
            <v>142000</v>
          </cell>
          <cell r="P111">
            <v>142000</v>
          </cell>
        </row>
        <row r="112">
          <cell r="A112">
            <v>293</v>
          </cell>
          <cell r="B112" t="str">
            <v xml:space="preserve"> 접지단자함</v>
          </cell>
          <cell r="C112" t="str">
            <v xml:space="preserve"> 7회로용(SUS)</v>
          </cell>
          <cell r="D112" t="str">
            <v>개</v>
          </cell>
          <cell r="G112">
            <v>1033</v>
          </cell>
          <cell r="H112">
            <v>184000</v>
          </cell>
          <cell r="O112">
            <v>184000</v>
          </cell>
          <cell r="P112">
            <v>184000</v>
          </cell>
        </row>
        <row r="113">
          <cell r="A113">
            <v>294</v>
          </cell>
          <cell r="B113" t="str">
            <v xml:space="preserve"> 접지동봉</v>
          </cell>
          <cell r="C113" t="str">
            <v xml:space="preserve"> 14.2Φx 1575mm</v>
          </cell>
          <cell r="D113" t="str">
            <v>개</v>
          </cell>
          <cell r="K113" t="str">
            <v>삼영</v>
          </cell>
          <cell r="L113">
            <v>275000</v>
          </cell>
          <cell r="O113">
            <v>275000</v>
          </cell>
          <cell r="P113">
            <v>275000</v>
          </cell>
        </row>
        <row r="114">
          <cell r="A114">
            <v>557</v>
          </cell>
          <cell r="B114" t="str">
            <v xml:space="preserve"> 접지동봉</v>
          </cell>
          <cell r="C114" t="str">
            <v xml:space="preserve"> 14Φx 1000mm</v>
          </cell>
          <cell r="D114" t="str">
            <v>개</v>
          </cell>
          <cell r="E114">
            <v>936</v>
          </cell>
          <cell r="F114">
            <v>3000</v>
          </cell>
          <cell r="G114">
            <v>993</v>
          </cell>
          <cell r="H114">
            <v>3000</v>
          </cell>
          <cell r="O114">
            <v>3000</v>
          </cell>
          <cell r="P114">
            <v>3000</v>
          </cell>
        </row>
        <row r="115">
          <cell r="A115">
            <v>541</v>
          </cell>
          <cell r="B115" t="str">
            <v xml:space="preserve"> 접지분기슬리브</v>
          </cell>
          <cell r="C115" t="str">
            <v xml:space="preserve"> 60㎟</v>
          </cell>
          <cell r="D115" t="str">
            <v>개</v>
          </cell>
          <cell r="E115">
            <v>934</v>
          </cell>
          <cell r="F115">
            <v>690</v>
          </cell>
          <cell r="G115">
            <v>978</v>
          </cell>
          <cell r="H115">
            <v>3500</v>
          </cell>
          <cell r="O115">
            <v>690</v>
          </cell>
          <cell r="P115">
            <v>690</v>
          </cell>
        </row>
        <row r="116">
          <cell r="A116">
            <v>542</v>
          </cell>
          <cell r="B116" t="str">
            <v xml:space="preserve"> 접지분기슬리브</v>
          </cell>
          <cell r="C116" t="str">
            <v xml:space="preserve"> 100㎟</v>
          </cell>
          <cell r="D116" t="str">
            <v>개</v>
          </cell>
          <cell r="E116">
            <v>934</v>
          </cell>
          <cell r="F116">
            <v>930</v>
          </cell>
          <cell r="G116">
            <v>978</v>
          </cell>
          <cell r="H116">
            <v>4000</v>
          </cell>
          <cell r="O116">
            <v>930</v>
          </cell>
          <cell r="P116">
            <v>930</v>
          </cell>
        </row>
        <row r="117">
          <cell r="A117">
            <v>295</v>
          </cell>
          <cell r="B117" t="str">
            <v xml:space="preserve"> "C"TYPE 접지크램프</v>
          </cell>
          <cell r="C117" t="str">
            <v xml:space="preserve"> 100㎟x60(38)㎟</v>
          </cell>
          <cell r="D117" t="str">
            <v>개</v>
          </cell>
          <cell r="E117">
            <v>936</v>
          </cell>
          <cell r="F117">
            <v>1500</v>
          </cell>
          <cell r="O117">
            <v>1500</v>
          </cell>
          <cell r="P117">
            <v>1500</v>
          </cell>
        </row>
        <row r="118">
          <cell r="A118">
            <v>296</v>
          </cell>
          <cell r="B118" t="str">
            <v xml:space="preserve"> "C"TYPE 접지크램프</v>
          </cell>
          <cell r="C118" t="str">
            <v xml:space="preserve"> 38㎟x38(22)㎟</v>
          </cell>
          <cell r="D118" t="str">
            <v>개</v>
          </cell>
          <cell r="E118">
            <v>936</v>
          </cell>
          <cell r="F118">
            <v>1200</v>
          </cell>
          <cell r="O118">
            <v>1200</v>
          </cell>
          <cell r="P118">
            <v>1200</v>
          </cell>
        </row>
        <row r="119">
          <cell r="A119">
            <v>446</v>
          </cell>
          <cell r="B119" t="str">
            <v xml:space="preserve"> 매설접지단자</v>
          </cell>
          <cell r="C119" t="str">
            <v xml:space="preserve"> HDCC 38㎟</v>
          </cell>
          <cell r="D119" t="str">
            <v>개</v>
          </cell>
          <cell r="E119">
            <v>959</v>
          </cell>
          <cell r="F119">
            <v>4000</v>
          </cell>
          <cell r="O119">
            <v>4000</v>
          </cell>
          <cell r="P119">
            <v>4000</v>
          </cell>
        </row>
        <row r="120">
          <cell r="A120">
            <v>297</v>
          </cell>
          <cell r="B120" t="str">
            <v xml:space="preserve"> 접지동봉콘넥타</v>
          </cell>
          <cell r="C120" t="str">
            <v xml:space="preserve"> 일반형 16Φ</v>
          </cell>
          <cell r="D120" t="str">
            <v>개</v>
          </cell>
          <cell r="E120">
            <v>936</v>
          </cell>
          <cell r="F120">
            <v>700</v>
          </cell>
          <cell r="O120">
            <v>700</v>
          </cell>
          <cell r="P120">
            <v>700</v>
          </cell>
        </row>
        <row r="121">
          <cell r="A121">
            <v>299</v>
          </cell>
          <cell r="B121" t="str">
            <v xml:space="preserve"> 접속자명찰</v>
          </cell>
          <cell r="D121" t="str">
            <v>개</v>
          </cell>
          <cell r="G121">
            <v>1004</v>
          </cell>
          <cell r="H121">
            <v>1800</v>
          </cell>
          <cell r="O121">
            <v>1800</v>
          </cell>
          <cell r="P121">
            <v>1800</v>
          </cell>
        </row>
        <row r="122">
          <cell r="A122">
            <v>271</v>
          </cell>
          <cell r="B122" t="str">
            <v xml:space="preserve"> 개폐기함</v>
          </cell>
          <cell r="C122" t="str">
            <v xml:space="preserve"> VCB 25.8kV 3P 400A</v>
          </cell>
          <cell r="D122" t="str">
            <v>개</v>
          </cell>
          <cell r="L122">
            <v>25755062</v>
          </cell>
          <cell r="O122">
            <v>25755062</v>
          </cell>
          <cell r="P122">
            <v>25755062</v>
          </cell>
        </row>
        <row r="123">
          <cell r="A123">
            <v>505</v>
          </cell>
          <cell r="B123" t="str">
            <v xml:space="preserve"> 달대볼트</v>
          </cell>
          <cell r="C123" t="str">
            <v xml:space="preserve"> 9Φ500</v>
          </cell>
          <cell r="D123" t="str">
            <v>개</v>
          </cell>
          <cell r="E123">
            <v>395</v>
          </cell>
          <cell r="F123">
            <v>241</v>
          </cell>
          <cell r="G123">
            <v>95</v>
          </cell>
          <cell r="H123">
            <v>280</v>
          </cell>
          <cell r="O123">
            <v>241</v>
          </cell>
          <cell r="P123">
            <v>241</v>
          </cell>
        </row>
        <row r="124">
          <cell r="A124">
            <v>308</v>
          </cell>
          <cell r="B124" t="str">
            <v xml:space="preserve"> 볼트,너트</v>
          </cell>
          <cell r="C124" t="str">
            <v xml:space="preserve"> M12 L45</v>
          </cell>
          <cell r="D124" t="str">
            <v>개</v>
          </cell>
          <cell r="E124">
            <v>89</v>
          </cell>
          <cell r="F124">
            <v>144</v>
          </cell>
          <cell r="O124">
            <v>144</v>
          </cell>
          <cell r="P124">
            <v>144</v>
          </cell>
        </row>
        <row r="125">
          <cell r="A125">
            <v>309</v>
          </cell>
          <cell r="B125" t="str">
            <v xml:space="preserve"> 볼트,너트</v>
          </cell>
          <cell r="C125" t="str">
            <v xml:space="preserve"> M16 L180</v>
          </cell>
          <cell r="D125" t="str">
            <v>개</v>
          </cell>
          <cell r="E125">
            <v>89</v>
          </cell>
          <cell r="F125">
            <v>484</v>
          </cell>
          <cell r="O125">
            <v>484</v>
          </cell>
          <cell r="P125">
            <v>484</v>
          </cell>
        </row>
        <row r="126">
          <cell r="A126">
            <v>506</v>
          </cell>
          <cell r="B126" t="str">
            <v xml:space="preserve"> 앵커볼트(3/8")</v>
          </cell>
          <cell r="C126" t="str">
            <v xml:space="preserve"> M10 L30</v>
          </cell>
          <cell r="D126" t="str">
            <v>개</v>
          </cell>
          <cell r="G126">
            <v>76</v>
          </cell>
          <cell r="H126">
            <v>187</v>
          </cell>
          <cell r="O126">
            <v>187</v>
          </cell>
          <cell r="P126">
            <v>187</v>
          </cell>
        </row>
        <row r="127">
          <cell r="A127">
            <v>311</v>
          </cell>
          <cell r="B127" t="str">
            <v xml:space="preserve"> 앵커볼트(3/8")</v>
          </cell>
          <cell r="C127" t="str">
            <v xml:space="preserve"> M10 L150</v>
          </cell>
          <cell r="D127" t="str">
            <v>개</v>
          </cell>
          <cell r="G127">
            <v>76</v>
          </cell>
          <cell r="H127">
            <v>330</v>
          </cell>
          <cell r="O127">
            <v>330</v>
          </cell>
          <cell r="P127">
            <v>330</v>
          </cell>
        </row>
        <row r="128">
          <cell r="A128">
            <v>444</v>
          </cell>
          <cell r="B128" t="str">
            <v xml:space="preserve"> 앵커볼트(3/8")</v>
          </cell>
          <cell r="C128" t="str">
            <v xml:space="preserve"> M10 L200</v>
          </cell>
          <cell r="D128" t="str">
            <v>개</v>
          </cell>
          <cell r="G128">
            <v>76</v>
          </cell>
          <cell r="H128">
            <v>407</v>
          </cell>
          <cell r="O128">
            <v>407</v>
          </cell>
          <cell r="P128">
            <v>407</v>
          </cell>
        </row>
        <row r="129">
          <cell r="A129">
            <v>445</v>
          </cell>
          <cell r="B129" t="str">
            <v xml:space="preserve"> 앵커볼트(5/8")</v>
          </cell>
          <cell r="C129" t="str">
            <v xml:space="preserve"> M16 L150</v>
          </cell>
          <cell r="D129" t="str">
            <v>개</v>
          </cell>
          <cell r="G129">
            <v>76</v>
          </cell>
          <cell r="H129">
            <v>231</v>
          </cell>
          <cell r="O129">
            <v>231</v>
          </cell>
          <cell r="P129">
            <v>231</v>
          </cell>
        </row>
        <row r="130">
          <cell r="A130">
            <v>312</v>
          </cell>
          <cell r="B130" t="str">
            <v xml:space="preserve"> 앵커볼트(7/8")</v>
          </cell>
          <cell r="C130" t="str">
            <v xml:space="preserve"> M22 L250</v>
          </cell>
          <cell r="D130" t="str">
            <v>개</v>
          </cell>
          <cell r="G130">
            <v>76</v>
          </cell>
          <cell r="H130">
            <v>638</v>
          </cell>
          <cell r="O130">
            <v>638</v>
          </cell>
          <cell r="P130">
            <v>638</v>
          </cell>
        </row>
        <row r="131">
          <cell r="A131">
            <v>424</v>
          </cell>
          <cell r="B131" t="str">
            <v xml:space="preserve"> 셋트앵커(1/2")</v>
          </cell>
          <cell r="C131" t="str">
            <v xml:space="preserve"> M13 L100</v>
          </cell>
          <cell r="D131" t="str">
            <v>개</v>
          </cell>
          <cell r="G131">
            <v>77</v>
          </cell>
          <cell r="H131">
            <v>760</v>
          </cell>
          <cell r="O131">
            <v>760</v>
          </cell>
          <cell r="P131">
            <v>760</v>
          </cell>
        </row>
        <row r="132">
          <cell r="A132">
            <v>521</v>
          </cell>
          <cell r="B132" t="str">
            <v xml:space="preserve"> 셋트앵커(3/8")</v>
          </cell>
          <cell r="C132" t="str">
            <v xml:space="preserve"> M10 L70</v>
          </cell>
          <cell r="D132" t="str">
            <v>개</v>
          </cell>
          <cell r="G132">
            <v>77</v>
          </cell>
          <cell r="H132">
            <v>312</v>
          </cell>
          <cell r="O132">
            <v>312</v>
          </cell>
          <cell r="P132">
            <v>312</v>
          </cell>
        </row>
        <row r="133">
          <cell r="A133">
            <v>425</v>
          </cell>
          <cell r="B133" t="str">
            <v xml:space="preserve"> 스트롱앵커(5/8")</v>
          </cell>
          <cell r="C133" t="str">
            <v xml:space="preserve"> M16</v>
          </cell>
          <cell r="D133" t="str">
            <v>개</v>
          </cell>
          <cell r="G133">
            <v>77</v>
          </cell>
          <cell r="H133">
            <v>351</v>
          </cell>
          <cell r="O133">
            <v>351</v>
          </cell>
          <cell r="P133">
            <v>351</v>
          </cell>
        </row>
        <row r="134">
          <cell r="A134">
            <v>313</v>
          </cell>
          <cell r="B134" t="str">
            <v xml:space="preserve"> 연결 볼트너트</v>
          </cell>
          <cell r="C134" t="str">
            <v xml:space="preserve"> #8x15</v>
          </cell>
          <cell r="D134" t="str">
            <v>개</v>
          </cell>
          <cell r="G134">
            <v>77</v>
          </cell>
          <cell r="H134">
            <v>156</v>
          </cell>
          <cell r="O134">
            <v>156</v>
          </cell>
          <cell r="P134">
            <v>156</v>
          </cell>
        </row>
        <row r="135">
          <cell r="A135">
            <v>511</v>
          </cell>
          <cell r="B135" t="str">
            <v xml:space="preserve"> "U" CHANNEL</v>
          </cell>
          <cell r="C135" t="str">
            <v xml:space="preserve"> 41x41x2.6t</v>
          </cell>
          <cell r="D135" t="str">
            <v>m</v>
          </cell>
          <cell r="E135">
            <v>881</v>
          </cell>
          <cell r="F135">
            <v>3500</v>
          </cell>
          <cell r="G135">
            <v>940</v>
          </cell>
          <cell r="H135">
            <v>2860</v>
          </cell>
          <cell r="O135">
            <v>2860</v>
          </cell>
          <cell r="P135">
            <v>2860</v>
          </cell>
        </row>
        <row r="136">
          <cell r="A136">
            <v>314</v>
          </cell>
          <cell r="B136" t="str">
            <v xml:space="preserve"> "C" CHANNEL (STS)</v>
          </cell>
          <cell r="C136" t="str">
            <v xml:space="preserve"> 41x25x2.0t</v>
          </cell>
          <cell r="D136" t="str">
            <v>m</v>
          </cell>
          <cell r="E136">
            <v>881</v>
          </cell>
          <cell r="F136">
            <v>3500</v>
          </cell>
          <cell r="G136">
            <v>940</v>
          </cell>
          <cell r="H136">
            <v>2860</v>
          </cell>
          <cell r="O136">
            <v>2860</v>
          </cell>
          <cell r="P136">
            <v>2860</v>
          </cell>
        </row>
        <row r="137">
          <cell r="A137">
            <v>508</v>
          </cell>
          <cell r="B137" t="str">
            <v xml:space="preserve"> U-볼트&amp;너트</v>
          </cell>
          <cell r="C137" t="str">
            <v xml:space="preserve"> 104C</v>
          </cell>
          <cell r="D137" t="str">
            <v>조</v>
          </cell>
          <cell r="G137">
            <v>78</v>
          </cell>
          <cell r="H137">
            <v>1189</v>
          </cell>
          <cell r="O137">
            <v>1189</v>
          </cell>
          <cell r="P137">
            <v>1189</v>
          </cell>
        </row>
        <row r="138">
          <cell r="A138">
            <v>507</v>
          </cell>
          <cell r="B138" t="str">
            <v xml:space="preserve"> U-볼트&amp;너트</v>
          </cell>
          <cell r="C138" t="str">
            <v xml:space="preserve"> 28C</v>
          </cell>
          <cell r="D138" t="str">
            <v>조</v>
          </cell>
          <cell r="G138">
            <v>78</v>
          </cell>
          <cell r="H138">
            <v>1189</v>
          </cell>
          <cell r="O138">
            <v>1189</v>
          </cell>
          <cell r="P138">
            <v>1189</v>
          </cell>
        </row>
        <row r="139">
          <cell r="A139">
            <v>315</v>
          </cell>
          <cell r="B139" t="str">
            <v xml:space="preserve"> U-볼트&amp;너트</v>
          </cell>
          <cell r="C139" t="str">
            <v xml:space="preserve"> M9  4"(STS)</v>
          </cell>
          <cell r="D139" t="str">
            <v>조</v>
          </cell>
          <cell r="E139">
            <v>91</v>
          </cell>
          <cell r="G139">
            <v>78</v>
          </cell>
          <cell r="H139">
            <v>1189</v>
          </cell>
          <cell r="O139">
            <v>1189</v>
          </cell>
          <cell r="P139">
            <v>1189</v>
          </cell>
        </row>
        <row r="140">
          <cell r="A140">
            <v>318</v>
          </cell>
          <cell r="B140" t="str">
            <v xml:space="preserve"> 관로구방수장치</v>
          </cell>
          <cell r="C140" t="str">
            <v xml:space="preserve"> Φ50이하</v>
          </cell>
          <cell r="D140" t="str">
            <v>조</v>
          </cell>
          <cell r="G140">
            <v>1019</v>
          </cell>
          <cell r="H140">
            <v>4400</v>
          </cell>
          <cell r="O140">
            <v>4400</v>
          </cell>
          <cell r="P140">
            <v>4400</v>
          </cell>
        </row>
        <row r="141">
          <cell r="A141">
            <v>316</v>
          </cell>
          <cell r="B141" t="str">
            <v xml:space="preserve"> 관로구방수장치</v>
          </cell>
          <cell r="C141" t="str">
            <v xml:space="preserve"> Φ100이하</v>
          </cell>
          <cell r="D141" t="str">
            <v>조</v>
          </cell>
          <cell r="G141">
            <v>1019</v>
          </cell>
          <cell r="H141">
            <v>11000</v>
          </cell>
          <cell r="O141">
            <v>11000</v>
          </cell>
          <cell r="P141">
            <v>11000</v>
          </cell>
        </row>
        <row r="142">
          <cell r="A142">
            <v>317</v>
          </cell>
          <cell r="B142" t="str">
            <v xml:space="preserve"> 관로구방수장치</v>
          </cell>
          <cell r="C142" t="str">
            <v xml:space="preserve"> Φ150이하</v>
          </cell>
          <cell r="D142" t="str">
            <v>조</v>
          </cell>
          <cell r="G142">
            <v>1019</v>
          </cell>
          <cell r="H142">
            <v>11000</v>
          </cell>
          <cell r="O142">
            <v>11000</v>
          </cell>
          <cell r="P142">
            <v>11000</v>
          </cell>
        </row>
        <row r="143">
          <cell r="A143">
            <v>320</v>
          </cell>
          <cell r="B143" t="str">
            <v xml:space="preserve"> C형 슬리브</v>
          </cell>
          <cell r="C143" t="str">
            <v xml:space="preserve"> 100㎟</v>
          </cell>
          <cell r="D143" t="str">
            <v>개</v>
          </cell>
          <cell r="E143">
            <v>863</v>
          </cell>
          <cell r="F143">
            <v>2180</v>
          </cell>
          <cell r="O143">
            <v>2180</v>
          </cell>
          <cell r="P143">
            <v>2180</v>
          </cell>
        </row>
        <row r="144">
          <cell r="A144">
            <v>321</v>
          </cell>
          <cell r="B144" t="str">
            <v xml:space="preserve"> 레미콘</v>
          </cell>
          <cell r="C144" t="str">
            <v xml:space="preserve"> 40-180-8</v>
          </cell>
          <cell r="D144" t="str">
            <v>㎥</v>
          </cell>
          <cell r="E144">
            <v>118</v>
          </cell>
          <cell r="F144">
            <v>45660</v>
          </cell>
          <cell r="O144">
            <v>45660</v>
          </cell>
          <cell r="P144">
            <v>45660</v>
          </cell>
        </row>
        <row r="145">
          <cell r="A145">
            <v>504</v>
          </cell>
          <cell r="B145" t="str">
            <v xml:space="preserve"> 강    판</v>
          </cell>
          <cell r="C145" t="str">
            <v xml:space="preserve"> 6t</v>
          </cell>
          <cell r="D145" t="str">
            <v>㎏</v>
          </cell>
          <cell r="E145">
            <v>52</v>
          </cell>
          <cell r="F145">
            <v>314</v>
          </cell>
          <cell r="G145">
            <v>50</v>
          </cell>
          <cell r="H145">
            <v>350</v>
          </cell>
          <cell r="O145">
            <v>314</v>
          </cell>
          <cell r="P145">
            <v>314</v>
          </cell>
        </row>
        <row r="146">
          <cell r="A146">
            <v>503</v>
          </cell>
          <cell r="B146" t="str">
            <v xml:space="preserve"> 열연강판</v>
          </cell>
          <cell r="C146" t="str">
            <v xml:space="preserve"> 9t</v>
          </cell>
          <cell r="D146" t="str">
            <v>㎏</v>
          </cell>
          <cell r="E146">
            <v>52</v>
          </cell>
          <cell r="F146">
            <v>319</v>
          </cell>
          <cell r="G146">
            <v>50</v>
          </cell>
          <cell r="H146">
            <v>370</v>
          </cell>
          <cell r="O146">
            <v>319</v>
          </cell>
          <cell r="P146">
            <v>319</v>
          </cell>
        </row>
        <row r="147">
          <cell r="A147">
            <v>346</v>
          </cell>
          <cell r="B147" t="str">
            <v xml:space="preserve"> 이형철근</v>
          </cell>
          <cell r="C147" t="str">
            <v xml:space="preserve"> D-10</v>
          </cell>
          <cell r="D147" t="str">
            <v>ton</v>
          </cell>
          <cell r="E147">
            <v>43</v>
          </cell>
          <cell r="F147">
            <v>295000</v>
          </cell>
          <cell r="G147">
            <v>42</v>
          </cell>
          <cell r="H147">
            <v>325000</v>
          </cell>
          <cell r="O147">
            <v>295000</v>
          </cell>
          <cell r="P147">
            <v>295000</v>
          </cell>
        </row>
        <row r="148">
          <cell r="A148">
            <v>326</v>
          </cell>
          <cell r="B148" t="str">
            <v xml:space="preserve"> 무늬강판</v>
          </cell>
          <cell r="C148" t="str">
            <v xml:space="preserve"> 6.0t</v>
          </cell>
          <cell r="D148" t="str">
            <v>㎏</v>
          </cell>
          <cell r="E148">
            <v>61</v>
          </cell>
          <cell r="F148">
            <v>319</v>
          </cell>
          <cell r="O148">
            <v>319</v>
          </cell>
          <cell r="P148">
            <v>319</v>
          </cell>
        </row>
        <row r="149">
          <cell r="A149">
            <v>355</v>
          </cell>
          <cell r="B149" t="str">
            <v xml:space="preserve"> 조합페인트</v>
          </cell>
          <cell r="C149" t="str">
            <v xml:space="preserve"> 철재면 2회</v>
          </cell>
          <cell r="D149" t="str">
            <v>㎡</v>
          </cell>
          <cell r="G149" t="str">
            <v>부118</v>
          </cell>
          <cell r="H149">
            <v>976</v>
          </cell>
          <cell r="O149">
            <v>976</v>
          </cell>
          <cell r="P149">
            <v>976</v>
          </cell>
        </row>
        <row r="150">
          <cell r="A150">
            <v>319</v>
          </cell>
          <cell r="B150" t="str">
            <v xml:space="preserve"> 녹막이페인트</v>
          </cell>
          <cell r="C150" t="str">
            <v xml:space="preserve"> 철재면 2회</v>
          </cell>
          <cell r="D150" t="str">
            <v>㎡</v>
          </cell>
          <cell r="G150" t="str">
            <v>부118</v>
          </cell>
          <cell r="H150">
            <v>937</v>
          </cell>
          <cell r="O150">
            <v>937</v>
          </cell>
          <cell r="P150">
            <v>937</v>
          </cell>
        </row>
        <row r="151">
          <cell r="A151">
            <v>356</v>
          </cell>
          <cell r="B151" t="str">
            <v xml:space="preserve"> 철근가공조립</v>
          </cell>
          <cell r="C151" t="str">
            <v xml:space="preserve"> 간단</v>
          </cell>
          <cell r="D151" t="str">
            <v>ton</v>
          </cell>
          <cell r="G151" t="str">
            <v>부72</v>
          </cell>
          <cell r="H151">
            <v>312100</v>
          </cell>
          <cell r="O151">
            <v>312100</v>
          </cell>
          <cell r="P151">
            <v>312100</v>
          </cell>
        </row>
        <row r="152">
          <cell r="A152">
            <v>515</v>
          </cell>
          <cell r="B152" t="str">
            <v xml:space="preserve"> 철근가공조립</v>
          </cell>
          <cell r="C152" t="str">
            <v xml:space="preserve"> 구멍뚫기</v>
          </cell>
          <cell r="D152" t="str">
            <v>개</v>
          </cell>
          <cell r="O152">
            <v>0</v>
          </cell>
          <cell r="P152">
            <v>0</v>
          </cell>
        </row>
        <row r="153">
          <cell r="A153">
            <v>513</v>
          </cell>
          <cell r="B153" t="str">
            <v xml:space="preserve"> "C"TYPE HANGER</v>
          </cell>
          <cell r="D153" t="str">
            <v>개</v>
          </cell>
          <cell r="E153">
            <v>878</v>
          </cell>
          <cell r="F153">
            <v>1810</v>
          </cell>
          <cell r="O153">
            <v>1810</v>
          </cell>
          <cell r="P153">
            <v>1810</v>
          </cell>
        </row>
        <row r="154">
          <cell r="A154">
            <v>509</v>
          </cell>
          <cell r="B154" t="str">
            <v xml:space="preserve"> 전주밴드</v>
          </cell>
          <cell r="C154" t="str">
            <v xml:space="preserve"> 스텐조절식</v>
          </cell>
          <cell r="D154" t="str">
            <v>개</v>
          </cell>
          <cell r="G154">
            <v>1005</v>
          </cell>
          <cell r="H154">
            <v>1700</v>
          </cell>
          <cell r="O154">
            <v>1700</v>
          </cell>
          <cell r="P154">
            <v>1700</v>
          </cell>
        </row>
        <row r="155">
          <cell r="A155">
            <v>512</v>
          </cell>
          <cell r="B155" t="str">
            <v xml:space="preserve"> 워샤캡</v>
          </cell>
          <cell r="C155" t="str">
            <v xml:space="preserve"> 54mm</v>
          </cell>
          <cell r="D155" t="str">
            <v>개</v>
          </cell>
          <cell r="E155">
            <v>867</v>
          </cell>
          <cell r="F155">
            <v>4050</v>
          </cell>
          <cell r="O155">
            <v>4050</v>
          </cell>
          <cell r="P155">
            <v>4050</v>
          </cell>
        </row>
        <row r="156">
          <cell r="A156">
            <v>334</v>
          </cell>
          <cell r="B156" t="str">
            <v xml:space="preserve"> 비닐테이프</v>
          </cell>
          <cell r="C156" t="str">
            <v xml:space="preserve"> 0.2x19</v>
          </cell>
          <cell r="D156" t="str">
            <v>m</v>
          </cell>
          <cell r="E156">
            <v>966</v>
          </cell>
          <cell r="F156">
            <v>153</v>
          </cell>
          <cell r="O156">
            <v>153</v>
          </cell>
          <cell r="P156">
            <v>153</v>
          </cell>
        </row>
        <row r="157">
          <cell r="A157">
            <v>336</v>
          </cell>
          <cell r="B157" t="str">
            <v xml:space="preserve"> 실리콘고무테이프</v>
          </cell>
          <cell r="C157" t="str">
            <v xml:space="preserve"> 0.3x25</v>
          </cell>
          <cell r="D157" t="str">
            <v>m</v>
          </cell>
          <cell r="E157">
            <v>966</v>
          </cell>
          <cell r="F157">
            <v>2522</v>
          </cell>
          <cell r="G157">
            <v>1016</v>
          </cell>
          <cell r="H157">
            <v>2967</v>
          </cell>
          <cell r="O157">
            <v>2522</v>
          </cell>
          <cell r="P157">
            <v>2522</v>
          </cell>
        </row>
        <row r="158">
          <cell r="A158">
            <v>358</v>
          </cell>
          <cell r="B158" t="str">
            <v xml:space="preserve"> 케이블위험표시기</v>
          </cell>
          <cell r="D158" t="str">
            <v>개</v>
          </cell>
          <cell r="E158">
            <v>958</v>
          </cell>
          <cell r="F158">
            <v>13000</v>
          </cell>
          <cell r="O158">
            <v>13000</v>
          </cell>
          <cell r="P158">
            <v>13000</v>
          </cell>
        </row>
        <row r="159">
          <cell r="A159">
            <v>359</v>
          </cell>
          <cell r="B159" t="str">
            <v xml:space="preserve"> 케이블크리트</v>
          </cell>
          <cell r="C159" t="str">
            <v xml:space="preserve"> R50 L320</v>
          </cell>
          <cell r="D159" t="str">
            <v>개</v>
          </cell>
          <cell r="G159">
            <v>1020</v>
          </cell>
          <cell r="H159">
            <v>5600</v>
          </cell>
          <cell r="O159">
            <v>5600</v>
          </cell>
          <cell r="P159">
            <v>5600</v>
          </cell>
        </row>
        <row r="160">
          <cell r="A160">
            <v>360</v>
          </cell>
          <cell r="B160" t="str">
            <v xml:space="preserve"> 케이블표지시트</v>
          </cell>
          <cell r="C160" t="str">
            <v xml:space="preserve"> 0.23x300</v>
          </cell>
          <cell r="D160" t="str">
            <v>m</v>
          </cell>
          <cell r="E160">
            <v>956</v>
          </cell>
          <cell r="F160">
            <v>250</v>
          </cell>
          <cell r="O160">
            <v>250</v>
          </cell>
          <cell r="P160">
            <v>250</v>
          </cell>
        </row>
        <row r="161">
          <cell r="A161">
            <v>361</v>
          </cell>
          <cell r="B161" t="str">
            <v xml:space="preserve"> 전자식탐지기</v>
          </cell>
          <cell r="C161" t="str">
            <v xml:space="preserve"> 전력케이블용</v>
          </cell>
          <cell r="D161" t="str">
            <v>개</v>
          </cell>
          <cell r="E161">
            <v>956</v>
          </cell>
          <cell r="F161">
            <v>4167000</v>
          </cell>
          <cell r="K161" t="str">
            <v>3M</v>
          </cell>
          <cell r="L161">
            <v>4000000</v>
          </cell>
          <cell r="O161">
            <v>4000000</v>
          </cell>
          <cell r="P161">
            <v>4000000</v>
          </cell>
        </row>
        <row r="162">
          <cell r="A162">
            <v>362</v>
          </cell>
          <cell r="B162" t="str">
            <v xml:space="preserve"> 전자식표지기</v>
          </cell>
          <cell r="C162" t="str">
            <v xml:space="preserve"> 전력케이블용</v>
          </cell>
          <cell r="D162" t="str">
            <v>개</v>
          </cell>
          <cell r="E162">
            <v>956</v>
          </cell>
          <cell r="F162">
            <v>20000</v>
          </cell>
          <cell r="K162" t="str">
            <v>3M</v>
          </cell>
          <cell r="L162">
            <v>20000</v>
          </cell>
          <cell r="O162">
            <v>20000</v>
          </cell>
          <cell r="P162">
            <v>20000</v>
          </cell>
        </row>
        <row r="163">
          <cell r="A163">
            <v>366</v>
          </cell>
          <cell r="B163" t="str">
            <v xml:space="preserve"> 콘크리트치기</v>
          </cell>
          <cell r="C163" t="str">
            <v xml:space="preserve"> 1:2:4</v>
          </cell>
          <cell r="D163" t="str">
            <v>㎥</v>
          </cell>
          <cell r="O163">
            <v>0</v>
          </cell>
          <cell r="P163">
            <v>0</v>
          </cell>
        </row>
        <row r="164">
          <cell r="A164">
            <v>435</v>
          </cell>
          <cell r="B164" t="str">
            <v xml:space="preserve"> 콘크리트치기</v>
          </cell>
          <cell r="C164" t="str">
            <v xml:space="preserve"> 1:3:6</v>
          </cell>
          <cell r="D164" t="str">
            <v>㎥</v>
          </cell>
          <cell r="O164">
            <v>0</v>
          </cell>
          <cell r="P164">
            <v>0</v>
          </cell>
        </row>
        <row r="165">
          <cell r="A165">
            <v>554</v>
          </cell>
          <cell r="B165" t="str">
            <v xml:space="preserve"> 콘크리트깨기</v>
          </cell>
          <cell r="D165" t="str">
            <v>㎥</v>
          </cell>
          <cell r="O165">
            <v>0</v>
          </cell>
          <cell r="P165">
            <v>0</v>
          </cell>
        </row>
        <row r="166">
          <cell r="A166">
            <v>367</v>
          </cell>
          <cell r="B166" t="str">
            <v xml:space="preserve"> 콘크리트타설</v>
          </cell>
          <cell r="C166" t="str">
            <v xml:space="preserve"> 40-180-8</v>
          </cell>
          <cell r="D166" t="str">
            <v>m</v>
          </cell>
          <cell r="O166">
            <v>0</v>
          </cell>
          <cell r="P166">
            <v>0</v>
          </cell>
        </row>
        <row r="167">
          <cell r="A167">
            <v>368</v>
          </cell>
          <cell r="B167" t="str">
            <v xml:space="preserve"> 콘크리트포장절단</v>
          </cell>
          <cell r="C167" t="str">
            <v xml:space="preserve"> 시멘트포장</v>
          </cell>
          <cell r="D167" t="str">
            <v>m</v>
          </cell>
          <cell r="E167" t="str">
            <v>적산정보</v>
          </cell>
          <cell r="F167">
            <v>56780</v>
          </cell>
          <cell r="O167">
            <v>56780</v>
          </cell>
          <cell r="P167">
            <v>56780</v>
          </cell>
        </row>
        <row r="168">
          <cell r="A168">
            <v>370</v>
          </cell>
          <cell r="B168" t="str">
            <v xml:space="preserve"> 터파기</v>
          </cell>
          <cell r="C168" t="str">
            <v xml:space="preserve"> 인력</v>
          </cell>
          <cell r="D168" t="str">
            <v>㎥</v>
          </cell>
          <cell r="O168">
            <v>0</v>
          </cell>
          <cell r="P168">
            <v>0</v>
          </cell>
        </row>
        <row r="169">
          <cell r="A169">
            <v>371</v>
          </cell>
          <cell r="B169" t="str">
            <v xml:space="preserve"> 터파기</v>
          </cell>
          <cell r="C169" t="str">
            <v xml:space="preserve"> 인력(0~1m)</v>
          </cell>
          <cell r="D169" t="str">
            <v>㎥</v>
          </cell>
          <cell r="O169">
            <v>0</v>
          </cell>
          <cell r="P169">
            <v>0</v>
          </cell>
        </row>
        <row r="170">
          <cell r="A170">
            <v>372</v>
          </cell>
          <cell r="B170" t="str">
            <v xml:space="preserve"> 터파기</v>
          </cell>
          <cell r="C170" t="str">
            <v xml:space="preserve"> 인력(1~2m)</v>
          </cell>
          <cell r="D170" t="str">
            <v>㎥</v>
          </cell>
          <cell r="O170">
            <v>0</v>
          </cell>
          <cell r="P170">
            <v>0</v>
          </cell>
        </row>
        <row r="171">
          <cell r="A171">
            <v>373</v>
          </cell>
          <cell r="B171" t="str">
            <v xml:space="preserve"> 터파기</v>
          </cell>
          <cell r="C171" t="str">
            <v>콘크리트구간</v>
          </cell>
          <cell r="D171" t="str">
            <v>m</v>
          </cell>
          <cell r="O171">
            <v>0</v>
          </cell>
          <cell r="P171">
            <v>0</v>
          </cell>
        </row>
        <row r="172">
          <cell r="A172">
            <v>374</v>
          </cell>
          <cell r="B172" t="str">
            <v xml:space="preserve"> 다지기</v>
          </cell>
          <cell r="C172" t="str">
            <v>인력</v>
          </cell>
          <cell r="D172" t="str">
            <v>㎥</v>
          </cell>
          <cell r="O172">
            <v>0</v>
          </cell>
          <cell r="P172">
            <v>0</v>
          </cell>
        </row>
        <row r="173">
          <cell r="A173">
            <v>516</v>
          </cell>
          <cell r="B173" t="str">
            <v xml:space="preserve"> 되메우기</v>
          </cell>
          <cell r="C173" t="str">
            <v xml:space="preserve"> 인력</v>
          </cell>
          <cell r="D173" t="str">
            <v>㎥</v>
          </cell>
          <cell r="O173">
            <v>0</v>
          </cell>
          <cell r="P173">
            <v>0</v>
          </cell>
        </row>
        <row r="174">
          <cell r="A174">
            <v>375</v>
          </cell>
          <cell r="B174" t="str">
            <v xml:space="preserve"> 잔토처리</v>
          </cell>
          <cell r="C174" t="str">
            <v xml:space="preserve"> 현장내,인력</v>
          </cell>
          <cell r="D174" t="str">
            <v>㎥</v>
          </cell>
          <cell r="O174">
            <v>0</v>
          </cell>
          <cell r="P174">
            <v>0</v>
          </cell>
        </row>
        <row r="175">
          <cell r="A175">
            <v>436</v>
          </cell>
          <cell r="B175" t="str">
            <v>WIRE MESH</v>
          </cell>
          <cell r="C175" t="str">
            <v xml:space="preserve"> #8x100x100</v>
          </cell>
          <cell r="D175" t="str">
            <v>㎡</v>
          </cell>
          <cell r="E175">
            <v>99</v>
          </cell>
          <cell r="F175">
            <v>980</v>
          </cell>
          <cell r="O175">
            <v>980</v>
          </cell>
          <cell r="P175">
            <v>980</v>
          </cell>
        </row>
        <row r="176">
          <cell r="A176">
            <v>376</v>
          </cell>
          <cell r="B176" t="str">
            <v xml:space="preserve"> 자갈</v>
          </cell>
          <cell r="C176" t="str">
            <v xml:space="preserve"> 25mm이하</v>
          </cell>
          <cell r="D176" t="str">
            <v>㎥</v>
          </cell>
          <cell r="E176">
            <v>110</v>
          </cell>
          <cell r="F176">
            <v>11000</v>
          </cell>
          <cell r="G176">
            <v>97</v>
          </cell>
          <cell r="H176">
            <v>12000</v>
          </cell>
          <cell r="O176">
            <v>11000</v>
          </cell>
          <cell r="P176">
            <v>11000</v>
          </cell>
        </row>
        <row r="177">
          <cell r="A177">
            <v>377</v>
          </cell>
          <cell r="B177" t="str">
            <v xml:space="preserve"> 시멘트</v>
          </cell>
          <cell r="C177" t="str">
            <v xml:space="preserve"> 포틀랜드 40kg</v>
          </cell>
          <cell r="D177" t="str">
            <v>포</v>
          </cell>
          <cell r="E177">
            <v>113</v>
          </cell>
          <cell r="F177">
            <v>3920</v>
          </cell>
          <cell r="G177">
            <v>96</v>
          </cell>
          <cell r="H177">
            <v>4000</v>
          </cell>
          <cell r="O177">
            <v>3920</v>
          </cell>
          <cell r="P177">
            <v>3920</v>
          </cell>
        </row>
        <row r="178">
          <cell r="A178">
            <v>378</v>
          </cell>
          <cell r="B178" t="str">
            <v xml:space="preserve"> 거푸집</v>
          </cell>
          <cell r="C178" t="str">
            <v xml:space="preserve"> 합판 4회</v>
          </cell>
          <cell r="D178" t="str">
            <v>㎡</v>
          </cell>
          <cell r="G178" t="str">
            <v>부72</v>
          </cell>
          <cell r="H178">
            <v>4435</v>
          </cell>
          <cell r="O178">
            <v>4435</v>
          </cell>
          <cell r="P178">
            <v>4435</v>
          </cell>
        </row>
        <row r="179">
          <cell r="A179">
            <v>379</v>
          </cell>
          <cell r="B179" t="str">
            <v>잡석</v>
          </cell>
          <cell r="C179" t="str">
            <v xml:space="preserve"> 250mm이하</v>
          </cell>
          <cell r="D179" t="str">
            <v>㎥</v>
          </cell>
          <cell r="E179">
            <v>111</v>
          </cell>
          <cell r="F179">
            <v>14500</v>
          </cell>
          <cell r="G179">
            <v>95</v>
          </cell>
          <cell r="H179">
            <v>14500</v>
          </cell>
          <cell r="O179">
            <v>14500</v>
          </cell>
          <cell r="P179">
            <v>14500</v>
          </cell>
        </row>
        <row r="180">
          <cell r="A180">
            <v>380</v>
          </cell>
          <cell r="B180" t="str">
            <v xml:space="preserve"> 모래</v>
          </cell>
          <cell r="C180" t="str">
            <v xml:space="preserve"> 세사</v>
          </cell>
          <cell r="D180" t="str">
            <v>㎥</v>
          </cell>
          <cell r="E180">
            <v>111</v>
          </cell>
          <cell r="F180">
            <v>15000</v>
          </cell>
          <cell r="G180">
            <v>95</v>
          </cell>
          <cell r="H180">
            <v>14000</v>
          </cell>
          <cell r="O180">
            <v>14000</v>
          </cell>
          <cell r="P180">
            <v>14000</v>
          </cell>
        </row>
        <row r="181">
          <cell r="A181">
            <v>382</v>
          </cell>
          <cell r="B181" t="str">
            <v>트랜치</v>
          </cell>
          <cell r="C181" t="str">
            <v>(W500x200,W300x200)</v>
          </cell>
          <cell r="D181" t="str">
            <v>식</v>
          </cell>
          <cell r="O181">
            <v>0</v>
          </cell>
          <cell r="P181">
            <v>0</v>
          </cell>
        </row>
        <row r="182">
          <cell r="A182">
            <v>383</v>
          </cell>
          <cell r="B182" t="str">
            <v>휀스</v>
          </cell>
          <cell r="C182" t="str">
            <v>1.0m 경간</v>
          </cell>
          <cell r="D182" t="str">
            <v>식</v>
          </cell>
          <cell r="O182">
            <v>0</v>
          </cell>
          <cell r="P182">
            <v>0</v>
          </cell>
        </row>
        <row r="183">
          <cell r="A183">
            <v>386</v>
          </cell>
          <cell r="B183" t="str">
            <v xml:space="preserve"> 배전반(HV-1)</v>
          </cell>
          <cell r="C183" t="str">
            <v xml:space="preserve"> DS, VCB 7.2kV 400A(디지탈형)</v>
          </cell>
          <cell r="D183" t="str">
            <v>조</v>
          </cell>
          <cell r="O183">
            <v>0</v>
          </cell>
          <cell r="P183">
            <v>0</v>
          </cell>
        </row>
        <row r="184">
          <cell r="A184">
            <v>544</v>
          </cell>
          <cell r="B184" t="str">
            <v xml:space="preserve"> 배전반(HV-3)</v>
          </cell>
          <cell r="C184" t="str">
            <v xml:space="preserve"> VCB 7.2kV 400A×2(디지탈형)</v>
          </cell>
          <cell r="D184" t="str">
            <v>조</v>
          </cell>
          <cell r="O184">
            <v>0</v>
          </cell>
          <cell r="P184">
            <v>0</v>
          </cell>
        </row>
        <row r="185">
          <cell r="A185">
            <v>559</v>
          </cell>
          <cell r="B185" t="str">
            <v xml:space="preserve"> 배전반</v>
          </cell>
          <cell r="C185" t="str">
            <v xml:space="preserve"> 6.6kV GTR 3상 100kVAx1</v>
          </cell>
          <cell r="D185" t="str">
            <v>조</v>
          </cell>
          <cell r="O185">
            <v>0</v>
          </cell>
          <cell r="P185">
            <v>0</v>
          </cell>
        </row>
        <row r="186">
          <cell r="A186">
            <v>560</v>
          </cell>
          <cell r="B186" t="str">
            <v xml:space="preserve"> 배전반</v>
          </cell>
          <cell r="C186" t="str">
            <v xml:space="preserve"> NGR 19[Ω] 30SEC</v>
          </cell>
          <cell r="D186" t="str">
            <v>조</v>
          </cell>
          <cell r="O186">
            <v>0</v>
          </cell>
          <cell r="P186">
            <v>0</v>
          </cell>
        </row>
        <row r="187">
          <cell r="A187">
            <v>395</v>
          </cell>
          <cell r="B187" t="str">
            <v xml:space="preserve"> 배전반</v>
          </cell>
          <cell r="C187" t="str">
            <v xml:space="preserve"> LV-1</v>
          </cell>
          <cell r="D187" t="str">
            <v>조</v>
          </cell>
          <cell r="O187">
            <v>0</v>
          </cell>
          <cell r="P187">
            <v>0</v>
          </cell>
        </row>
        <row r="188">
          <cell r="A188">
            <v>397</v>
          </cell>
          <cell r="B188" t="str">
            <v xml:space="preserve"> 밧데리반</v>
          </cell>
          <cell r="C188" t="str">
            <v>BAT-1</v>
          </cell>
          <cell r="D188" t="str">
            <v>조</v>
          </cell>
          <cell r="O188">
            <v>0</v>
          </cell>
          <cell r="P188">
            <v>0</v>
          </cell>
        </row>
        <row r="189">
          <cell r="A189">
            <v>398</v>
          </cell>
          <cell r="B189" t="str">
            <v xml:space="preserve"> 정류기반</v>
          </cell>
          <cell r="C189" t="str">
            <v>REC-1</v>
          </cell>
          <cell r="D189" t="str">
            <v>조</v>
          </cell>
          <cell r="O189">
            <v>0</v>
          </cell>
          <cell r="P189">
            <v>0</v>
          </cell>
        </row>
        <row r="190">
          <cell r="A190">
            <v>402</v>
          </cell>
          <cell r="B190" t="str">
            <v xml:space="preserve"> 변압기몰드</v>
          </cell>
          <cell r="C190" t="str">
            <v xml:space="preserve"> 6.6kV 3상 50kVAx2</v>
          </cell>
          <cell r="D190" t="str">
            <v>대</v>
          </cell>
          <cell r="O190">
            <v>0</v>
          </cell>
          <cell r="P190">
            <v>0</v>
          </cell>
        </row>
        <row r="191">
          <cell r="A191">
            <v>403</v>
          </cell>
          <cell r="B191" t="str">
            <v xml:space="preserve"> 변압기몰드</v>
          </cell>
          <cell r="C191" t="str">
            <v xml:space="preserve"> 6.6kV 3상 50kVA, 1상50kVA</v>
          </cell>
          <cell r="D191" t="str">
            <v>대</v>
          </cell>
          <cell r="O191">
            <v>0</v>
          </cell>
          <cell r="P191">
            <v>0</v>
          </cell>
        </row>
        <row r="192">
          <cell r="A192">
            <v>550</v>
          </cell>
          <cell r="B192" t="str">
            <v xml:space="preserve"> 변압기몰드</v>
          </cell>
          <cell r="C192" t="str">
            <v xml:space="preserve"> 6.6kV 3상 100kVA, 1상75kVA</v>
          </cell>
          <cell r="D192" t="str">
            <v>대</v>
          </cell>
          <cell r="O192">
            <v>0</v>
          </cell>
          <cell r="P192">
            <v>0</v>
          </cell>
        </row>
        <row r="193">
          <cell r="A193">
            <v>404</v>
          </cell>
          <cell r="B193" t="str">
            <v xml:space="preserve"> 변압기몰드</v>
          </cell>
          <cell r="C193" t="str">
            <v xml:space="preserve"> 6.6kV 3상 50kVA</v>
          </cell>
          <cell r="D193" t="str">
            <v>대</v>
          </cell>
          <cell r="O193">
            <v>0</v>
          </cell>
          <cell r="P193">
            <v>0</v>
          </cell>
        </row>
        <row r="194">
          <cell r="A194">
            <v>558</v>
          </cell>
          <cell r="B194" t="str">
            <v xml:space="preserve"> 변압기몰드</v>
          </cell>
          <cell r="C194" t="str">
            <v xml:space="preserve"> 6.6kV 1상 75kVAx2</v>
          </cell>
          <cell r="D194" t="str">
            <v>대</v>
          </cell>
          <cell r="O194">
            <v>0</v>
          </cell>
          <cell r="P194">
            <v>0</v>
          </cell>
        </row>
        <row r="195">
          <cell r="A195">
            <v>551</v>
          </cell>
          <cell r="B195" t="str">
            <v xml:space="preserve"> 변압기몰드</v>
          </cell>
          <cell r="C195" t="str">
            <v xml:space="preserve"> 6.6kV 3상 75kVAx2</v>
          </cell>
          <cell r="D195" t="str">
            <v>대</v>
          </cell>
          <cell r="O195">
            <v>0</v>
          </cell>
          <cell r="P195">
            <v>0</v>
          </cell>
        </row>
        <row r="196">
          <cell r="A196">
            <v>407</v>
          </cell>
          <cell r="B196" t="str">
            <v xml:space="preserve"> 변압기몰드</v>
          </cell>
          <cell r="C196" t="str">
            <v xml:space="preserve"> 6.6kV 3상 150kVA</v>
          </cell>
          <cell r="D196" t="str">
            <v>대</v>
          </cell>
          <cell r="O196">
            <v>0</v>
          </cell>
          <cell r="P196">
            <v>0</v>
          </cell>
        </row>
        <row r="197">
          <cell r="A197">
            <v>408</v>
          </cell>
          <cell r="B197" t="str">
            <v xml:space="preserve"> 변압기몰드</v>
          </cell>
          <cell r="C197" t="str">
            <v>25.8kV 1상 10KVAx2(건널목,초소)</v>
          </cell>
          <cell r="D197" t="str">
            <v>대</v>
          </cell>
          <cell r="O197">
            <v>0</v>
          </cell>
          <cell r="P197">
            <v>0</v>
          </cell>
        </row>
        <row r="198">
          <cell r="A198">
            <v>409</v>
          </cell>
          <cell r="B198" t="str">
            <v xml:space="preserve"> 변압기몰드</v>
          </cell>
          <cell r="C198" t="str">
            <v>25.8kV 3상 10KVAx1(터널)</v>
          </cell>
          <cell r="D198" t="str">
            <v>대</v>
          </cell>
          <cell r="O198">
            <v>0</v>
          </cell>
          <cell r="P198">
            <v>0</v>
          </cell>
        </row>
        <row r="199">
          <cell r="A199">
            <v>410</v>
          </cell>
          <cell r="B199" t="str">
            <v xml:space="preserve"> 변압기몰드</v>
          </cell>
          <cell r="C199" t="str">
            <v xml:space="preserve"> VCB, 6.6kV 3상 50KVAx2(SP,SSP)</v>
          </cell>
          <cell r="D199" t="str">
            <v>대</v>
          </cell>
          <cell r="O199">
            <v>0</v>
          </cell>
          <cell r="P199">
            <v>0</v>
          </cell>
        </row>
        <row r="200">
          <cell r="A200">
            <v>411</v>
          </cell>
          <cell r="B200" t="str">
            <v xml:space="preserve"> 원제설비</v>
          </cell>
          <cell r="D200" t="str">
            <v>식</v>
          </cell>
          <cell r="O200">
            <v>0</v>
          </cell>
          <cell r="P200">
            <v>0</v>
          </cell>
        </row>
        <row r="201">
          <cell r="A201">
            <v>522</v>
          </cell>
          <cell r="B201" t="str">
            <v xml:space="preserve"> 콘센트함</v>
          </cell>
          <cell r="C201" t="str">
            <v xml:space="preserve"> 350x450x150(터널용)</v>
          </cell>
          <cell r="D201" t="str">
            <v>개</v>
          </cell>
          <cell r="K201" t="str">
            <v>수화</v>
          </cell>
          <cell r="L201">
            <v>243115</v>
          </cell>
          <cell r="O201">
            <v>243115</v>
          </cell>
          <cell r="P201">
            <v>243115</v>
          </cell>
        </row>
        <row r="202">
          <cell r="A202">
            <v>527</v>
          </cell>
          <cell r="B202" t="str">
            <v xml:space="preserve"> 속  판</v>
          </cell>
          <cell r="C202" t="str">
            <v xml:space="preserve"> 1.5t</v>
          </cell>
          <cell r="D202" t="str">
            <v>SET</v>
          </cell>
          <cell r="O202">
            <v>0</v>
          </cell>
          <cell r="P202">
            <v>0</v>
          </cell>
        </row>
        <row r="203">
          <cell r="A203">
            <v>533</v>
          </cell>
          <cell r="B203" t="str">
            <v xml:space="preserve"> N.P</v>
          </cell>
          <cell r="C203" t="str">
            <v xml:space="preserve"> 3tx40x200</v>
          </cell>
          <cell r="D203" t="str">
            <v>EA</v>
          </cell>
          <cell r="O203">
            <v>0</v>
          </cell>
          <cell r="P203">
            <v>0</v>
          </cell>
        </row>
        <row r="204">
          <cell r="A204">
            <v>416</v>
          </cell>
          <cell r="B204" t="str">
            <v xml:space="preserve"> N.P</v>
          </cell>
          <cell r="C204" t="str">
            <v xml:space="preserve"> 2tx16x60</v>
          </cell>
          <cell r="D204" t="str">
            <v>EA</v>
          </cell>
          <cell r="O204">
            <v>0</v>
          </cell>
          <cell r="P204">
            <v>0</v>
          </cell>
        </row>
        <row r="205">
          <cell r="A205">
            <v>524</v>
          </cell>
          <cell r="B205" t="str">
            <v xml:space="preserve"> DOOR HANDLE</v>
          </cell>
          <cell r="C205" t="str">
            <v xml:space="preserve"> W/KEY 대</v>
          </cell>
          <cell r="D205" t="str">
            <v>EA</v>
          </cell>
          <cell r="O205">
            <v>0</v>
          </cell>
          <cell r="P205">
            <v>0</v>
          </cell>
        </row>
        <row r="206">
          <cell r="A206">
            <v>420</v>
          </cell>
          <cell r="B206" t="str">
            <v xml:space="preserve"> P.L</v>
          </cell>
          <cell r="C206" t="str">
            <v xml:space="preserve"> AC 25㎜</v>
          </cell>
          <cell r="D206" t="str">
            <v>EA</v>
          </cell>
          <cell r="O206">
            <v>0</v>
          </cell>
          <cell r="P206">
            <v>0</v>
          </cell>
        </row>
        <row r="207">
          <cell r="A207">
            <v>414</v>
          </cell>
          <cell r="B207" t="str">
            <v xml:space="preserve"> N.F.B</v>
          </cell>
          <cell r="C207" t="str">
            <v xml:space="preserve"> ABS 3P 30AF</v>
          </cell>
          <cell r="D207" t="str">
            <v>EA</v>
          </cell>
          <cell r="O207">
            <v>0</v>
          </cell>
          <cell r="P207">
            <v>0</v>
          </cell>
        </row>
        <row r="208">
          <cell r="A208">
            <v>525</v>
          </cell>
          <cell r="B208" t="str">
            <v xml:space="preserve"> CONSENT(노출)</v>
          </cell>
          <cell r="C208" t="str">
            <v xml:space="preserve"> 2P 30A</v>
          </cell>
          <cell r="D208" t="str">
            <v>EA</v>
          </cell>
          <cell r="O208">
            <v>0</v>
          </cell>
          <cell r="P208">
            <v>0</v>
          </cell>
        </row>
        <row r="209">
          <cell r="A209">
            <v>526</v>
          </cell>
          <cell r="B209" t="str">
            <v xml:space="preserve"> CONSENT(노출)</v>
          </cell>
          <cell r="C209" t="str">
            <v xml:space="preserve"> 4P 30A</v>
          </cell>
          <cell r="D209" t="str">
            <v>EA</v>
          </cell>
          <cell r="O209">
            <v>0</v>
          </cell>
          <cell r="P209">
            <v>0</v>
          </cell>
        </row>
        <row r="210">
          <cell r="A210">
            <v>523</v>
          </cell>
          <cell r="B210" t="str">
            <v xml:space="preserve"> 스위치함</v>
          </cell>
          <cell r="C210" t="str">
            <v xml:space="preserve"> 터널용 ON/OFF(150x150x100)</v>
          </cell>
          <cell r="D210" t="str">
            <v>개</v>
          </cell>
          <cell r="K210" t="str">
            <v>수화</v>
          </cell>
          <cell r="L210">
            <v>85202</v>
          </cell>
          <cell r="O210">
            <v>85202</v>
          </cell>
          <cell r="P210">
            <v>85202</v>
          </cell>
        </row>
        <row r="211">
          <cell r="A211">
            <v>528</v>
          </cell>
          <cell r="B211" t="str">
            <v xml:space="preserve"> N.P</v>
          </cell>
          <cell r="C211" t="str">
            <v xml:space="preserve"> 3tx40x200</v>
          </cell>
          <cell r="D211" t="str">
            <v>EA</v>
          </cell>
          <cell r="O211">
            <v>0</v>
          </cell>
          <cell r="P211">
            <v>0</v>
          </cell>
        </row>
        <row r="212">
          <cell r="A212">
            <v>529</v>
          </cell>
          <cell r="B212" t="str">
            <v xml:space="preserve"> N.P</v>
          </cell>
          <cell r="C212" t="str">
            <v xml:space="preserve"> 25㎜</v>
          </cell>
          <cell r="D212" t="str">
            <v>EA</v>
          </cell>
          <cell r="O212">
            <v>0</v>
          </cell>
          <cell r="P212">
            <v>0</v>
          </cell>
        </row>
        <row r="213">
          <cell r="A213">
            <v>530</v>
          </cell>
          <cell r="B213" t="str">
            <v xml:space="preserve"> DOOR HANDLE</v>
          </cell>
          <cell r="C213" t="str">
            <v xml:space="preserve"> W/KEY 대</v>
          </cell>
          <cell r="D213" t="str">
            <v>EA</v>
          </cell>
          <cell r="O213">
            <v>0</v>
          </cell>
          <cell r="P213">
            <v>0</v>
          </cell>
        </row>
        <row r="214">
          <cell r="A214">
            <v>419</v>
          </cell>
          <cell r="B214" t="str">
            <v xml:space="preserve"> P.B.L</v>
          </cell>
          <cell r="C214" t="str">
            <v xml:space="preserve"> AC 25㎜,30㎜</v>
          </cell>
          <cell r="D214" t="str">
            <v>EA</v>
          </cell>
          <cell r="O214">
            <v>0</v>
          </cell>
          <cell r="P214">
            <v>0</v>
          </cell>
        </row>
        <row r="215">
          <cell r="A215">
            <v>531</v>
          </cell>
          <cell r="B215" t="str">
            <v xml:space="preserve"> P.B</v>
          </cell>
          <cell r="C215" t="str">
            <v xml:space="preserve"> AC 25㎜,30㎜</v>
          </cell>
          <cell r="D215" t="str">
            <v>EA</v>
          </cell>
          <cell r="O215">
            <v>0</v>
          </cell>
          <cell r="P215">
            <v>0</v>
          </cell>
        </row>
        <row r="216">
          <cell r="A216">
            <v>532</v>
          </cell>
          <cell r="B216" t="str">
            <v xml:space="preserve"> 이면배선</v>
          </cell>
          <cell r="C216" t="str">
            <v xml:space="preserve"> 2㎟</v>
          </cell>
          <cell r="D216" t="str">
            <v>M</v>
          </cell>
          <cell r="O216">
            <v>0</v>
          </cell>
          <cell r="P216">
            <v>0</v>
          </cell>
        </row>
        <row r="217">
          <cell r="A217">
            <v>412</v>
          </cell>
          <cell r="B217" t="str">
            <v xml:space="preserve"> DIAZED FUSE</v>
          </cell>
          <cell r="C217" t="str">
            <v xml:space="preserve"> W/HOLDER</v>
          </cell>
          <cell r="D217" t="str">
            <v>EA</v>
          </cell>
          <cell r="O217">
            <v>0</v>
          </cell>
          <cell r="P217">
            <v>0</v>
          </cell>
        </row>
        <row r="218">
          <cell r="A218">
            <v>413</v>
          </cell>
          <cell r="B218" t="str">
            <v xml:space="preserve"> M.C (SMC-15)</v>
          </cell>
          <cell r="C218" t="str">
            <v xml:space="preserve"> 380/440 4KW 이하</v>
          </cell>
          <cell r="D218" t="str">
            <v>EA</v>
          </cell>
          <cell r="O218">
            <v>0</v>
          </cell>
          <cell r="P218">
            <v>0</v>
          </cell>
        </row>
        <row r="219">
          <cell r="A219">
            <v>415</v>
          </cell>
          <cell r="B219" t="str">
            <v xml:space="preserve"> E.L.B</v>
          </cell>
          <cell r="C219" t="str">
            <v xml:space="preserve"> 4P 50AF</v>
          </cell>
          <cell r="D219" t="str">
            <v>EA</v>
          </cell>
          <cell r="E219">
            <v>910</v>
          </cell>
          <cell r="F219">
            <v>104000</v>
          </cell>
          <cell r="G219">
            <v>977</v>
          </cell>
          <cell r="H219">
            <v>108800</v>
          </cell>
          <cell r="O219">
            <v>104000</v>
          </cell>
          <cell r="P219">
            <v>104000</v>
          </cell>
        </row>
        <row r="220">
          <cell r="A220">
            <v>417</v>
          </cell>
          <cell r="B220" t="str">
            <v xml:space="preserve"> N.P</v>
          </cell>
          <cell r="C220" t="str">
            <v xml:space="preserve"> 5t×300×60</v>
          </cell>
          <cell r="D220" t="str">
            <v>EA</v>
          </cell>
          <cell r="O220">
            <v>0</v>
          </cell>
          <cell r="P220">
            <v>0</v>
          </cell>
        </row>
        <row r="221">
          <cell r="A221">
            <v>418</v>
          </cell>
          <cell r="B221" t="str">
            <v xml:space="preserve"> N,P</v>
          </cell>
          <cell r="C221" t="str">
            <v xml:space="preserve"> RING</v>
          </cell>
          <cell r="D221" t="str">
            <v>EA</v>
          </cell>
          <cell r="O221">
            <v>0</v>
          </cell>
          <cell r="P221">
            <v>0</v>
          </cell>
        </row>
        <row r="222">
          <cell r="A222">
            <v>421</v>
          </cell>
          <cell r="B222" t="str">
            <v xml:space="preserve"> PG 클램프</v>
          </cell>
          <cell r="C222" t="str">
            <v>동합금제(CU22-ACSR95,160)</v>
          </cell>
          <cell r="D222" t="str">
            <v>개</v>
          </cell>
          <cell r="O222">
            <v>0</v>
          </cell>
          <cell r="P222">
            <v>0</v>
          </cell>
        </row>
        <row r="223">
          <cell r="A223">
            <v>422</v>
          </cell>
          <cell r="B223" t="str">
            <v xml:space="preserve"> PVC 코팅망</v>
          </cell>
          <cell r="C223" t="str">
            <v xml:space="preserve"> #8x58x58</v>
          </cell>
          <cell r="D223" t="str">
            <v>㎡</v>
          </cell>
          <cell r="O223">
            <v>0</v>
          </cell>
          <cell r="P223">
            <v>0</v>
          </cell>
        </row>
        <row r="224">
          <cell r="A224">
            <v>423</v>
          </cell>
          <cell r="B224" t="str">
            <v xml:space="preserve"> PVC DUCT</v>
          </cell>
          <cell r="C224" t="str">
            <v xml:space="preserve"> 30×40×2000</v>
          </cell>
          <cell r="D224" t="str">
            <v>EA</v>
          </cell>
          <cell r="O224">
            <v>0</v>
          </cell>
          <cell r="P224">
            <v>0</v>
          </cell>
        </row>
        <row r="225">
          <cell r="A225">
            <v>426</v>
          </cell>
          <cell r="B225" t="str">
            <v xml:space="preserve"> TERMINAL</v>
          </cell>
          <cell r="C225" t="str">
            <v xml:space="preserve"> 2㎟</v>
          </cell>
          <cell r="D225" t="str">
            <v>EA</v>
          </cell>
          <cell r="O225">
            <v>0</v>
          </cell>
          <cell r="P225">
            <v>0</v>
          </cell>
        </row>
        <row r="226">
          <cell r="A226">
            <v>427</v>
          </cell>
          <cell r="B226" t="str">
            <v xml:space="preserve"> TERMINAL</v>
          </cell>
          <cell r="C226" t="str">
            <v xml:space="preserve"> 3.5㎟</v>
          </cell>
          <cell r="D226" t="str">
            <v>EA</v>
          </cell>
          <cell r="O226">
            <v>0</v>
          </cell>
          <cell r="P226">
            <v>0</v>
          </cell>
        </row>
        <row r="227">
          <cell r="A227">
            <v>428</v>
          </cell>
          <cell r="B227" t="str">
            <v xml:space="preserve"> TERMINAL</v>
          </cell>
          <cell r="C227" t="str">
            <v xml:space="preserve"> 5.5㎟</v>
          </cell>
          <cell r="D227" t="str">
            <v>EA</v>
          </cell>
          <cell r="O227">
            <v>0</v>
          </cell>
          <cell r="P227">
            <v>0</v>
          </cell>
        </row>
        <row r="228">
          <cell r="A228">
            <v>429</v>
          </cell>
          <cell r="B228" t="str">
            <v xml:space="preserve"> TERMINAL BLOCK</v>
          </cell>
          <cell r="C228" t="str">
            <v xml:space="preserve"> 30A 10P</v>
          </cell>
          <cell r="D228" t="str">
            <v>EA</v>
          </cell>
          <cell r="O228">
            <v>0</v>
          </cell>
          <cell r="P228">
            <v>0</v>
          </cell>
        </row>
        <row r="229">
          <cell r="A229">
            <v>430</v>
          </cell>
          <cell r="B229" t="str">
            <v xml:space="preserve"> TIMER</v>
          </cell>
          <cell r="C229" t="str">
            <v xml:space="preserve"> 24 H</v>
          </cell>
          <cell r="D229" t="str">
            <v>EA</v>
          </cell>
          <cell r="O229">
            <v>0</v>
          </cell>
          <cell r="P229">
            <v>0</v>
          </cell>
        </row>
        <row r="230">
          <cell r="A230">
            <v>431</v>
          </cell>
          <cell r="B230" t="str">
            <v xml:space="preserve"> WIRE</v>
          </cell>
          <cell r="C230" t="str">
            <v xml:space="preserve"> KIV 2㎟</v>
          </cell>
          <cell r="D230" t="str">
            <v>M</v>
          </cell>
          <cell r="O230">
            <v>0</v>
          </cell>
          <cell r="P230">
            <v>0</v>
          </cell>
        </row>
        <row r="231">
          <cell r="A231">
            <v>432</v>
          </cell>
          <cell r="B231" t="str">
            <v xml:space="preserve"> WIRE</v>
          </cell>
          <cell r="C231" t="str">
            <v xml:space="preserve"> KIV 3.5㎟</v>
          </cell>
          <cell r="D231" t="str">
            <v>M</v>
          </cell>
          <cell r="O231">
            <v>0</v>
          </cell>
          <cell r="P231">
            <v>0</v>
          </cell>
        </row>
        <row r="232">
          <cell r="A232">
            <v>433</v>
          </cell>
          <cell r="B232" t="str">
            <v xml:space="preserve"> WIRE</v>
          </cell>
          <cell r="C232" t="str">
            <v xml:space="preserve"> KIV 5.5㎟</v>
          </cell>
          <cell r="D232" t="str">
            <v>M</v>
          </cell>
          <cell r="O232">
            <v>0</v>
          </cell>
          <cell r="P232">
            <v>0</v>
          </cell>
        </row>
        <row r="233">
          <cell r="B233" t="str">
            <v>이형철근</v>
          </cell>
          <cell r="C233" t="str">
            <v>D-13</v>
          </cell>
          <cell r="D233" t="str">
            <v>TON</v>
          </cell>
          <cell r="E233">
            <v>43</v>
          </cell>
          <cell r="F233">
            <v>290000</v>
          </cell>
          <cell r="G233">
            <v>42</v>
          </cell>
          <cell r="H233">
            <v>320000</v>
          </cell>
          <cell r="O233">
            <v>290000</v>
          </cell>
          <cell r="P233">
            <v>290000</v>
          </cell>
        </row>
        <row r="234">
          <cell r="B234" t="str">
            <v>이형철근</v>
          </cell>
          <cell r="C234" t="str">
            <v>D-16</v>
          </cell>
          <cell r="D234" t="str">
            <v>TON</v>
          </cell>
          <cell r="E234">
            <v>43</v>
          </cell>
          <cell r="F234">
            <v>285000</v>
          </cell>
          <cell r="G234">
            <v>42</v>
          </cell>
          <cell r="H234">
            <v>315000</v>
          </cell>
          <cell r="O234">
            <v>285000</v>
          </cell>
          <cell r="P234">
            <v>285000</v>
          </cell>
        </row>
        <row r="235">
          <cell r="B235" t="str">
            <v>이형철근</v>
          </cell>
          <cell r="C235" t="str">
            <v>D-19</v>
          </cell>
          <cell r="D235" t="str">
            <v>TON</v>
          </cell>
          <cell r="E235">
            <v>43</v>
          </cell>
          <cell r="F235">
            <v>285000</v>
          </cell>
          <cell r="G235">
            <v>42</v>
          </cell>
          <cell r="H235">
            <v>315000</v>
          </cell>
          <cell r="O235">
            <v>285000</v>
          </cell>
          <cell r="P235">
            <v>285000</v>
          </cell>
        </row>
        <row r="236">
          <cell r="B236" t="str">
            <v>체인</v>
          </cell>
          <cell r="C236" t="str">
            <v>8φx1000</v>
          </cell>
          <cell r="D236" t="str">
            <v>㎥</v>
          </cell>
          <cell r="E236">
            <v>102</v>
          </cell>
          <cell r="F236">
            <v>3050</v>
          </cell>
          <cell r="O236">
            <v>3050</v>
          </cell>
          <cell r="P236">
            <v>3050</v>
          </cell>
        </row>
        <row r="237">
          <cell r="B237" t="str">
            <v>지수판</v>
          </cell>
          <cell r="C237" t="str">
            <v>200x5t</v>
          </cell>
          <cell r="D237" t="str">
            <v>m</v>
          </cell>
          <cell r="E237">
            <v>257</v>
          </cell>
          <cell r="F237">
            <v>3300</v>
          </cell>
          <cell r="G237">
            <v>143</v>
          </cell>
          <cell r="H237">
            <v>3500</v>
          </cell>
          <cell r="O237">
            <v>3300</v>
          </cell>
          <cell r="P237">
            <v>3300</v>
          </cell>
        </row>
        <row r="238">
          <cell r="B238" t="str">
            <v>특고압케이블</v>
          </cell>
          <cell r="C238" t="str">
            <v>22.9kV CNCV-W 60㎟/1C</v>
          </cell>
          <cell r="D238" t="str">
            <v>m</v>
          </cell>
          <cell r="E238">
            <v>844</v>
          </cell>
          <cell r="F238">
            <v>7229</v>
          </cell>
          <cell r="G238">
            <v>898</v>
          </cell>
          <cell r="H238">
            <v>7228</v>
          </cell>
          <cell r="O238">
            <v>7228</v>
          </cell>
          <cell r="P238">
            <v>7228</v>
          </cell>
        </row>
        <row r="239">
          <cell r="B239" t="str">
            <v>단말접속제</v>
          </cell>
          <cell r="C239" t="str">
            <v>22.9kV CNCV-W 60㎟/1C</v>
          </cell>
          <cell r="D239" t="str">
            <v>m</v>
          </cell>
          <cell r="E239">
            <v>864</v>
          </cell>
          <cell r="F239">
            <v>146300</v>
          </cell>
          <cell r="G239">
            <v>910</v>
          </cell>
          <cell r="H239">
            <v>146300</v>
          </cell>
          <cell r="O239">
            <v>146300</v>
          </cell>
          <cell r="P239">
            <v>146300</v>
          </cell>
        </row>
        <row r="240">
          <cell r="B240" t="str">
            <v>파상형전선관</v>
          </cell>
          <cell r="C240" t="str">
            <v>ELP φ125</v>
          </cell>
          <cell r="D240" t="str">
            <v>m</v>
          </cell>
          <cell r="E240">
            <v>872</v>
          </cell>
          <cell r="F240">
            <v>2300</v>
          </cell>
          <cell r="G240">
            <v>915</v>
          </cell>
          <cell r="H240">
            <v>2550</v>
          </cell>
          <cell r="O240">
            <v>2300</v>
          </cell>
          <cell r="P240">
            <v>2300</v>
          </cell>
        </row>
        <row r="241">
          <cell r="B241" t="str">
            <v>완철(배전용)</v>
          </cell>
          <cell r="C241" t="str">
            <v>90 x 90 x 7t x 1800</v>
          </cell>
          <cell r="D241" t="str">
            <v>m</v>
          </cell>
          <cell r="E241">
            <v>957</v>
          </cell>
          <cell r="F241">
            <v>21000</v>
          </cell>
          <cell r="G241">
            <v>1003</v>
          </cell>
          <cell r="H241">
            <v>21000</v>
          </cell>
          <cell r="O241">
            <v>21000</v>
          </cell>
          <cell r="P241">
            <v>21000</v>
          </cell>
        </row>
        <row r="242">
          <cell r="B242" t="str">
            <v>완철(배전용)</v>
          </cell>
          <cell r="C242" t="str">
            <v>70 x 40 x 5t x 600</v>
          </cell>
          <cell r="D242" t="str">
            <v>m</v>
          </cell>
          <cell r="E242">
            <v>957</v>
          </cell>
          <cell r="F242">
            <v>16500</v>
          </cell>
          <cell r="O242">
            <v>16500</v>
          </cell>
          <cell r="P242">
            <v>16500</v>
          </cell>
        </row>
        <row r="243">
          <cell r="B243" t="str">
            <v>전선관</v>
          </cell>
          <cell r="C243" t="str">
            <v>ST 104C</v>
          </cell>
          <cell r="D243" t="str">
            <v>m</v>
          </cell>
          <cell r="E243">
            <v>867</v>
          </cell>
          <cell r="F243">
            <v>6889</v>
          </cell>
          <cell r="G243">
            <v>918</v>
          </cell>
          <cell r="H243">
            <v>7577</v>
          </cell>
          <cell r="O243">
            <v>6889</v>
          </cell>
          <cell r="P243">
            <v>6889</v>
          </cell>
        </row>
        <row r="244">
          <cell r="B244" t="str">
            <v>전선관</v>
          </cell>
          <cell r="C244" t="str">
            <v>HI-PVC 22C</v>
          </cell>
          <cell r="D244" t="str">
            <v>m</v>
          </cell>
          <cell r="E244">
            <v>871</v>
          </cell>
          <cell r="F244">
            <v>315</v>
          </cell>
          <cell r="G244">
            <v>914</v>
          </cell>
          <cell r="H244">
            <v>270</v>
          </cell>
          <cell r="O244">
            <v>270</v>
          </cell>
          <cell r="P244">
            <v>270</v>
          </cell>
        </row>
        <row r="245">
          <cell r="B245" t="str">
            <v>접지선</v>
          </cell>
          <cell r="C245" t="str">
            <v>GV 22㎟</v>
          </cell>
          <cell r="D245" t="str">
            <v>m</v>
          </cell>
          <cell r="E245">
            <v>843</v>
          </cell>
          <cell r="F245">
            <v>980</v>
          </cell>
          <cell r="G245">
            <v>890</v>
          </cell>
          <cell r="H245">
            <v>990</v>
          </cell>
          <cell r="O245">
            <v>980</v>
          </cell>
          <cell r="P245">
            <v>980</v>
          </cell>
        </row>
        <row r="246">
          <cell r="B246" t="str">
            <v>접지동봉</v>
          </cell>
          <cell r="C246" t="str">
            <v>1개소(3본연결)</v>
          </cell>
          <cell r="D246" t="str">
            <v>EA</v>
          </cell>
          <cell r="E246">
            <v>934</v>
          </cell>
          <cell r="F246">
            <v>4900</v>
          </cell>
          <cell r="G246">
            <v>978</v>
          </cell>
          <cell r="H246">
            <v>7300</v>
          </cell>
          <cell r="O246">
            <v>4900</v>
          </cell>
          <cell r="P246">
            <v>4900</v>
          </cell>
        </row>
        <row r="247">
          <cell r="B247" t="str">
            <v>각암타이</v>
          </cell>
          <cell r="C247" t="str">
            <v>40 x 40 x 6t x 1370</v>
          </cell>
          <cell r="D247" t="str">
            <v>EA</v>
          </cell>
          <cell r="E247">
            <v>957</v>
          </cell>
          <cell r="F247">
            <v>6100</v>
          </cell>
          <cell r="G247">
            <v>1003</v>
          </cell>
          <cell r="H247">
            <v>6100</v>
          </cell>
          <cell r="O247">
            <v>6100</v>
          </cell>
          <cell r="P247">
            <v>6100</v>
          </cell>
        </row>
        <row r="248">
          <cell r="B248" t="str">
            <v>암타이밴드</v>
          </cell>
          <cell r="C248" t="str">
            <v>2방</v>
          </cell>
          <cell r="D248" t="str">
            <v>EA</v>
          </cell>
          <cell r="E248">
            <v>957</v>
          </cell>
          <cell r="F248">
            <v>2900</v>
          </cell>
          <cell r="G248">
            <v>1003</v>
          </cell>
          <cell r="H248">
            <v>2900</v>
          </cell>
          <cell r="O248">
            <v>2900</v>
          </cell>
          <cell r="P248">
            <v>2900</v>
          </cell>
        </row>
        <row r="249">
          <cell r="B249" t="str">
            <v>완금밴드</v>
          </cell>
          <cell r="C249" t="str">
            <v>2방</v>
          </cell>
          <cell r="D249" t="str">
            <v>EA</v>
          </cell>
          <cell r="E249">
            <v>957</v>
          </cell>
          <cell r="F249">
            <v>16500</v>
          </cell>
          <cell r="G249">
            <v>1003</v>
          </cell>
          <cell r="H249">
            <v>16500</v>
          </cell>
          <cell r="O249">
            <v>16500</v>
          </cell>
          <cell r="P249">
            <v>16500</v>
          </cell>
        </row>
        <row r="250">
          <cell r="B250" t="str">
            <v>케이블걸이쇠</v>
          </cell>
          <cell r="C250" t="str">
            <v>1조</v>
          </cell>
          <cell r="D250" t="str">
            <v>조</v>
          </cell>
          <cell r="G250">
            <v>1004</v>
          </cell>
          <cell r="H250">
            <v>1510</v>
          </cell>
          <cell r="O250">
            <v>1510</v>
          </cell>
          <cell r="P250">
            <v>1510</v>
          </cell>
        </row>
        <row r="251">
          <cell r="B251" t="str">
            <v>WEATHER CAP</v>
          </cell>
          <cell r="D251" t="str">
            <v>EA</v>
          </cell>
          <cell r="E251">
            <v>867</v>
          </cell>
          <cell r="F251">
            <v>28800</v>
          </cell>
          <cell r="O251">
            <v>28800</v>
          </cell>
          <cell r="P251">
            <v>28800</v>
          </cell>
        </row>
        <row r="252">
          <cell r="B252" t="str">
            <v>PIPE HAND</v>
          </cell>
          <cell r="D252" t="str">
            <v>EA</v>
          </cell>
          <cell r="E252">
            <v>957</v>
          </cell>
          <cell r="F252">
            <v>1430</v>
          </cell>
          <cell r="O252">
            <v>1430</v>
          </cell>
          <cell r="P252">
            <v>1430</v>
          </cell>
        </row>
        <row r="253">
          <cell r="A253">
            <v>600</v>
          </cell>
          <cell r="B253" t="str">
            <v>가스절연부하개폐기</v>
          </cell>
          <cell r="C253" t="str">
            <v xml:space="preserve">22.9kV </v>
          </cell>
          <cell r="D253" t="str">
            <v>대</v>
          </cell>
        </row>
        <row r="254">
          <cell r="A254">
            <v>601</v>
          </cell>
          <cell r="B254" t="str">
            <v>조작 손잡이</v>
          </cell>
          <cell r="C254" t="str">
            <v>절, 입 자기제</v>
          </cell>
          <cell r="D254" t="str">
            <v>조</v>
          </cell>
        </row>
        <row r="255">
          <cell r="A255">
            <v>602</v>
          </cell>
          <cell r="B255" t="str">
            <v>조작끈</v>
          </cell>
          <cell r="C255" t="str">
            <v>마닐라로프 1/2"</v>
          </cell>
          <cell r="D255" t="str">
            <v>m</v>
          </cell>
        </row>
        <row r="256">
          <cell r="A256">
            <v>603</v>
          </cell>
          <cell r="B256" t="str">
            <v>PG 크램프</v>
          </cell>
          <cell r="C256" t="str">
            <v>60㎟</v>
          </cell>
          <cell r="D256" t="str">
            <v>개</v>
          </cell>
        </row>
        <row r="257">
          <cell r="A257">
            <v>604</v>
          </cell>
          <cell r="B257" t="str">
            <v>피뢰기</v>
          </cell>
          <cell r="C257" t="str">
            <v>18kV</v>
          </cell>
          <cell r="D257" t="str">
            <v>조</v>
          </cell>
          <cell r="E257">
            <v>935</v>
          </cell>
          <cell r="F257">
            <v>432000</v>
          </cell>
          <cell r="O257">
            <v>432000</v>
          </cell>
          <cell r="P257">
            <v>432000</v>
          </cell>
        </row>
        <row r="258">
          <cell r="A258">
            <v>998</v>
          </cell>
          <cell r="B258" t="str">
            <v>25.8kV GIS 온라인 진단시스템</v>
          </cell>
          <cell r="D258" t="str">
            <v>식</v>
          </cell>
          <cell r="K258" t="str">
            <v>피에스디테크</v>
          </cell>
          <cell r="L258">
            <v>189887000</v>
          </cell>
          <cell r="O258">
            <v>189887000</v>
          </cell>
          <cell r="P258">
            <v>189887000</v>
          </cell>
        </row>
        <row r="259">
          <cell r="A259">
            <v>999</v>
          </cell>
          <cell r="B259" t="str">
            <v>22.9kV 수전실 설치 공사</v>
          </cell>
          <cell r="D259" t="str">
            <v>식</v>
          </cell>
          <cell r="K259" t="str">
            <v>효성</v>
          </cell>
          <cell r="L259">
            <v>118825000</v>
          </cell>
          <cell r="O259">
            <v>118825000</v>
          </cell>
          <cell r="P259">
            <v>118825000</v>
          </cell>
        </row>
        <row r="260">
          <cell r="A260">
            <v>1000</v>
          </cell>
          <cell r="B260" t="str">
            <v xml:space="preserve"> 배전반</v>
          </cell>
          <cell r="C260" t="str">
            <v xml:space="preserve">25.8kV ALTS </v>
          </cell>
          <cell r="D260" t="str">
            <v>면</v>
          </cell>
          <cell r="K260" t="str">
            <v>효성</v>
          </cell>
          <cell r="L260">
            <v>31714000</v>
          </cell>
          <cell r="O260">
            <v>31714000</v>
          </cell>
          <cell r="P260">
            <v>31714000</v>
          </cell>
        </row>
        <row r="261">
          <cell r="A261">
            <v>1001</v>
          </cell>
          <cell r="B261" t="str">
            <v xml:space="preserve"> 배전반</v>
          </cell>
          <cell r="C261" t="str">
            <v>25.8kV MAIN GIS</v>
          </cell>
          <cell r="D261" t="str">
            <v>면</v>
          </cell>
          <cell r="K261" t="str">
            <v>효성</v>
          </cell>
          <cell r="L261">
            <v>45424000</v>
          </cell>
          <cell r="O261">
            <v>45424000</v>
          </cell>
          <cell r="P261">
            <v>45424000</v>
          </cell>
        </row>
        <row r="262">
          <cell r="A262">
            <v>1002</v>
          </cell>
          <cell r="B262" t="str">
            <v xml:space="preserve"> 배전반</v>
          </cell>
          <cell r="C262" t="str">
            <v>25.8kV MOF GIS</v>
          </cell>
          <cell r="D262" t="str">
            <v>면</v>
          </cell>
          <cell r="K262" t="str">
            <v>효성</v>
          </cell>
          <cell r="L262">
            <v>22678000</v>
          </cell>
          <cell r="O262">
            <v>22678000</v>
          </cell>
          <cell r="P262">
            <v>22678000</v>
          </cell>
        </row>
        <row r="263">
          <cell r="A263">
            <v>1003</v>
          </cell>
          <cell r="B263" t="str">
            <v xml:space="preserve"> 배전반</v>
          </cell>
          <cell r="C263" t="str">
            <v>25.8kV DS &amp; PT GIS</v>
          </cell>
          <cell r="D263" t="str">
            <v>면</v>
          </cell>
          <cell r="K263" t="str">
            <v>효성</v>
          </cell>
          <cell r="L263">
            <v>21513000</v>
          </cell>
          <cell r="O263">
            <v>21513000</v>
          </cell>
          <cell r="P263">
            <v>21513000</v>
          </cell>
        </row>
        <row r="264">
          <cell r="A264">
            <v>1004</v>
          </cell>
          <cell r="B264" t="str">
            <v xml:space="preserve"> 배전반</v>
          </cell>
          <cell r="C264" t="str">
            <v>25.8kV FEEDER GIS</v>
          </cell>
          <cell r="D264" t="str">
            <v>면</v>
          </cell>
          <cell r="K264" t="str">
            <v>효성</v>
          </cell>
          <cell r="L264">
            <v>44823000</v>
          </cell>
          <cell r="O264">
            <v>44823000</v>
          </cell>
          <cell r="P264">
            <v>44823000</v>
          </cell>
        </row>
        <row r="265">
          <cell r="A265">
            <v>1005</v>
          </cell>
          <cell r="B265" t="str">
            <v xml:space="preserve"> 배전반</v>
          </cell>
          <cell r="C265" t="str">
            <v>25.8kV MAIN GIS</v>
          </cell>
          <cell r="D265" t="str">
            <v>면</v>
          </cell>
          <cell r="K265" t="str">
            <v>효성</v>
          </cell>
          <cell r="L265">
            <v>45424000</v>
          </cell>
          <cell r="O265">
            <v>45424000</v>
          </cell>
          <cell r="P265">
            <v>45424000</v>
          </cell>
        </row>
        <row r="266">
          <cell r="A266">
            <v>1006</v>
          </cell>
          <cell r="B266" t="str">
            <v xml:space="preserve"> 배전반</v>
          </cell>
          <cell r="C266" t="str">
            <v>25.8kV DS &amp; PT GIS</v>
          </cell>
          <cell r="D266" t="str">
            <v>면</v>
          </cell>
          <cell r="K266" t="str">
            <v>효성</v>
          </cell>
          <cell r="L266">
            <v>21513000</v>
          </cell>
          <cell r="O266">
            <v>21513000</v>
          </cell>
          <cell r="P266">
            <v>21513000</v>
          </cell>
        </row>
        <row r="267">
          <cell r="A267">
            <v>1007</v>
          </cell>
          <cell r="B267" t="str">
            <v xml:space="preserve"> 배전반</v>
          </cell>
          <cell r="C267" t="str">
            <v>25.8kV FEEDER GIS, PT 부착</v>
          </cell>
          <cell r="D267" t="str">
            <v>면</v>
          </cell>
          <cell r="K267" t="str">
            <v>효성</v>
          </cell>
          <cell r="L267">
            <v>52316000</v>
          </cell>
          <cell r="O267">
            <v>52316000</v>
          </cell>
          <cell r="P267">
            <v>52316000</v>
          </cell>
        </row>
        <row r="268">
          <cell r="A268">
            <v>1008</v>
          </cell>
          <cell r="B268" t="str">
            <v xml:space="preserve"> 배전반</v>
          </cell>
          <cell r="C268" t="str">
            <v>25.8kV DUMMY GIS</v>
          </cell>
          <cell r="D268" t="str">
            <v>면</v>
          </cell>
          <cell r="K268" t="str">
            <v>효성</v>
          </cell>
          <cell r="L268">
            <v>12502000</v>
          </cell>
          <cell r="O268">
            <v>12502000</v>
          </cell>
          <cell r="P268">
            <v>12502000</v>
          </cell>
        </row>
        <row r="269">
          <cell r="A269">
            <v>1009</v>
          </cell>
          <cell r="B269" t="str">
            <v xml:space="preserve"> 배전반</v>
          </cell>
          <cell r="C269" t="str">
            <v>25.8kV OUTGOING GIS</v>
          </cell>
          <cell r="D269" t="str">
            <v>면</v>
          </cell>
          <cell r="K269" t="str">
            <v>효성</v>
          </cell>
          <cell r="L269">
            <v>3581000</v>
          </cell>
          <cell r="O269">
            <v>3581000</v>
          </cell>
          <cell r="P269">
            <v>3581000</v>
          </cell>
        </row>
        <row r="270">
          <cell r="A270">
            <v>1010</v>
          </cell>
          <cell r="B270" t="str">
            <v xml:space="preserve"> 배전반</v>
          </cell>
          <cell r="C270" t="str">
            <v>25.8kV FEEDER GIS FOR SC</v>
          </cell>
          <cell r="D270" t="str">
            <v>면</v>
          </cell>
          <cell r="K270" t="str">
            <v>효성</v>
          </cell>
          <cell r="L270">
            <v>40633000</v>
          </cell>
          <cell r="O270">
            <v>40633000</v>
          </cell>
          <cell r="P270">
            <v>40633000</v>
          </cell>
        </row>
        <row r="271">
          <cell r="A271">
            <v>1011</v>
          </cell>
          <cell r="B271" t="str">
            <v xml:space="preserve"> 배전반</v>
          </cell>
          <cell r="C271" t="str">
            <v>22.9kV MOLD TR 2000kVA</v>
          </cell>
          <cell r="D271" t="str">
            <v>면</v>
          </cell>
          <cell r="K271" t="str">
            <v>효성</v>
          </cell>
          <cell r="L271">
            <v>67800000</v>
          </cell>
          <cell r="O271">
            <v>67800000</v>
          </cell>
          <cell r="P271">
            <v>67800000</v>
          </cell>
        </row>
        <row r="272">
          <cell r="A272">
            <v>1012</v>
          </cell>
          <cell r="B272" t="str">
            <v xml:space="preserve"> 배전반</v>
          </cell>
          <cell r="C272" t="str">
            <v>22.9kV MOLD TR 200kVA</v>
          </cell>
          <cell r="D272" t="str">
            <v>면</v>
          </cell>
          <cell r="K272" t="str">
            <v>효성</v>
          </cell>
          <cell r="L272">
            <v>8985000</v>
          </cell>
          <cell r="O272">
            <v>8985000</v>
          </cell>
          <cell r="P272">
            <v>8985000</v>
          </cell>
        </row>
        <row r="273">
          <cell r="A273">
            <v>1013</v>
          </cell>
          <cell r="B273" t="str">
            <v xml:space="preserve"> 배전반</v>
          </cell>
          <cell r="C273" t="str">
            <v>22.9kV MOLD TR 75kVAx2</v>
          </cell>
          <cell r="D273" t="str">
            <v>면</v>
          </cell>
          <cell r="K273" t="str">
            <v>효성</v>
          </cell>
          <cell r="L273">
            <v>13266000</v>
          </cell>
          <cell r="O273">
            <v>13266000</v>
          </cell>
          <cell r="P273">
            <v>13266000</v>
          </cell>
        </row>
        <row r="274">
          <cell r="A274">
            <v>1014</v>
          </cell>
          <cell r="B274" t="str">
            <v xml:space="preserve"> 배전반</v>
          </cell>
          <cell r="C274" t="str">
            <v>22.9kV NGR</v>
          </cell>
          <cell r="D274" t="str">
            <v>면</v>
          </cell>
          <cell r="K274" t="str">
            <v>효성</v>
          </cell>
          <cell r="L274">
            <v>9655000</v>
          </cell>
          <cell r="O274">
            <v>9655000</v>
          </cell>
          <cell r="P274">
            <v>9655000</v>
          </cell>
        </row>
        <row r="275">
          <cell r="A275">
            <v>1015</v>
          </cell>
          <cell r="B275" t="str">
            <v xml:space="preserve"> 배전반</v>
          </cell>
          <cell r="C275" t="str">
            <v xml:space="preserve">24kV CONDENSER </v>
          </cell>
          <cell r="D275" t="str">
            <v>면</v>
          </cell>
          <cell r="K275" t="str">
            <v>효성</v>
          </cell>
          <cell r="L275">
            <v>9750000</v>
          </cell>
          <cell r="O275">
            <v>9750000</v>
          </cell>
          <cell r="P275">
            <v>9750000</v>
          </cell>
        </row>
        <row r="276">
          <cell r="A276">
            <v>1016</v>
          </cell>
          <cell r="B276" t="str">
            <v xml:space="preserve"> 배전반</v>
          </cell>
          <cell r="C276" t="str">
            <v xml:space="preserve">380V ATS &amp; MCCB </v>
          </cell>
          <cell r="D276" t="str">
            <v>면</v>
          </cell>
          <cell r="K276" t="str">
            <v>효성</v>
          </cell>
          <cell r="L276">
            <v>8411000</v>
          </cell>
          <cell r="O276">
            <v>8411000</v>
          </cell>
          <cell r="P276">
            <v>8411000</v>
          </cell>
        </row>
        <row r="277">
          <cell r="A277">
            <v>1017</v>
          </cell>
          <cell r="B277" t="str">
            <v xml:space="preserve"> 배전반</v>
          </cell>
          <cell r="C277" t="str">
            <v>B/C &amp; BATTERY</v>
          </cell>
          <cell r="D277" t="str">
            <v>면</v>
          </cell>
          <cell r="K277" t="str">
            <v>효성</v>
          </cell>
          <cell r="L277">
            <v>9750000</v>
          </cell>
          <cell r="O277">
            <v>9750000</v>
          </cell>
          <cell r="P277">
            <v>9750000</v>
          </cell>
        </row>
        <row r="278">
          <cell r="A278">
            <v>1018</v>
          </cell>
          <cell r="B278" t="str">
            <v>22.9kV 전기실 설치공사</v>
          </cell>
          <cell r="D278" t="str">
            <v>식</v>
          </cell>
          <cell r="K278" t="str">
            <v>효성</v>
          </cell>
          <cell r="L278">
            <v>10935000</v>
          </cell>
          <cell r="O278">
            <v>10935000</v>
          </cell>
          <cell r="P278">
            <v>10935000</v>
          </cell>
        </row>
        <row r="279">
          <cell r="A279">
            <v>1019</v>
          </cell>
          <cell r="B279" t="str">
            <v xml:space="preserve"> 배전반</v>
          </cell>
          <cell r="C279" t="str">
            <v>22.9kV GLBS</v>
          </cell>
          <cell r="D279" t="str">
            <v>면</v>
          </cell>
          <cell r="K279" t="str">
            <v>효성</v>
          </cell>
          <cell r="L279">
            <v>30375000</v>
          </cell>
          <cell r="O279">
            <v>30375000</v>
          </cell>
          <cell r="P279">
            <v>30375000</v>
          </cell>
        </row>
        <row r="280">
          <cell r="A280">
            <v>1020</v>
          </cell>
          <cell r="B280" t="str">
            <v xml:space="preserve"> 배전반</v>
          </cell>
          <cell r="C280" t="str">
            <v>25.8kV VCB</v>
          </cell>
          <cell r="D280" t="str">
            <v>면</v>
          </cell>
          <cell r="K280" t="str">
            <v>효성</v>
          </cell>
          <cell r="L280">
            <v>16197000</v>
          </cell>
          <cell r="O280">
            <v>16197000</v>
          </cell>
          <cell r="P280">
            <v>16197000</v>
          </cell>
        </row>
        <row r="281">
          <cell r="A281">
            <v>1021</v>
          </cell>
          <cell r="B281" t="str">
            <v xml:space="preserve"> 배전반</v>
          </cell>
          <cell r="C281" t="str">
            <v>22.9kV/220V 75kVA</v>
          </cell>
          <cell r="D281" t="str">
            <v>면</v>
          </cell>
          <cell r="K281" t="str">
            <v>효성</v>
          </cell>
          <cell r="L281">
            <v>7951000</v>
          </cell>
          <cell r="O281">
            <v>7951000</v>
          </cell>
          <cell r="P281">
            <v>7951000</v>
          </cell>
        </row>
        <row r="282">
          <cell r="A282">
            <v>1022</v>
          </cell>
          <cell r="B282" t="str">
            <v xml:space="preserve"> 배전반</v>
          </cell>
          <cell r="C282" t="str">
            <v>22.9kV/380/220V 50kVA</v>
          </cell>
          <cell r="D282" t="str">
            <v>면</v>
          </cell>
          <cell r="K282" t="str">
            <v>효성</v>
          </cell>
          <cell r="L282">
            <v>7929000</v>
          </cell>
          <cell r="O282">
            <v>7929000</v>
          </cell>
          <cell r="P282">
            <v>7929000</v>
          </cell>
        </row>
        <row r="283">
          <cell r="A283">
            <v>1023</v>
          </cell>
          <cell r="B283" t="str">
            <v xml:space="preserve"> 배전반</v>
          </cell>
          <cell r="C283" t="str">
            <v>ATS 4P</v>
          </cell>
          <cell r="D283" t="str">
            <v>면</v>
          </cell>
          <cell r="K283" t="str">
            <v>효성</v>
          </cell>
          <cell r="L283">
            <v>7357000</v>
          </cell>
          <cell r="O283">
            <v>7357000</v>
          </cell>
          <cell r="P283">
            <v>7357000</v>
          </cell>
        </row>
        <row r="284">
          <cell r="A284">
            <v>1024</v>
          </cell>
          <cell r="B284" t="str">
            <v xml:space="preserve"> 배전반</v>
          </cell>
          <cell r="C284" t="str">
            <v>REC</v>
          </cell>
          <cell r="D284" t="str">
            <v>면</v>
          </cell>
          <cell r="K284" t="str">
            <v>효성</v>
          </cell>
          <cell r="L284">
            <v>9180000</v>
          </cell>
          <cell r="O284">
            <v>9180000</v>
          </cell>
          <cell r="P284">
            <v>9180000</v>
          </cell>
        </row>
        <row r="285">
          <cell r="A285">
            <v>1025</v>
          </cell>
          <cell r="B285" t="str">
            <v>22.9kV 전기실 설치공사(신설)</v>
          </cell>
          <cell r="D285" t="str">
            <v>식</v>
          </cell>
          <cell r="K285" t="str">
            <v>효성</v>
          </cell>
          <cell r="L285">
            <v>4374000</v>
          </cell>
          <cell r="O285">
            <v>4374000</v>
          </cell>
          <cell r="P285">
            <v>4374000</v>
          </cell>
        </row>
        <row r="286">
          <cell r="A286">
            <v>1026</v>
          </cell>
          <cell r="B286" t="str">
            <v xml:space="preserve"> 배전반</v>
          </cell>
          <cell r="C286" t="str">
            <v>22.9kV GLBS</v>
          </cell>
          <cell r="D286" t="str">
            <v>면</v>
          </cell>
          <cell r="K286" t="str">
            <v>효성</v>
          </cell>
          <cell r="L286">
            <v>30375000</v>
          </cell>
          <cell r="O286">
            <v>30375000</v>
          </cell>
          <cell r="P286">
            <v>30375000</v>
          </cell>
        </row>
        <row r="287">
          <cell r="A287">
            <v>1027</v>
          </cell>
          <cell r="B287" t="str">
            <v xml:space="preserve"> 배전반</v>
          </cell>
          <cell r="C287" t="str">
            <v>25.8kV VCB</v>
          </cell>
          <cell r="D287" t="str">
            <v>면</v>
          </cell>
          <cell r="K287" t="str">
            <v>효성</v>
          </cell>
          <cell r="L287">
            <v>16197000</v>
          </cell>
          <cell r="O287">
            <v>16197000</v>
          </cell>
          <cell r="P287">
            <v>16197000</v>
          </cell>
        </row>
        <row r="288">
          <cell r="A288">
            <v>1028</v>
          </cell>
          <cell r="B288" t="str">
            <v>전철변전소 전력설비 설치</v>
          </cell>
          <cell r="D288" t="str">
            <v>식</v>
          </cell>
          <cell r="K288" t="str">
            <v>효성</v>
          </cell>
          <cell r="L288">
            <v>10057000</v>
          </cell>
          <cell r="O288">
            <v>10057000</v>
          </cell>
          <cell r="P288">
            <v>10057000</v>
          </cell>
        </row>
        <row r="289">
          <cell r="A289">
            <v>1029</v>
          </cell>
          <cell r="B289" t="str">
            <v xml:space="preserve"> 배전반</v>
          </cell>
          <cell r="C289" t="str">
            <v>22.9kV GLBS</v>
          </cell>
          <cell r="D289" t="str">
            <v>면</v>
          </cell>
          <cell r="K289" t="str">
            <v>효성</v>
          </cell>
          <cell r="L289">
            <v>30375000</v>
          </cell>
          <cell r="O289">
            <v>30375000</v>
          </cell>
          <cell r="P289">
            <v>30375000</v>
          </cell>
        </row>
        <row r="290">
          <cell r="A290">
            <v>1030</v>
          </cell>
          <cell r="B290" t="str">
            <v xml:space="preserve"> 배전반</v>
          </cell>
          <cell r="C290" t="str">
            <v>25.8kV VCB</v>
          </cell>
          <cell r="D290" t="str">
            <v>면</v>
          </cell>
          <cell r="K290" t="str">
            <v>효성</v>
          </cell>
          <cell r="L290">
            <v>16197000</v>
          </cell>
          <cell r="O290">
            <v>16197000</v>
          </cell>
          <cell r="P290">
            <v>16197000</v>
          </cell>
        </row>
        <row r="291">
          <cell r="A291">
            <v>1031</v>
          </cell>
          <cell r="B291" t="str">
            <v xml:space="preserve"> 배전반</v>
          </cell>
          <cell r="C291" t="str">
            <v>22.9kV/380/220V 200kVA</v>
          </cell>
          <cell r="D291" t="str">
            <v>면</v>
          </cell>
          <cell r="K291" t="str">
            <v>효성</v>
          </cell>
          <cell r="L291">
            <v>9331000</v>
          </cell>
          <cell r="O291">
            <v>9331000</v>
          </cell>
          <cell r="P291">
            <v>9331000</v>
          </cell>
        </row>
        <row r="292">
          <cell r="A292">
            <v>1032</v>
          </cell>
          <cell r="B292" t="str">
            <v>급전,보조급전구분소 전력설비 설치</v>
          </cell>
          <cell r="D292" t="str">
            <v>식</v>
          </cell>
          <cell r="K292" t="str">
            <v>효성</v>
          </cell>
          <cell r="L292">
            <v>9247000</v>
          </cell>
          <cell r="O292">
            <v>9247000</v>
          </cell>
          <cell r="P292">
            <v>9247000</v>
          </cell>
        </row>
        <row r="293">
          <cell r="A293">
            <v>1033</v>
          </cell>
          <cell r="B293" t="str">
            <v xml:space="preserve"> 배전반</v>
          </cell>
          <cell r="C293" t="str">
            <v>22.9kV GLBS</v>
          </cell>
          <cell r="D293" t="str">
            <v>면</v>
          </cell>
          <cell r="K293" t="str">
            <v>효성</v>
          </cell>
          <cell r="L293">
            <v>30375000</v>
          </cell>
          <cell r="O293">
            <v>30375000</v>
          </cell>
          <cell r="P293">
            <v>30375000</v>
          </cell>
        </row>
        <row r="294">
          <cell r="A294">
            <v>1034</v>
          </cell>
          <cell r="B294" t="str">
            <v xml:space="preserve"> 배전반</v>
          </cell>
          <cell r="C294" t="str">
            <v>25.8kV VCB</v>
          </cell>
          <cell r="D294" t="str">
            <v>면</v>
          </cell>
          <cell r="K294" t="str">
            <v>효성</v>
          </cell>
          <cell r="L294">
            <v>16197000</v>
          </cell>
          <cell r="O294">
            <v>16197000</v>
          </cell>
          <cell r="P294">
            <v>16197000</v>
          </cell>
        </row>
        <row r="295">
          <cell r="A295">
            <v>1035</v>
          </cell>
          <cell r="B295" t="str">
            <v xml:space="preserve"> 배전반</v>
          </cell>
          <cell r="C295" t="str">
            <v>22.9kV/380/220V 50kVA</v>
          </cell>
          <cell r="D295" t="str">
            <v>면</v>
          </cell>
          <cell r="K295" t="str">
            <v>효성</v>
          </cell>
          <cell r="L295">
            <v>6412000</v>
          </cell>
          <cell r="O295">
            <v>6412000</v>
          </cell>
          <cell r="P295">
            <v>6412000</v>
          </cell>
        </row>
        <row r="296">
          <cell r="A296">
            <v>1036</v>
          </cell>
          <cell r="B296" t="str">
            <v>원제설비(전쳘용 및 전력용 CU)</v>
          </cell>
          <cell r="D296" t="str">
            <v>식</v>
          </cell>
          <cell r="K296" t="str">
            <v>CNA</v>
          </cell>
          <cell r="L296">
            <v>30270000</v>
          </cell>
          <cell r="O296">
            <v>30270000</v>
          </cell>
          <cell r="P296">
            <v>30270000</v>
          </cell>
        </row>
        <row r="297">
          <cell r="A297">
            <v>1037</v>
          </cell>
          <cell r="B297" t="str">
            <v>전력SCADA 분소용 소규모장치</v>
          </cell>
          <cell r="D297" t="str">
            <v>식</v>
          </cell>
          <cell r="K297" t="str">
            <v>CNA</v>
          </cell>
          <cell r="L297">
            <v>82527000</v>
          </cell>
          <cell r="O297">
            <v>82527000</v>
          </cell>
          <cell r="P297">
            <v>82527000</v>
          </cell>
        </row>
        <row r="298">
          <cell r="O298">
            <v>0</v>
          </cell>
          <cell r="P298">
            <v>0</v>
          </cell>
        </row>
        <row r="299">
          <cell r="A299">
            <v>1040</v>
          </cell>
          <cell r="B299" t="str">
            <v xml:space="preserve"> 600V 가교PE케이블</v>
          </cell>
          <cell r="C299" t="str">
            <v>CV 3.5㎟/2C</v>
          </cell>
          <cell r="D299" t="str">
            <v>m</v>
          </cell>
          <cell r="G299">
            <v>918</v>
          </cell>
          <cell r="H299">
            <v>561</v>
          </cell>
          <cell r="O299">
            <v>561</v>
          </cell>
          <cell r="P299">
            <v>561</v>
          </cell>
        </row>
        <row r="300">
          <cell r="A300">
            <v>1041</v>
          </cell>
          <cell r="B300" t="str">
            <v xml:space="preserve"> 600V 가교PE케이블</v>
          </cell>
          <cell r="C300" t="str">
            <v>CV 3.5㎟/3C</v>
          </cell>
          <cell r="D300" t="str">
            <v>m</v>
          </cell>
          <cell r="G300">
            <v>918</v>
          </cell>
          <cell r="H300">
            <v>746</v>
          </cell>
          <cell r="O300">
            <v>746</v>
          </cell>
          <cell r="P300">
            <v>746</v>
          </cell>
        </row>
        <row r="301">
          <cell r="A301">
            <v>1042</v>
          </cell>
          <cell r="B301" t="str">
            <v xml:space="preserve"> 600V 가교PE케이블</v>
          </cell>
          <cell r="C301" t="str">
            <v>CV 3.5㎟/4C</v>
          </cell>
          <cell r="D301" t="str">
            <v>m</v>
          </cell>
          <cell r="G301">
            <v>918</v>
          </cell>
          <cell r="H301">
            <v>902</v>
          </cell>
          <cell r="O301">
            <v>902</v>
          </cell>
          <cell r="P301">
            <v>902</v>
          </cell>
        </row>
        <row r="302">
          <cell r="A302">
            <v>1043</v>
          </cell>
          <cell r="B302" t="str">
            <v xml:space="preserve"> 600V 가교PE케이블</v>
          </cell>
          <cell r="C302" t="str">
            <v>CV 5.5㎟/4C</v>
          </cell>
          <cell r="D302" t="str">
            <v>m</v>
          </cell>
          <cell r="G302">
            <v>918</v>
          </cell>
          <cell r="H302">
            <v>1285</v>
          </cell>
          <cell r="O302">
            <v>1285</v>
          </cell>
          <cell r="P302">
            <v>1285</v>
          </cell>
        </row>
        <row r="303">
          <cell r="A303">
            <v>1044</v>
          </cell>
          <cell r="B303" t="str">
            <v xml:space="preserve"> 600V 가교PE케이블</v>
          </cell>
          <cell r="C303" t="str">
            <v>CV 8㎟/4C</v>
          </cell>
          <cell r="D303" t="str">
            <v>m</v>
          </cell>
          <cell r="G303">
            <v>918</v>
          </cell>
          <cell r="H303">
            <v>1695</v>
          </cell>
          <cell r="O303">
            <v>1695</v>
          </cell>
          <cell r="P303">
            <v>1695</v>
          </cell>
        </row>
        <row r="304">
          <cell r="A304">
            <v>1045</v>
          </cell>
          <cell r="B304" t="str">
            <v xml:space="preserve"> 600V 가교PE케이블</v>
          </cell>
          <cell r="C304" t="str">
            <v>CV 14㎟/4C</v>
          </cell>
          <cell r="D304" t="str">
            <v>m</v>
          </cell>
          <cell r="G304">
            <v>918</v>
          </cell>
          <cell r="H304">
            <v>2645</v>
          </cell>
          <cell r="O304">
            <v>2645</v>
          </cell>
          <cell r="P304">
            <v>2645</v>
          </cell>
        </row>
        <row r="305">
          <cell r="A305">
            <v>1046</v>
          </cell>
          <cell r="B305" t="str">
            <v xml:space="preserve"> 600V 가교PE케이블</v>
          </cell>
          <cell r="C305" t="str">
            <v>CV 22㎟/4C</v>
          </cell>
          <cell r="D305" t="str">
            <v>m</v>
          </cell>
          <cell r="G305">
            <v>918</v>
          </cell>
          <cell r="H305">
            <v>3941</v>
          </cell>
          <cell r="O305">
            <v>3941</v>
          </cell>
          <cell r="P305">
            <v>3941</v>
          </cell>
        </row>
        <row r="306">
          <cell r="A306">
            <v>1047</v>
          </cell>
          <cell r="B306" t="str">
            <v xml:space="preserve"> 600V 가교PE케이블</v>
          </cell>
          <cell r="C306" t="str">
            <v>CV 38㎟/4C</v>
          </cell>
          <cell r="D306" t="str">
            <v>m</v>
          </cell>
          <cell r="G306">
            <v>918</v>
          </cell>
          <cell r="H306">
            <v>6277</v>
          </cell>
          <cell r="O306">
            <v>6277</v>
          </cell>
          <cell r="P306">
            <v>6277</v>
          </cell>
        </row>
        <row r="308">
          <cell r="A308">
            <v>3001</v>
          </cell>
          <cell r="B308" t="str">
            <v>LP 애자</v>
          </cell>
          <cell r="C308" t="str">
            <v>23kV 125 x 304</v>
          </cell>
          <cell r="D308" t="str">
            <v>개</v>
          </cell>
          <cell r="G308">
            <v>1016</v>
          </cell>
          <cell r="H308">
            <v>17650</v>
          </cell>
          <cell r="O308">
            <v>17650</v>
          </cell>
          <cell r="P308">
            <v>17650</v>
          </cell>
        </row>
        <row r="309">
          <cell r="A309">
            <v>3002</v>
          </cell>
          <cell r="B309" t="str">
            <v>현수애자</v>
          </cell>
          <cell r="C309" t="str">
            <v>볼소켓형 191mm</v>
          </cell>
          <cell r="D309" t="str">
            <v>개</v>
          </cell>
          <cell r="G309">
            <v>1016</v>
          </cell>
          <cell r="H309">
            <v>20140</v>
          </cell>
          <cell r="O309">
            <v>20140</v>
          </cell>
          <cell r="P309">
            <v>20140</v>
          </cell>
        </row>
        <row r="310">
          <cell r="A310">
            <v>3003</v>
          </cell>
          <cell r="B310" t="str">
            <v>경완철</v>
          </cell>
          <cell r="C310" t="str">
            <v>90x90x7tx2400</v>
          </cell>
          <cell r="D310" t="str">
            <v>개</v>
          </cell>
          <cell r="G310">
            <v>1018</v>
          </cell>
          <cell r="H310">
            <v>29500</v>
          </cell>
          <cell r="O310">
            <v>29500</v>
          </cell>
          <cell r="P310">
            <v>29500</v>
          </cell>
        </row>
        <row r="311">
          <cell r="A311">
            <v>3004</v>
          </cell>
          <cell r="B311" t="str">
            <v>각암타이</v>
          </cell>
          <cell r="C311" t="str">
            <v>40x40x6tx1370</v>
          </cell>
          <cell r="D311" t="str">
            <v>개</v>
          </cell>
          <cell r="G311">
            <v>1018</v>
          </cell>
          <cell r="H311">
            <v>6100</v>
          </cell>
          <cell r="O311">
            <v>6100</v>
          </cell>
          <cell r="P311">
            <v>6100</v>
          </cell>
        </row>
        <row r="312">
          <cell r="A312">
            <v>3005</v>
          </cell>
          <cell r="B312" t="str">
            <v>앵카쇄클</v>
          </cell>
          <cell r="C312" t="str">
            <v>AS-12</v>
          </cell>
          <cell r="D312" t="str">
            <v>개</v>
          </cell>
          <cell r="G312">
            <v>1017</v>
          </cell>
          <cell r="H312">
            <v>4800</v>
          </cell>
          <cell r="O312">
            <v>4800</v>
          </cell>
          <cell r="P312">
            <v>4800</v>
          </cell>
        </row>
        <row r="313">
          <cell r="A313">
            <v>3006</v>
          </cell>
          <cell r="B313" t="str">
            <v>소켓아이</v>
          </cell>
          <cell r="C313" t="str">
            <v>SE-12</v>
          </cell>
          <cell r="D313" t="str">
            <v>개</v>
          </cell>
          <cell r="G313">
            <v>1017</v>
          </cell>
          <cell r="H313">
            <v>6100</v>
          </cell>
          <cell r="O313">
            <v>6100</v>
          </cell>
          <cell r="P313">
            <v>6100</v>
          </cell>
        </row>
        <row r="314">
          <cell r="A314">
            <v>3007</v>
          </cell>
          <cell r="B314" t="str">
            <v>핀볼크레비스</v>
          </cell>
          <cell r="C314" t="str">
            <v>BC-12</v>
          </cell>
          <cell r="D314" t="str">
            <v>개</v>
          </cell>
          <cell r="G314">
            <v>1017</v>
          </cell>
          <cell r="H314">
            <v>5200</v>
          </cell>
          <cell r="O314">
            <v>5200</v>
          </cell>
          <cell r="P314">
            <v>5200</v>
          </cell>
        </row>
        <row r="315">
          <cell r="A315">
            <v>3008</v>
          </cell>
          <cell r="B315" t="str">
            <v>인장형클램프</v>
          </cell>
          <cell r="C315" t="str">
            <v>ACSR 160㎟</v>
          </cell>
          <cell r="D315" t="str">
            <v>개</v>
          </cell>
          <cell r="G315">
            <v>1017</v>
          </cell>
          <cell r="H315">
            <v>5200</v>
          </cell>
          <cell r="O315">
            <v>5200</v>
          </cell>
          <cell r="P315">
            <v>5200</v>
          </cell>
        </row>
        <row r="316">
          <cell r="A316">
            <v>3009</v>
          </cell>
          <cell r="B316" t="str">
            <v>분기슬리브</v>
          </cell>
          <cell r="C316" t="str">
            <v>ACSR 160㎟</v>
          </cell>
          <cell r="D316" t="str">
            <v>개</v>
          </cell>
          <cell r="H316">
            <v>1500</v>
          </cell>
          <cell r="O316">
            <v>1500</v>
          </cell>
          <cell r="P316">
            <v>1500</v>
          </cell>
        </row>
        <row r="317">
          <cell r="A317">
            <v>3010</v>
          </cell>
          <cell r="B317" t="str">
            <v>절연카바</v>
          </cell>
          <cell r="D317" t="str">
            <v>개</v>
          </cell>
          <cell r="H317">
            <v>912</v>
          </cell>
          <cell r="O317">
            <v>912</v>
          </cell>
          <cell r="P317">
            <v>912</v>
          </cell>
        </row>
        <row r="318">
          <cell r="A318">
            <v>3011</v>
          </cell>
          <cell r="B318" t="str">
            <v>도그형볼트,너트,와샤</v>
          </cell>
          <cell r="C318" t="str">
            <v>M20x220</v>
          </cell>
          <cell r="D318" t="str">
            <v>개</v>
          </cell>
          <cell r="H318">
            <v>154</v>
          </cell>
          <cell r="O318">
            <v>154</v>
          </cell>
          <cell r="P318">
            <v>154</v>
          </cell>
        </row>
        <row r="319">
          <cell r="A319">
            <v>3012</v>
          </cell>
          <cell r="B319" t="str">
            <v>도그형볼트,너트,와샤</v>
          </cell>
          <cell r="C319" t="str">
            <v>M20x150</v>
          </cell>
          <cell r="D319" t="str">
            <v>개</v>
          </cell>
          <cell r="H319">
            <v>154</v>
          </cell>
          <cell r="O319">
            <v>154</v>
          </cell>
          <cell r="P319">
            <v>154</v>
          </cell>
        </row>
        <row r="320">
          <cell r="A320">
            <v>3013</v>
          </cell>
          <cell r="B320" t="str">
            <v>머신볼트,너트,와샤</v>
          </cell>
          <cell r="C320" t="str">
            <v>M16x50</v>
          </cell>
          <cell r="D320" t="str">
            <v>개</v>
          </cell>
          <cell r="H320">
            <v>1620</v>
          </cell>
          <cell r="O320">
            <v>1620</v>
          </cell>
          <cell r="P320">
            <v>1620</v>
          </cell>
        </row>
        <row r="321">
          <cell r="A321">
            <v>3014</v>
          </cell>
          <cell r="B321" t="str">
            <v>머신볼트,너트,와샤</v>
          </cell>
          <cell r="C321" t="str">
            <v>M16x130</v>
          </cell>
          <cell r="D321" t="str">
            <v>개</v>
          </cell>
          <cell r="H321">
            <v>810</v>
          </cell>
          <cell r="O321">
            <v>810</v>
          </cell>
          <cell r="P321">
            <v>810</v>
          </cell>
        </row>
        <row r="322">
          <cell r="A322">
            <v>3015</v>
          </cell>
          <cell r="B322" t="str">
            <v>머신볼트,너트,와샤</v>
          </cell>
          <cell r="C322" t="str">
            <v>M16x350</v>
          </cell>
          <cell r="D322" t="str">
            <v>개</v>
          </cell>
          <cell r="H322">
            <v>208</v>
          </cell>
          <cell r="O322">
            <v>208</v>
          </cell>
          <cell r="P322">
            <v>208</v>
          </cell>
        </row>
        <row r="323">
          <cell r="A323">
            <v>3016</v>
          </cell>
          <cell r="B323" t="str">
            <v>머신볼트,너트,와샤</v>
          </cell>
          <cell r="C323" t="str">
            <v>M16x400</v>
          </cell>
          <cell r="D323" t="str">
            <v>개</v>
          </cell>
          <cell r="H323">
            <v>1346</v>
          </cell>
          <cell r="O323">
            <v>1346</v>
          </cell>
          <cell r="P323">
            <v>1346</v>
          </cell>
        </row>
        <row r="324">
          <cell r="A324">
            <v>3017</v>
          </cell>
          <cell r="B324" t="str">
            <v>머신볼트,너트,와샤</v>
          </cell>
          <cell r="C324" t="str">
            <v>M16x460</v>
          </cell>
          <cell r="D324" t="str">
            <v>개</v>
          </cell>
          <cell r="H324">
            <v>888</v>
          </cell>
          <cell r="O324">
            <v>888</v>
          </cell>
          <cell r="P324">
            <v>888</v>
          </cell>
        </row>
        <row r="325">
          <cell r="A325">
            <v>3018</v>
          </cell>
          <cell r="B325" t="str">
            <v>머신볼트,너트,와샤</v>
          </cell>
          <cell r="C325" t="str">
            <v>M16x520</v>
          </cell>
          <cell r="D325" t="str">
            <v>개</v>
          </cell>
          <cell r="H325">
            <v>214</v>
          </cell>
          <cell r="O325">
            <v>214</v>
          </cell>
          <cell r="P325">
            <v>214</v>
          </cell>
        </row>
        <row r="326">
          <cell r="A326">
            <v>3019</v>
          </cell>
          <cell r="B326" t="str">
            <v>머신볼트,너트,와샤</v>
          </cell>
          <cell r="C326" t="str">
            <v>M16x570</v>
          </cell>
          <cell r="D326" t="str">
            <v>개</v>
          </cell>
          <cell r="H326">
            <v>52</v>
          </cell>
          <cell r="O326">
            <v>52</v>
          </cell>
          <cell r="P326">
            <v>52</v>
          </cell>
        </row>
        <row r="327">
          <cell r="A327">
            <v>3020</v>
          </cell>
          <cell r="B327" t="str">
            <v>"ㄱ"형강(암타이밴드)</v>
          </cell>
          <cell r="C327" t="str">
            <v>40x40x5tx390</v>
          </cell>
          <cell r="D327" t="str">
            <v>개</v>
          </cell>
          <cell r="H327">
            <v>1282</v>
          </cell>
          <cell r="O327">
            <v>1282</v>
          </cell>
          <cell r="P327">
            <v>1282</v>
          </cell>
        </row>
        <row r="328">
          <cell r="A328">
            <v>3021</v>
          </cell>
          <cell r="B328" t="str">
            <v>"ㄱ"형강(암타이밴드)</v>
          </cell>
          <cell r="C328" t="str">
            <v>40x40x5tx440</v>
          </cell>
          <cell r="D328" t="str">
            <v>개</v>
          </cell>
          <cell r="H328">
            <v>236</v>
          </cell>
          <cell r="O328">
            <v>236</v>
          </cell>
          <cell r="P328">
            <v>236</v>
          </cell>
        </row>
        <row r="329">
          <cell r="A329">
            <v>3022</v>
          </cell>
          <cell r="B329" t="str">
            <v>"ㄱ"형강(암타이밴드)</v>
          </cell>
          <cell r="C329" t="str">
            <v>40x40x5tx540</v>
          </cell>
          <cell r="D329" t="str">
            <v>개</v>
          </cell>
          <cell r="H329">
            <v>7400</v>
          </cell>
          <cell r="O329">
            <v>7400</v>
          </cell>
          <cell r="P329">
            <v>7400</v>
          </cell>
        </row>
        <row r="330">
          <cell r="A330">
            <v>3023</v>
          </cell>
          <cell r="B330" t="str">
            <v>"ㄱ"형강(암타이밴드)</v>
          </cell>
          <cell r="C330" t="str">
            <v>40x40x5tx590</v>
          </cell>
          <cell r="D330" t="str">
            <v>개</v>
          </cell>
          <cell r="H330">
            <v>7400</v>
          </cell>
          <cell r="O330">
            <v>7400</v>
          </cell>
          <cell r="P330">
            <v>7400</v>
          </cell>
        </row>
        <row r="331">
          <cell r="A331">
            <v>3024</v>
          </cell>
          <cell r="B331" t="str">
            <v>알루미늄바인더</v>
          </cell>
          <cell r="C331" t="str">
            <v>4.0mm</v>
          </cell>
          <cell r="D331" t="str">
            <v>m</v>
          </cell>
          <cell r="H331">
            <v>150</v>
          </cell>
          <cell r="O331">
            <v>150</v>
          </cell>
          <cell r="P331">
            <v>150</v>
          </cell>
        </row>
        <row r="332">
          <cell r="A332">
            <v>3025</v>
          </cell>
          <cell r="B332" t="str">
            <v>제어용 케이블</v>
          </cell>
          <cell r="C332" t="str">
            <v>CVV 2.0㎟/4C</v>
          </cell>
          <cell r="D332" t="str">
            <v>m</v>
          </cell>
          <cell r="E332">
            <v>844</v>
          </cell>
          <cell r="F332">
            <v>781</v>
          </cell>
          <cell r="O332">
            <v>781</v>
          </cell>
          <cell r="P332">
            <v>781</v>
          </cell>
        </row>
        <row r="333">
          <cell r="A333">
            <v>3026</v>
          </cell>
          <cell r="B333" t="str">
            <v>침상전극봉</v>
          </cell>
          <cell r="G333">
            <v>994</v>
          </cell>
          <cell r="H333">
            <v>150000</v>
          </cell>
          <cell r="O333">
            <v>150000</v>
          </cell>
          <cell r="P333">
            <v>150000</v>
          </cell>
        </row>
        <row r="334">
          <cell r="A334">
            <v>3027</v>
          </cell>
          <cell r="B334" t="str">
            <v>크로스 콘넥터</v>
          </cell>
          <cell r="C334" t="str">
            <v>60x60㎟</v>
          </cell>
          <cell r="D334" t="str">
            <v>개</v>
          </cell>
          <cell r="G334">
            <v>993</v>
          </cell>
          <cell r="H334">
            <v>3500</v>
          </cell>
          <cell r="O334">
            <v>3500</v>
          </cell>
          <cell r="P334">
            <v>3500</v>
          </cell>
        </row>
        <row r="335">
          <cell r="A335">
            <v>3028</v>
          </cell>
          <cell r="B335" t="str">
            <v>백관</v>
          </cell>
          <cell r="C335" t="str">
            <v>φ80</v>
          </cell>
          <cell r="D335" t="str">
            <v>m</v>
          </cell>
          <cell r="G335">
            <v>489</v>
          </cell>
          <cell r="H335">
            <v>5322</v>
          </cell>
          <cell r="O335">
            <v>5322</v>
          </cell>
          <cell r="P335">
            <v>5322</v>
          </cell>
        </row>
        <row r="336">
          <cell r="A336">
            <v>3029</v>
          </cell>
          <cell r="B336" t="str">
            <v>백관</v>
          </cell>
          <cell r="C336" t="str">
            <v>φ40</v>
          </cell>
          <cell r="D336" t="str">
            <v>m</v>
          </cell>
          <cell r="G336">
            <v>489</v>
          </cell>
          <cell r="H336">
            <v>2414</v>
          </cell>
          <cell r="O336">
            <v>2414</v>
          </cell>
          <cell r="P336">
            <v>2414</v>
          </cell>
        </row>
        <row r="337">
          <cell r="A337">
            <v>1038</v>
          </cell>
          <cell r="B337" t="str">
            <v>전라선 사령실 SCADA</v>
          </cell>
          <cell r="D337" t="str">
            <v>식</v>
          </cell>
          <cell r="K337" t="str">
            <v>CAN</v>
          </cell>
          <cell r="L337">
            <v>2314025000</v>
          </cell>
          <cell r="O337">
            <v>2314025000</v>
          </cell>
          <cell r="P337">
            <v>2314025000</v>
          </cell>
        </row>
        <row r="338">
          <cell r="A338">
            <v>700</v>
          </cell>
          <cell r="B338" t="str">
            <v xml:space="preserve"> 강심알루미늄전선</v>
          </cell>
          <cell r="C338" t="str">
            <v xml:space="preserve"> H.ACSR 58㎟x1C</v>
          </cell>
          <cell r="D338" t="str">
            <v>m</v>
          </cell>
        </row>
        <row r="339">
          <cell r="A339">
            <v>701</v>
          </cell>
          <cell r="B339" t="str">
            <v xml:space="preserve"> 강심알루미늄전선</v>
          </cell>
          <cell r="C339" t="str">
            <v xml:space="preserve"> H.ACSR OC 58㎟X1C</v>
          </cell>
          <cell r="D339" t="str">
            <v>m</v>
          </cell>
        </row>
        <row r="340">
          <cell r="A340">
            <v>702</v>
          </cell>
          <cell r="B340" t="str">
            <v xml:space="preserve"> 고압가교PE케이블</v>
          </cell>
          <cell r="C340" t="str">
            <v xml:space="preserve"> H.CV 6.9kV 38㎟x1C</v>
          </cell>
          <cell r="D340" t="str">
            <v>m</v>
          </cell>
        </row>
        <row r="341">
          <cell r="A341">
            <v>703</v>
          </cell>
          <cell r="B341" t="str">
            <v xml:space="preserve"> 옥외용비닐절연전선</v>
          </cell>
          <cell r="C341" t="str">
            <v xml:space="preserve"> OW 8㎟x1C</v>
          </cell>
          <cell r="D341" t="str">
            <v>m</v>
          </cell>
        </row>
        <row r="342">
          <cell r="A342">
            <v>709</v>
          </cell>
          <cell r="B342" t="str">
            <v xml:space="preserve"> 콘크리트전주</v>
          </cell>
          <cell r="C342" t="str">
            <v xml:space="preserve"> 경하중 9m</v>
          </cell>
          <cell r="D342" t="str">
            <v>본</v>
          </cell>
        </row>
        <row r="343">
          <cell r="A343">
            <v>704</v>
          </cell>
          <cell r="B343" t="str">
            <v xml:space="preserve"> 콘크리트전주</v>
          </cell>
          <cell r="C343" t="str">
            <v xml:space="preserve"> 경하중 10m</v>
          </cell>
          <cell r="D343" t="str">
            <v>본</v>
          </cell>
        </row>
        <row r="344">
          <cell r="A344">
            <v>705</v>
          </cell>
          <cell r="B344" t="str">
            <v xml:space="preserve"> 콘크리트전주</v>
          </cell>
          <cell r="C344" t="str">
            <v xml:space="preserve"> 경하중 11m</v>
          </cell>
          <cell r="D344" t="str">
            <v>본</v>
          </cell>
        </row>
        <row r="345">
          <cell r="A345">
            <v>706</v>
          </cell>
          <cell r="B345" t="str">
            <v xml:space="preserve"> 콘크리트전주</v>
          </cell>
          <cell r="C345" t="str">
            <v xml:space="preserve"> 경하중 12m</v>
          </cell>
          <cell r="D345" t="str">
            <v>본</v>
          </cell>
        </row>
        <row r="346">
          <cell r="A346">
            <v>707</v>
          </cell>
          <cell r="B346" t="str">
            <v xml:space="preserve"> 콘크리트전주</v>
          </cell>
          <cell r="C346" t="str">
            <v xml:space="preserve"> 경하중 13m</v>
          </cell>
          <cell r="D346" t="str">
            <v>본</v>
          </cell>
        </row>
        <row r="347">
          <cell r="A347">
            <v>708</v>
          </cell>
          <cell r="B347" t="str">
            <v xml:space="preserve"> 콘크리트전주</v>
          </cell>
          <cell r="C347" t="str">
            <v xml:space="preserve"> 경하중 15m</v>
          </cell>
          <cell r="D347" t="str">
            <v>본</v>
          </cell>
        </row>
        <row r="348">
          <cell r="A348">
            <v>710</v>
          </cell>
          <cell r="B348" t="str">
            <v xml:space="preserve"> 철    주</v>
          </cell>
          <cell r="C348" t="str">
            <v>9m</v>
          </cell>
          <cell r="D348" t="str">
            <v>본</v>
          </cell>
        </row>
        <row r="349">
          <cell r="A349">
            <v>711</v>
          </cell>
          <cell r="B349" t="str">
            <v xml:space="preserve"> 지    주</v>
          </cell>
          <cell r="C349" t="str">
            <v xml:space="preserve"> 콘크리트주 9m</v>
          </cell>
          <cell r="D349" t="str">
            <v>본</v>
          </cell>
        </row>
        <row r="350">
          <cell r="A350">
            <v>712</v>
          </cell>
          <cell r="B350" t="str">
            <v xml:space="preserve"> 아연도 철선</v>
          </cell>
          <cell r="C350" t="str">
            <v xml:space="preserve"> 7/2.6mm</v>
          </cell>
          <cell r="D350" t="str">
            <v>본</v>
          </cell>
        </row>
        <row r="351">
          <cell r="A351">
            <v>716</v>
          </cell>
          <cell r="B351" t="str">
            <v xml:space="preserve"> 가공지선 지지대</v>
          </cell>
          <cell r="C351" t="str">
            <v xml:space="preserve"> 내 장 형</v>
          </cell>
          <cell r="D351" t="str">
            <v>본</v>
          </cell>
        </row>
        <row r="352">
          <cell r="A352">
            <v>900</v>
          </cell>
          <cell r="B352" t="str">
            <v xml:space="preserve"> 가공지선 지지대</v>
          </cell>
          <cell r="C352" t="str">
            <v xml:space="preserve"> 직 선 형</v>
          </cell>
          <cell r="D352" t="str">
            <v>본</v>
          </cell>
        </row>
        <row r="353">
          <cell r="A353">
            <v>717</v>
          </cell>
          <cell r="B353" t="str">
            <v xml:space="preserve"> 완    철</v>
          </cell>
          <cell r="C353" t="str">
            <v xml:space="preserve"> 75x75x9tx1400</v>
          </cell>
          <cell r="D353" t="str">
            <v>개</v>
          </cell>
        </row>
        <row r="354">
          <cell r="A354">
            <v>718</v>
          </cell>
          <cell r="B354" t="str">
            <v xml:space="preserve"> 경 완 철</v>
          </cell>
          <cell r="C354" t="str">
            <v xml:space="preserve"> 75x75x3.2tx1800</v>
          </cell>
          <cell r="D354" t="str">
            <v>개</v>
          </cell>
        </row>
        <row r="355">
          <cell r="A355">
            <v>719</v>
          </cell>
          <cell r="B355" t="str">
            <v xml:space="preserve"> 완    철</v>
          </cell>
          <cell r="C355" t="str">
            <v xml:space="preserve"> 75x75x9tx2260</v>
          </cell>
          <cell r="D355" t="str">
            <v>개</v>
          </cell>
        </row>
        <row r="356">
          <cell r="A356">
            <v>720</v>
          </cell>
          <cell r="B356" t="str">
            <v xml:space="preserve"> 완    철</v>
          </cell>
          <cell r="C356" t="str">
            <v xml:space="preserve"> 75x75x9tx3400</v>
          </cell>
          <cell r="D356" t="str">
            <v>개</v>
          </cell>
        </row>
        <row r="357">
          <cell r="A357">
            <v>721</v>
          </cell>
          <cell r="B357" t="str">
            <v xml:space="preserve"> 경 완 철</v>
          </cell>
          <cell r="C357" t="str">
            <v xml:space="preserve"> 75x75x3.2tx2400</v>
          </cell>
          <cell r="D357" t="str">
            <v>개</v>
          </cell>
        </row>
        <row r="358">
          <cell r="A358">
            <v>722</v>
          </cell>
          <cell r="B358" t="str">
            <v xml:space="preserve"> 라인포스트</v>
          </cell>
          <cell r="C358" t="str">
            <v xml:space="preserve"> 23KV</v>
          </cell>
          <cell r="D358" t="str">
            <v>개</v>
          </cell>
        </row>
        <row r="359">
          <cell r="A359">
            <v>723</v>
          </cell>
          <cell r="B359" t="str">
            <v xml:space="preserve"> 현수애자</v>
          </cell>
          <cell r="C359" t="str">
            <v xml:space="preserve"> 180㎜</v>
          </cell>
          <cell r="D359" t="str">
            <v>개</v>
          </cell>
        </row>
        <row r="360">
          <cell r="A360">
            <v>724</v>
          </cell>
          <cell r="B360" t="str">
            <v xml:space="preserve"> 핀 애 자</v>
          </cell>
          <cell r="D360" t="str">
            <v>개</v>
          </cell>
        </row>
        <row r="361">
          <cell r="A361">
            <v>725</v>
          </cell>
          <cell r="B361" t="str">
            <v xml:space="preserve"> 주상변압기</v>
          </cell>
          <cell r="C361" t="str">
            <v xml:space="preserve"> 6.6/3.3kV/220V 1상/3kVA</v>
          </cell>
          <cell r="D361" t="str">
            <v>대</v>
          </cell>
        </row>
        <row r="362">
          <cell r="A362">
            <v>726</v>
          </cell>
          <cell r="B362" t="str">
            <v xml:space="preserve"> 주상변압기</v>
          </cell>
          <cell r="C362" t="str">
            <v xml:space="preserve"> 6.6/3.3kV/220V 1상/5kVA</v>
          </cell>
          <cell r="D362" t="str">
            <v>대</v>
          </cell>
        </row>
        <row r="363">
          <cell r="A363">
            <v>727</v>
          </cell>
          <cell r="B363" t="str">
            <v xml:space="preserve"> 주상변압기</v>
          </cell>
          <cell r="C363" t="str">
            <v>6.6/3.3kV/220V 1상/7.5kVA</v>
          </cell>
          <cell r="D363" t="str">
            <v>대</v>
          </cell>
        </row>
        <row r="364">
          <cell r="A364">
            <v>728</v>
          </cell>
          <cell r="B364" t="str">
            <v xml:space="preserve"> 변 압 기</v>
          </cell>
          <cell r="C364" t="str">
            <v xml:space="preserve"> 6.6/3.3kV/220V 1상/10kVA</v>
          </cell>
          <cell r="D364" t="str">
            <v>대</v>
          </cell>
        </row>
        <row r="365">
          <cell r="A365">
            <v>729</v>
          </cell>
          <cell r="B365" t="str">
            <v xml:space="preserve"> 변 압 기</v>
          </cell>
          <cell r="C365" t="str">
            <v xml:space="preserve"> 6.6/3.3kV/220V 1상/15kVA</v>
          </cell>
          <cell r="D365" t="str">
            <v>대</v>
          </cell>
        </row>
        <row r="366">
          <cell r="A366">
            <v>730</v>
          </cell>
          <cell r="B366" t="str">
            <v xml:space="preserve"> 변 압 기</v>
          </cell>
          <cell r="C366" t="str">
            <v xml:space="preserve"> 6.6/3.3kV/220V 1상/50kVA</v>
          </cell>
          <cell r="D366" t="str">
            <v>대</v>
          </cell>
        </row>
        <row r="367">
          <cell r="A367">
            <v>902</v>
          </cell>
          <cell r="B367" t="str">
            <v xml:space="preserve"> 변 압 기</v>
          </cell>
          <cell r="C367" t="str">
            <v xml:space="preserve"> 6.6/3.3kV/220V 1상/75kVA</v>
          </cell>
          <cell r="D367" t="str">
            <v>대</v>
          </cell>
        </row>
        <row r="368">
          <cell r="A368">
            <v>731</v>
          </cell>
          <cell r="B368" t="str">
            <v xml:space="preserve"> 피 뢰 기</v>
          </cell>
          <cell r="C368" t="str">
            <v xml:space="preserve"> LA 7.5kVA 2.5KA(W/DISC)</v>
          </cell>
          <cell r="D368" t="str">
            <v>개</v>
          </cell>
        </row>
        <row r="369">
          <cell r="A369">
            <v>732</v>
          </cell>
          <cell r="B369" t="str">
            <v xml:space="preserve"> 개 폐 기</v>
          </cell>
          <cell r="C369" t="str">
            <v xml:space="preserve"> COS 7.2kV </v>
          </cell>
          <cell r="D369" t="str">
            <v>개</v>
          </cell>
        </row>
        <row r="370">
          <cell r="A370">
            <v>733</v>
          </cell>
          <cell r="B370" t="str">
            <v xml:space="preserve"> 단 로 기</v>
          </cell>
          <cell r="C370" t="str">
            <v xml:space="preserve"> 1P 400A</v>
          </cell>
          <cell r="D370" t="str">
            <v>개</v>
          </cell>
        </row>
        <row r="371">
          <cell r="A371">
            <v>734</v>
          </cell>
          <cell r="B371" t="str">
            <v xml:space="preserve"> 기중개폐기</v>
          </cell>
          <cell r="C371" t="str">
            <v xml:space="preserve"> AS 7.2KV 200A</v>
          </cell>
          <cell r="D371" t="str">
            <v>대</v>
          </cell>
        </row>
        <row r="372">
          <cell r="A372">
            <v>735</v>
          </cell>
          <cell r="B372" t="str">
            <v xml:space="preserve"> 접 지 선</v>
          </cell>
          <cell r="C372" t="str">
            <v xml:space="preserve"> GV 22㎟</v>
          </cell>
          <cell r="D372" t="str">
            <v>m</v>
          </cell>
        </row>
        <row r="373">
          <cell r="A373">
            <v>901</v>
          </cell>
          <cell r="B373" t="str">
            <v xml:space="preserve"> 접속장비(직선처리재)</v>
          </cell>
          <cell r="C373" t="str">
            <v>6.9kV 60㎟X1c</v>
          </cell>
          <cell r="D373" t="str">
            <v>개</v>
          </cell>
        </row>
        <row r="374">
          <cell r="A374">
            <v>736</v>
          </cell>
          <cell r="B374" t="str">
            <v xml:space="preserve"> 접속장비(단말처리재)</v>
          </cell>
          <cell r="C374" t="str">
            <v>6.9kV 60㎟x1C 3상분</v>
          </cell>
          <cell r="D374" t="str">
            <v>조</v>
          </cell>
        </row>
        <row r="375">
          <cell r="A375">
            <v>737</v>
          </cell>
          <cell r="B375" t="str">
            <v xml:space="preserve"> 파상형경질PE전선관</v>
          </cell>
          <cell r="C375" t="str">
            <v xml:space="preserve"> ELP 100φ</v>
          </cell>
          <cell r="D375" t="str">
            <v>m</v>
          </cell>
        </row>
        <row r="376">
          <cell r="A376">
            <v>738</v>
          </cell>
          <cell r="B376" t="str">
            <v xml:space="preserve"> 경질비닐전선관</v>
          </cell>
          <cell r="C376" t="str">
            <v xml:space="preserve"> HI-PVC 82C</v>
          </cell>
          <cell r="D376" t="str">
            <v>m</v>
          </cell>
        </row>
        <row r="377">
          <cell r="A377">
            <v>739</v>
          </cell>
          <cell r="B377" t="str">
            <v xml:space="preserve"> 케 이 블</v>
          </cell>
          <cell r="C377" t="str">
            <v xml:space="preserve"> L.EV 22㎟/1C</v>
          </cell>
          <cell r="D377" t="str">
            <v>m</v>
          </cell>
        </row>
        <row r="378">
          <cell r="A378">
            <v>740</v>
          </cell>
          <cell r="B378" t="str">
            <v xml:space="preserve"> 등 기 구</v>
          </cell>
          <cell r="C378" t="str">
            <v xml:space="preserve"> MHL 250W/2(5m)</v>
          </cell>
          <cell r="D378" t="str">
            <v>개</v>
          </cell>
        </row>
        <row r="379">
          <cell r="A379">
            <v>741</v>
          </cell>
          <cell r="B379" t="str">
            <v xml:space="preserve"> 휀    스</v>
          </cell>
          <cell r="C379" t="str">
            <v xml:space="preserve"> 1100x1100</v>
          </cell>
          <cell r="D379" t="str">
            <v>개소</v>
          </cell>
        </row>
        <row r="380">
          <cell r="A380">
            <v>742</v>
          </cell>
          <cell r="B380" t="str">
            <v xml:space="preserve"> ㄱ 형 강</v>
          </cell>
          <cell r="C380" t="str">
            <v xml:space="preserve"> 50x50x5t</v>
          </cell>
          <cell r="D380" t="str">
            <v>개</v>
          </cell>
        </row>
        <row r="381">
          <cell r="A381">
            <v>911</v>
          </cell>
          <cell r="B381" t="str">
            <v xml:space="preserve"> 철    주</v>
          </cell>
          <cell r="C381" t="str">
            <v>10m</v>
          </cell>
          <cell r="D381" t="str">
            <v>본</v>
          </cell>
        </row>
        <row r="382">
          <cell r="A382">
            <v>912</v>
          </cell>
          <cell r="B382" t="str">
            <v xml:space="preserve"> 철    주</v>
          </cell>
          <cell r="C382" t="str">
            <v>13m</v>
          </cell>
          <cell r="D382" t="str">
            <v>본</v>
          </cell>
        </row>
        <row r="384">
          <cell r="A384">
            <v>800</v>
          </cell>
          <cell r="B384" t="str">
            <v xml:space="preserve"> 배전반</v>
          </cell>
          <cell r="C384" t="str">
            <v xml:space="preserve"> VCB 7.2KV 400A</v>
          </cell>
          <cell r="D384" t="str">
            <v>조</v>
          </cell>
        </row>
        <row r="385">
          <cell r="A385">
            <v>801</v>
          </cell>
          <cell r="B385" t="str">
            <v xml:space="preserve"> 배전반</v>
          </cell>
          <cell r="C385" t="str">
            <v xml:space="preserve"> VCB 7.2KV 400A(2단)</v>
          </cell>
          <cell r="D385" t="str">
            <v>조</v>
          </cell>
        </row>
        <row r="386">
          <cell r="A386">
            <v>802</v>
          </cell>
          <cell r="B386" t="str">
            <v xml:space="preserve"> 배전반</v>
          </cell>
          <cell r="C386" t="str">
            <v xml:space="preserve"> DS,VCB 7.2KV 400A(2단)</v>
          </cell>
          <cell r="D386" t="str">
            <v>조</v>
          </cell>
        </row>
        <row r="387">
          <cell r="A387">
            <v>811</v>
          </cell>
          <cell r="B387" t="str">
            <v xml:space="preserve"> 배전반</v>
          </cell>
          <cell r="C387" t="str">
            <v xml:space="preserve"> DS,VCB 7.2KV 400A</v>
          </cell>
          <cell r="D387" t="str">
            <v>조</v>
          </cell>
        </row>
        <row r="388">
          <cell r="A388">
            <v>812</v>
          </cell>
          <cell r="B388" t="str">
            <v xml:space="preserve"> 배전반</v>
          </cell>
          <cell r="C388" t="str">
            <v xml:space="preserve"> DS 200A,VCB 7.2KV 400A</v>
          </cell>
          <cell r="D388" t="str">
            <v>조</v>
          </cell>
        </row>
        <row r="389">
          <cell r="A389">
            <v>803</v>
          </cell>
          <cell r="B389" t="str">
            <v xml:space="preserve"> 변압기반</v>
          </cell>
          <cell r="C389" t="str">
            <v xml:space="preserve"> 6.6KV 3Φ75KVAx1</v>
          </cell>
          <cell r="D389" t="str">
            <v>대</v>
          </cell>
        </row>
        <row r="390">
          <cell r="A390">
            <v>804</v>
          </cell>
          <cell r="B390" t="str">
            <v xml:space="preserve"> 변압기반</v>
          </cell>
          <cell r="C390" t="str">
            <v xml:space="preserve"> 6.6KV 1Φ10KVAx1</v>
          </cell>
          <cell r="D390" t="str">
            <v>대</v>
          </cell>
        </row>
        <row r="391">
          <cell r="A391">
            <v>814</v>
          </cell>
          <cell r="B391" t="str">
            <v xml:space="preserve"> 변압기반</v>
          </cell>
          <cell r="C391" t="str">
            <v xml:space="preserve"> 6.6KV 1Φ30KVA + 1Φ10KVA</v>
          </cell>
          <cell r="D391" t="str">
            <v>대</v>
          </cell>
        </row>
        <row r="392">
          <cell r="A392">
            <v>805</v>
          </cell>
          <cell r="B392" t="str">
            <v xml:space="preserve"> 변압기반</v>
          </cell>
          <cell r="C392" t="str">
            <v xml:space="preserve"> 6.6KV 1Φ30KVAx1</v>
          </cell>
          <cell r="D392" t="str">
            <v>대</v>
          </cell>
        </row>
        <row r="393">
          <cell r="A393">
            <v>815</v>
          </cell>
          <cell r="B393" t="str">
            <v xml:space="preserve"> 변압기반</v>
          </cell>
          <cell r="C393" t="str">
            <v xml:space="preserve"> 6.6KV 1Φ30KVAx2</v>
          </cell>
          <cell r="D393" t="str">
            <v>대</v>
          </cell>
        </row>
        <row r="394">
          <cell r="A394">
            <v>806</v>
          </cell>
          <cell r="B394" t="str">
            <v xml:space="preserve"> 변압기반</v>
          </cell>
          <cell r="C394" t="str">
            <v xml:space="preserve"> 6.6KV 1Φ50KVA + 1Φ30KVA</v>
          </cell>
          <cell r="D394" t="str">
            <v>대</v>
          </cell>
        </row>
        <row r="395">
          <cell r="A395">
            <v>807</v>
          </cell>
          <cell r="B395" t="str">
            <v xml:space="preserve"> 변압기반</v>
          </cell>
          <cell r="C395" t="str">
            <v xml:space="preserve"> 6.6KV 1Φ30KVA + 1Φ20KVA</v>
          </cell>
          <cell r="D395" t="str">
            <v>대</v>
          </cell>
        </row>
        <row r="396">
          <cell r="A396">
            <v>808</v>
          </cell>
          <cell r="B396" t="str">
            <v xml:space="preserve"> 배전반</v>
          </cell>
          <cell r="C396" t="str">
            <v xml:space="preserve"> MCCB 3P 400/300 (10CCT)</v>
          </cell>
          <cell r="D396" t="str">
            <v>대</v>
          </cell>
        </row>
        <row r="397">
          <cell r="A397">
            <v>809</v>
          </cell>
          <cell r="B397" t="str">
            <v xml:space="preserve"> 정류기반</v>
          </cell>
          <cell r="C397" t="str">
            <v xml:space="preserve"> 1Φ5KVA</v>
          </cell>
          <cell r="D397" t="str">
            <v>조</v>
          </cell>
        </row>
        <row r="398">
          <cell r="A398">
            <v>810</v>
          </cell>
          <cell r="B398" t="str">
            <v xml:space="preserve"> 밧데리반</v>
          </cell>
          <cell r="C398" t="str">
            <v xml:space="preserve"> 무보수 밀폐형</v>
          </cell>
          <cell r="D398" t="str">
            <v>조</v>
          </cell>
        </row>
        <row r="401">
          <cell r="A401">
            <v>1002</v>
          </cell>
          <cell r="B401" t="str">
            <v xml:space="preserve"> 배전반</v>
          </cell>
          <cell r="C401" t="str">
            <v>PT 13.2kV/110V</v>
          </cell>
          <cell r="D401" t="str">
            <v>조</v>
          </cell>
        </row>
        <row r="402">
          <cell r="A402">
            <v>1003</v>
          </cell>
          <cell r="B402" t="str">
            <v xml:space="preserve"> 배전반</v>
          </cell>
          <cell r="C402" t="str">
            <v>VCB 24kV 3P 600A</v>
          </cell>
          <cell r="D402" t="str">
            <v>조</v>
          </cell>
        </row>
        <row r="403">
          <cell r="A403">
            <v>1004</v>
          </cell>
          <cell r="B403" t="str">
            <v xml:space="preserve"> 변압기반</v>
          </cell>
          <cell r="C403" t="str">
            <v>22.9kV/6.6kV 3상 1000kVA</v>
          </cell>
          <cell r="D403" t="str">
            <v>조</v>
          </cell>
        </row>
        <row r="404">
          <cell r="A404">
            <v>1005</v>
          </cell>
          <cell r="B404" t="str">
            <v xml:space="preserve"> 변압기반</v>
          </cell>
          <cell r="C404" t="str">
            <v>22.9kV/6.6kV 3상 1250kVA</v>
          </cell>
          <cell r="D404" t="str">
            <v>조</v>
          </cell>
        </row>
        <row r="405">
          <cell r="A405">
            <v>1006</v>
          </cell>
          <cell r="B405" t="str">
            <v xml:space="preserve"> 변압기반</v>
          </cell>
          <cell r="C405" t="str">
            <v>6.6kV/380-220V 3상 100kVA</v>
          </cell>
          <cell r="D405" t="str">
            <v>조</v>
          </cell>
        </row>
        <row r="406">
          <cell r="A406">
            <v>1007</v>
          </cell>
          <cell r="B406" t="str">
            <v xml:space="preserve"> 변압기반</v>
          </cell>
          <cell r="C406" t="str">
            <v>6.6kV/380-220V 3상 50kVAx2</v>
          </cell>
          <cell r="D406" t="str">
            <v>조</v>
          </cell>
        </row>
        <row r="407">
          <cell r="A407">
            <v>1008</v>
          </cell>
          <cell r="B407" t="str">
            <v xml:space="preserve"> 변압기반</v>
          </cell>
          <cell r="C407" t="str">
            <v>6.6kV/380-220V 3상 200kVA</v>
          </cell>
          <cell r="D407" t="str">
            <v>조</v>
          </cell>
        </row>
        <row r="408">
          <cell r="A408">
            <v>1009</v>
          </cell>
          <cell r="B408" t="str">
            <v xml:space="preserve"> 변압기반</v>
          </cell>
          <cell r="C408" t="str">
            <v>6.6kV/380-220V 3상 75kVAx2</v>
          </cell>
          <cell r="D408" t="str">
            <v>조</v>
          </cell>
        </row>
        <row r="409">
          <cell r="A409">
            <v>1010</v>
          </cell>
          <cell r="B409" t="str">
            <v xml:space="preserve"> 변압기반</v>
          </cell>
          <cell r="C409" t="str">
            <v>6.6kV/380-220V 3상50kVA1상75kVA</v>
          </cell>
          <cell r="D409" t="str">
            <v>조</v>
          </cell>
        </row>
        <row r="410">
          <cell r="A410">
            <v>1011</v>
          </cell>
          <cell r="B410" t="str">
            <v xml:space="preserve"> 변압기반</v>
          </cell>
          <cell r="C410" t="str">
            <v>6.6kV/380-220V 3상 400kVA</v>
          </cell>
          <cell r="D410" t="str">
            <v>조</v>
          </cell>
        </row>
        <row r="411">
          <cell r="A411">
            <v>1012</v>
          </cell>
          <cell r="B411" t="str">
            <v xml:space="preserve"> 변압기반</v>
          </cell>
          <cell r="C411" t="str">
            <v>6.6kV/380-220V 3상 75kVAx2</v>
          </cell>
          <cell r="D411" t="str">
            <v>조</v>
          </cell>
        </row>
        <row r="412">
          <cell r="A412">
            <v>1013</v>
          </cell>
          <cell r="B412" t="str">
            <v xml:space="preserve"> 변압기반</v>
          </cell>
          <cell r="C412" t="str">
            <v>6.6kV/380-220V 3상 150kVA</v>
          </cell>
          <cell r="D412" t="str">
            <v>조</v>
          </cell>
        </row>
        <row r="413">
          <cell r="A413">
            <v>1014</v>
          </cell>
          <cell r="B413" t="str">
            <v xml:space="preserve"> 변압기반</v>
          </cell>
          <cell r="C413" t="str">
            <v>6.6kV/220V 1상 10kVAx2</v>
          </cell>
          <cell r="D413" t="str">
            <v>조</v>
          </cell>
        </row>
        <row r="414">
          <cell r="A414">
            <v>1015</v>
          </cell>
          <cell r="B414" t="str">
            <v xml:space="preserve"> 변압기반</v>
          </cell>
          <cell r="C414" t="str">
            <v>6.6kV/380-220V 3상 30kVAx2</v>
          </cell>
          <cell r="D414" t="str">
            <v>조</v>
          </cell>
        </row>
        <row r="415">
          <cell r="A415">
            <v>1016</v>
          </cell>
          <cell r="B415" t="str">
            <v xml:space="preserve"> 배전반</v>
          </cell>
          <cell r="C415" t="str">
            <v>6.6kV3상 30kVA</v>
          </cell>
          <cell r="D415" t="str">
            <v>조</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자재 내역서"/>
      <sheetName val="일위대가"/>
      <sheetName val="Sheet1"/>
      <sheetName val="일위대가(4층원격)"/>
      <sheetName val="단"/>
      <sheetName val="CATV"/>
      <sheetName val="설직재-1"/>
      <sheetName val="일위_파일"/>
      <sheetName val="단관데이터"/>
      <sheetName val="이형관데이터"/>
      <sheetName val="일위대가목록"/>
      <sheetName val="내역서"/>
      <sheetName val="I一般比"/>
      <sheetName val="1안"/>
      <sheetName val="갑지"/>
      <sheetName val="집계표"/>
      <sheetName val="Macro1"/>
      <sheetName val="대,유,램"/>
      <sheetName val="일위대가_4층원격_"/>
      <sheetName val="공종단가"/>
      <sheetName val="단가산출"/>
      <sheetName val="내역서2안"/>
      <sheetName val="산출목록표"/>
      <sheetName val="C-직노1"/>
      <sheetName val="D-경비1"/>
      <sheetName val="2F 회의실견적(5_14 일대)"/>
      <sheetName val="단가"/>
      <sheetName val="4.산출근거(추락방지)"/>
      <sheetName val="백암비스타내역"/>
      <sheetName val="단가산출서"/>
      <sheetName val="단가표"/>
      <sheetName val="N賃率-職"/>
      <sheetName val="물가대비표"/>
      <sheetName val="요율"/>
      <sheetName val="노임단가표"/>
      <sheetName val="단가조사서"/>
      <sheetName val="노임단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엄지"/>
      <sheetName val="교통대책내역"/>
    </sheetNames>
    <sheetDataSet>
      <sheetData sheetId="0" refreshError="1"/>
      <sheetData sheetId="1"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Sheet1"/>
      <sheetName val="Sheet2"/>
      <sheetName val="Sheet3"/>
      <sheetName val="수량산출서"/>
      <sheetName val="단가비교"/>
      <sheetName val="자재단가"/>
      <sheetName val="공사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변전-1"/>
      <sheetName val="수변전-2"/>
      <sheetName val="전력간선-1"/>
      <sheetName val="전력간선-2"/>
      <sheetName val="집계표 전등"/>
      <sheetName val="옥외보안등"/>
      <sheetName val="전등"/>
      <sheetName val="집계표 전열"/>
      <sheetName val="전열"/>
      <sheetName val="피뢰침및접지"/>
      <sheetName val="집계표 주차관제"/>
      <sheetName val="주차관제"/>
      <sheetName val="TRAY (전기)"/>
      <sheetName val="자재테이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 val="#REF"/>
      <sheetName val="원형1호맨홀토공수량"/>
      <sheetName val="조명율표"/>
      <sheetName val="터파기및재료"/>
      <sheetName val="철근량"/>
      <sheetName val="주beam"/>
      <sheetName val="재료"/>
      <sheetName val="일위대가표"/>
      <sheetName val="원가계산서구조조정"/>
      <sheetName val="내역"/>
      <sheetName val="일위대가목차"/>
      <sheetName val="바닥판"/>
      <sheetName val="입력DATA"/>
      <sheetName val="표  지"/>
      <sheetName val="단가조사-2"/>
      <sheetName val="일위대가"/>
      <sheetName val="교각1"/>
      <sheetName val="총수량집계표"/>
      <sheetName val="오동"/>
      <sheetName val="대조"/>
      <sheetName val="나한"/>
      <sheetName val="상시"/>
      <sheetName val="sheet1"/>
      <sheetName val="조명시설"/>
      <sheetName val="당초"/>
      <sheetName val="노임단가"/>
      <sheetName val="집계표"/>
      <sheetName val="품셈TABLE"/>
      <sheetName val="총괄표"/>
      <sheetName val="우수공"/>
      <sheetName val="도수로수량산출"/>
      <sheetName val="DATA"/>
      <sheetName val="산근"/>
      <sheetName val="여과지동"/>
      <sheetName val="기초자료"/>
      <sheetName val="토공(우물통,기타) "/>
      <sheetName val="공정코드"/>
      <sheetName val="사다리"/>
      <sheetName val="일위대가1"/>
      <sheetName val="입찰안"/>
      <sheetName val="참고사항"/>
      <sheetName val="데리네이타현황"/>
      <sheetName val="공사비총괄표"/>
      <sheetName val="준검 내역서"/>
      <sheetName val="2000년1차"/>
      <sheetName val="단면가정"/>
      <sheetName val="DATE"/>
      <sheetName val="연결관암거"/>
      <sheetName val="토목검측서"/>
      <sheetName val="접속도로1"/>
      <sheetName val="노임"/>
      <sheetName val="입력변수"/>
      <sheetName val="토사(PE)"/>
      <sheetName val="교량하부공"/>
      <sheetName val="지급자재"/>
      <sheetName val="잔수량(작성)"/>
      <sheetName val="역T형교대(말뚝기초)"/>
      <sheetName val="일위"/>
      <sheetName val="대포2교접속"/>
      <sheetName val="2호맨홀공제수량"/>
      <sheetName val="말뚝지지력산정"/>
      <sheetName val="암거 제원표-1단계"/>
      <sheetName val="암거단위"/>
      <sheetName val="토공 total"/>
      <sheetName val="간지"/>
      <sheetName val="식생블럭단위수량"/>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용분전반(1~4)-벽산"/>
      <sheetName val="공용분전반(5-8)-벽산"/>
      <sheetName val="Sheet1"/>
      <sheetName val="Chart1"/>
      <sheetName val="Macro(차단기)"/>
      <sheetName val="Macro(전선)"/>
      <sheetName val="Macro(전동기)"/>
      <sheetName val="laroux1"/>
    </sheetNames>
    <sheetDataSet>
      <sheetData sheetId="0" refreshError="1"/>
      <sheetData sheetId="1" refreshError="1"/>
      <sheetData sheetId="2" refreshError="1"/>
      <sheetData sheetId="3" refreshError="1"/>
      <sheetData sheetId="4" refreshError="1"/>
      <sheetData sheetId="5" refreshError="1">
        <row r="1">
          <cell r="B1" t="str">
            <v>CURRENT-1(허용전류)</v>
          </cell>
        </row>
      </sheetData>
      <sheetData sheetId="6" refreshError="1"/>
      <sheetData sheetId="7"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내역서"/>
      <sheetName val="내역서"/>
      <sheetName val="일위대가"/>
      <sheetName val="일위대가표지"/>
      <sheetName val="조사가격"/>
      <sheetName val="제경비산출서"/>
      <sheetName val="목차)"/>
      <sheetName val="공사원가계산서"/>
    </sheetNames>
    <sheetDataSet>
      <sheetData sheetId="0"/>
      <sheetData sheetId="1"/>
      <sheetData sheetId="2"/>
      <sheetData sheetId="3"/>
      <sheetData sheetId="4"/>
      <sheetData sheetId="5"/>
      <sheetData sheetId="6"/>
      <sheetData sheetId="7"/>
      <sheetData sheetId="8"/>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별"/>
      <sheetName val="지재산출"/>
      <sheetName val="설계명세"/>
      <sheetName val="지장이설"/>
      <sheetName val="조명율표"/>
      <sheetName val="N賃率-職"/>
      <sheetName val="sheet1"/>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계획서"/>
      <sheetName val="공사비총괄표"/>
      <sheetName val="자금계획서"/>
      <sheetName val="공정표"/>
      <sheetName val="예산서(종합)"/>
      <sheetName val="예산서(도장)"/>
      <sheetName val="예산서 (볼트)"/>
      <sheetName val="설계명세"/>
      <sheetName val="철탑도장(할증)"/>
      <sheetName val="조명율표"/>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1.수인터널"/>
      <sheetName val="실행철강하도"/>
      <sheetName val="wall"/>
      <sheetName val="Front"/>
      <sheetName val="내역서"/>
      <sheetName val="수량산출서"/>
      <sheetName val="인건비"/>
      <sheetName val="조명율표"/>
      <sheetName val="내역"/>
      <sheetName val="자재단가표"/>
      <sheetName val="Macro1"/>
      <sheetName val="노임단가"/>
      <sheetName val="1안"/>
      <sheetName val="자재단가"/>
      <sheetName val="단가비교"/>
      <sheetName val="포장공자재집계표"/>
      <sheetName val="표지"/>
      <sheetName val="sheet1"/>
      <sheetName val="1차작업-재수정"/>
      <sheetName val="공사원가계산서"/>
      <sheetName val="하조서"/>
      <sheetName val="요율"/>
      <sheetName val="원가총괄"/>
      <sheetName val="20_10_100"/>
      <sheetName val="EQ"/>
      <sheetName val="망미"/>
      <sheetName val="자재단가비교표"/>
      <sheetName val="교각계산"/>
      <sheetName val="N賃率-職"/>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별"/>
      <sheetName val="바인드물량"/>
      <sheetName val="코아접속"/>
      <sheetName val="소요자재"/>
      <sheetName val="노무산출서"/>
      <sheetName val="정산내역서"/>
      <sheetName val="인입도"/>
      <sheetName val="배치도"/>
      <sheetName val="장교동"/>
      <sheetName val="소공동"/>
      <sheetName val="체이스"/>
      <sheetName val="OFD선번장"/>
      <sheetName val="접속함체선번장"/>
      <sheetName val="사급자재사용내역"/>
      <sheetName val="설계명세"/>
      <sheetName val="온세13차준공철"/>
      <sheetName val="조명율표"/>
    </sheetNames>
    <definedNames>
      <definedName name="지우기"/>
    </definedNames>
    <sheetDataSet>
      <sheetData sheetId="0" refreshError="1"/>
      <sheetData sheetId="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원28"/>
      <sheetName val="영창26"/>
      <sheetName val="법정18"/>
      <sheetName val="식당20"/>
      <sheetName val="#REF"/>
      <sheetName val="LD"/>
      <sheetName val="지급자재"/>
      <sheetName val="총공사내역서"/>
      <sheetName val="주beam"/>
      <sheetName val="내역"/>
      <sheetName val="ES조서출력하기"/>
      <sheetName val="계약내력"/>
      <sheetName val="갑  지"/>
      <sheetName val="2000년1차"/>
      <sheetName val="2000전체분"/>
      <sheetName val="입찰안"/>
      <sheetName val="조명율표"/>
      <sheetName val="가공2원도"/>
      <sheetName val="철근량"/>
      <sheetName val="자료"/>
      <sheetName val="XL4Poppy"/>
      <sheetName val="바닥판"/>
      <sheetName val="입력DATA"/>
      <sheetName val="load(지하층)"/>
      <sheetName val="지영법식"/>
      <sheetName val="표  지"/>
      <sheetName val="내역서 (2)"/>
      <sheetName val="신우"/>
      <sheetName val="건축내역"/>
      <sheetName val="원가계산서"/>
      <sheetName val="48전력선로일위"/>
      <sheetName val="4.예산내역서총괄(고용보험료산출용)"/>
      <sheetName val="단청공사"/>
      <sheetName val="교각1"/>
      <sheetName val="내역서"/>
      <sheetName val="손익분석"/>
      <sheetName val="자재테이블"/>
      <sheetName val="세부내역"/>
      <sheetName val="MANUFACTORY"/>
      <sheetName val="일위대가"/>
      <sheetName val="단위단가"/>
      <sheetName val="내력서"/>
      <sheetName val="내역서1"/>
      <sheetName val="직노"/>
      <sheetName val="중기조종사 단위단가"/>
      <sheetName val="현장조사"/>
      <sheetName val="4.전기"/>
      <sheetName val="내역_ver1.0"/>
      <sheetName val="공사원가계산서"/>
      <sheetName val="교각계산"/>
      <sheetName val="내역서(전기)"/>
      <sheetName val="산출"/>
      <sheetName val="요율"/>
      <sheetName val="위치조서"/>
      <sheetName val="단가조사-1"/>
      <sheetName val="단가조사-2"/>
      <sheetName val="99총공사내역서"/>
      <sheetName val="#3_일위대가목록"/>
      <sheetName val="공사착공계"/>
      <sheetName val="토목"/>
    </sheetNames>
    <sheetDataSet>
      <sheetData sheetId="0"/>
      <sheetData sheetId="1">
        <row r="3">
          <cell r="A3" t="str">
            <v>영 창 집 계 표</v>
          </cell>
          <cell r="E3" t="str">
            <v>재료비</v>
          </cell>
          <cell r="H3">
            <v>0</v>
          </cell>
          <cell r="I3">
            <v>0</v>
          </cell>
          <cell r="J3">
            <v>0</v>
          </cell>
          <cell r="K3">
            <v>0</v>
          </cell>
          <cell r="L3">
            <v>0</v>
          </cell>
        </row>
        <row r="4">
          <cell r="E4" t="str">
            <v>노무비</v>
          </cell>
          <cell r="H4">
            <v>0</v>
          </cell>
          <cell r="J4">
            <v>0</v>
          </cell>
          <cell r="K4">
            <v>0</v>
          </cell>
          <cell r="L4">
            <v>0</v>
          </cell>
        </row>
        <row r="5">
          <cell r="E5" t="str">
            <v>경  비</v>
          </cell>
          <cell r="H5">
            <v>0</v>
          </cell>
          <cell r="J5">
            <v>0</v>
          </cell>
          <cell r="K5">
            <v>0</v>
          </cell>
          <cell r="L5">
            <v>0</v>
          </cell>
        </row>
        <row r="6">
          <cell r="E6" t="str">
            <v>소  계</v>
          </cell>
          <cell r="H6">
            <v>0</v>
          </cell>
          <cell r="K6">
            <v>0</v>
          </cell>
          <cell r="L6">
            <v>0</v>
          </cell>
        </row>
        <row r="7">
          <cell r="A7" t="str">
            <v>1.가   설   공   사</v>
          </cell>
          <cell r="E7" t="str">
            <v>재료비</v>
          </cell>
          <cell r="H7">
            <v>818926</v>
          </cell>
          <cell r="I7">
            <v>0</v>
          </cell>
          <cell r="J7">
            <v>0</v>
          </cell>
          <cell r="K7">
            <v>818926</v>
          </cell>
          <cell r="L7">
            <v>0</v>
          </cell>
        </row>
        <row r="8">
          <cell r="E8" t="str">
            <v>노무비</v>
          </cell>
          <cell r="H8">
            <v>6690423</v>
          </cell>
          <cell r="J8">
            <v>0</v>
          </cell>
          <cell r="K8">
            <v>6690423</v>
          </cell>
          <cell r="L8">
            <v>0</v>
          </cell>
        </row>
        <row r="9">
          <cell r="E9" t="str">
            <v>경  비</v>
          </cell>
          <cell r="H9">
            <v>0</v>
          </cell>
          <cell r="J9">
            <v>0</v>
          </cell>
          <cell r="K9">
            <v>0</v>
          </cell>
          <cell r="L9">
            <v>0</v>
          </cell>
        </row>
        <row r="10">
          <cell r="E10" t="str">
            <v>소  계</v>
          </cell>
          <cell r="H10">
            <v>7509349</v>
          </cell>
          <cell r="J10">
            <v>0</v>
          </cell>
          <cell r="K10">
            <v>7509349</v>
          </cell>
          <cell r="L10">
            <v>0</v>
          </cell>
        </row>
        <row r="11">
          <cell r="A11" t="str">
            <v>2.기초및토및파일공사</v>
          </cell>
          <cell r="E11" t="str">
            <v>재료비</v>
          </cell>
          <cell r="H11">
            <v>7447145</v>
          </cell>
          <cell r="I11">
            <v>0</v>
          </cell>
          <cell r="J11">
            <v>0</v>
          </cell>
          <cell r="K11">
            <v>12779775</v>
          </cell>
          <cell r="L11">
            <v>5332630</v>
          </cell>
        </row>
        <row r="12">
          <cell r="E12" t="str">
            <v>노무비</v>
          </cell>
          <cell r="H12">
            <v>6465602</v>
          </cell>
          <cell r="J12">
            <v>0</v>
          </cell>
          <cell r="K12">
            <v>7995659</v>
          </cell>
          <cell r="L12">
            <v>1530057</v>
          </cell>
        </row>
        <row r="13">
          <cell r="E13" t="str">
            <v>경  비</v>
          </cell>
          <cell r="H13">
            <v>696840</v>
          </cell>
          <cell r="J13">
            <v>0</v>
          </cell>
          <cell r="K13">
            <v>866493</v>
          </cell>
          <cell r="L13">
            <v>169653</v>
          </cell>
        </row>
        <row r="14">
          <cell r="E14" t="str">
            <v>소  계</v>
          </cell>
          <cell r="H14">
            <v>14609587</v>
          </cell>
          <cell r="J14">
            <v>0</v>
          </cell>
          <cell r="K14">
            <v>21641927</v>
          </cell>
          <cell r="L14">
            <v>7032340</v>
          </cell>
        </row>
        <row r="15">
          <cell r="A15" t="str">
            <v>3.철근 콘크리트 공사</v>
          </cell>
          <cell r="E15" t="str">
            <v>재료비</v>
          </cell>
          <cell r="H15">
            <v>7337209</v>
          </cell>
          <cell r="I15">
            <v>0</v>
          </cell>
          <cell r="J15">
            <v>0</v>
          </cell>
          <cell r="K15">
            <v>7337209</v>
          </cell>
          <cell r="L15">
            <v>0</v>
          </cell>
        </row>
        <row r="16">
          <cell r="E16" t="str">
            <v>노무비</v>
          </cell>
          <cell r="H16">
            <v>35795424</v>
          </cell>
          <cell r="J16">
            <v>0</v>
          </cell>
          <cell r="K16">
            <v>35795424</v>
          </cell>
          <cell r="L16">
            <v>0</v>
          </cell>
        </row>
        <row r="17">
          <cell r="E17" t="str">
            <v>경  비</v>
          </cell>
          <cell r="H17">
            <v>864615</v>
          </cell>
          <cell r="J17">
            <v>0</v>
          </cell>
          <cell r="K17">
            <v>864615</v>
          </cell>
          <cell r="L17">
            <v>0</v>
          </cell>
        </row>
        <row r="18">
          <cell r="E18" t="str">
            <v>소  계</v>
          </cell>
          <cell r="H18">
            <v>43997248</v>
          </cell>
          <cell r="J18">
            <v>0</v>
          </cell>
          <cell r="K18">
            <v>43997248</v>
          </cell>
          <cell r="L18">
            <v>0</v>
          </cell>
        </row>
        <row r="19">
          <cell r="A19" t="str">
            <v>4.목      공      사</v>
          </cell>
          <cell r="E19" t="str">
            <v>재료비</v>
          </cell>
          <cell r="H19">
            <v>17253105</v>
          </cell>
          <cell r="I19">
            <v>0</v>
          </cell>
          <cell r="J19">
            <v>0</v>
          </cell>
          <cell r="K19">
            <v>17253105</v>
          </cell>
          <cell r="L19">
            <v>0</v>
          </cell>
        </row>
        <row r="20">
          <cell r="E20" t="str">
            <v>노무비</v>
          </cell>
          <cell r="H20">
            <v>9809809</v>
          </cell>
          <cell r="J20">
            <v>0</v>
          </cell>
          <cell r="K20">
            <v>9809809</v>
          </cell>
          <cell r="L20">
            <v>0</v>
          </cell>
        </row>
        <row r="21">
          <cell r="E21" t="str">
            <v>경  비</v>
          </cell>
          <cell r="H21">
            <v>0</v>
          </cell>
          <cell r="J21">
            <v>0</v>
          </cell>
          <cell r="K21">
            <v>0</v>
          </cell>
          <cell r="L21">
            <v>0</v>
          </cell>
        </row>
        <row r="22">
          <cell r="E22" t="str">
            <v>소  계</v>
          </cell>
          <cell r="H22">
            <v>27062914</v>
          </cell>
          <cell r="J22">
            <v>0</v>
          </cell>
          <cell r="K22">
            <v>27062914</v>
          </cell>
          <cell r="L22">
            <v>0</v>
          </cell>
        </row>
        <row r="23">
          <cell r="A23" t="str">
            <v>5.조    적   공   사</v>
          </cell>
          <cell r="E23" t="str">
            <v>재료비</v>
          </cell>
          <cell r="H23">
            <v>7515563</v>
          </cell>
          <cell r="I23">
            <v>0</v>
          </cell>
          <cell r="J23">
            <v>0</v>
          </cell>
          <cell r="K23">
            <v>7515563</v>
          </cell>
          <cell r="L23">
            <v>0</v>
          </cell>
        </row>
        <row r="24">
          <cell r="E24" t="str">
            <v>노무비</v>
          </cell>
          <cell r="H24">
            <v>15522580</v>
          </cell>
          <cell r="J24">
            <v>0</v>
          </cell>
          <cell r="K24">
            <v>15522580</v>
          </cell>
          <cell r="L24">
            <v>0</v>
          </cell>
        </row>
        <row r="25">
          <cell r="E25" t="str">
            <v>경  비</v>
          </cell>
          <cell r="H25">
            <v>0</v>
          </cell>
          <cell r="J25">
            <v>0</v>
          </cell>
          <cell r="K25">
            <v>0</v>
          </cell>
          <cell r="L25">
            <v>0</v>
          </cell>
        </row>
        <row r="26">
          <cell r="E26" t="str">
            <v>소  계</v>
          </cell>
          <cell r="H26">
            <v>23038143</v>
          </cell>
          <cell r="J26">
            <v>0</v>
          </cell>
          <cell r="K26">
            <v>23038143</v>
          </cell>
          <cell r="L26">
            <v>0</v>
          </cell>
        </row>
        <row r="27">
          <cell r="A27" t="str">
            <v>6.방   수    공   사</v>
          </cell>
          <cell r="E27" t="str">
            <v>재료비</v>
          </cell>
          <cell r="H27">
            <v>2419906</v>
          </cell>
          <cell r="I27">
            <v>0</v>
          </cell>
          <cell r="J27">
            <v>0</v>
          </cell>
          <cell r="K27">
            <v>2419906</v>
          </cell>
          <cell r="L27">
            <v>0</v>
          </cell>
        </row>
        <row r="28">
          <cell r="E28" t="str">
            <v>노무비</v>
          </cell>
          <cell r="H28">
            <v>15005711</v>
          </cell>
          <cell r="J28">
            <v>0</v>
          </cell>
          <cell r="K28">
            <v>15005711</v>
          </cell>
          <cell r="L28">
            <v>0</v>
          </cell>
        </row>
        <row r="29">
          <cell r="E29" t="str">
            <v>경  비</v>
          </cell>
          <cell r="H29">
            <v>0</v>
          </cell>
          <cell r="J29">
            <v>0</v>
          </cell>
          <cell r="K29">
            <v>0</v>
          </cell>
          <cell r="L29">
            <v>0</v>
          </cell>
        </row>
        <row r="30">
          <cell r="E30" t="str">
            <v>소  계</v>
          </cell>
          <cell r="H30">
            <v>17425617</v>
          </cell>
          <cell r="J30">
            <v>0</v>
          </cell>
          <cell r="K30">
            <v>17425617</v>
          </cell>
          <cell r="L30">
            <v>0</v>
          </cell>
        </row>
        <row r="31">
          <cell r="A31" t="str">
            <v>7.타   일   공   사</v>
          </cell>
          <cell r="E31" t="str">
            <v>재료비</v>
          </cell>
          <cell r="H31">
            <v>599254</v>
          </cell>
          <cell r="I31">
            <v>0</v>
          </cell>
          <cell r="J31">
            <v>0</v>
          </cell>
          <cell r="K31">
            <v>599254</v>
          </cell>
          <cell r="L31">
            <v>0</v>
          </cell>
        </row>
        <row r="32">
          <cell r="E32" t="str">
            <v>노무비</v>
          </cell>
          <cell r="H32">
            <v>1847453</v>
          </cell>
          <cell r="J32">
            <v>0</v>
          </cell>
          <cell r="K32">
            <v>1847453</v>
          </cell>
          <cell r="L32">
            <v>0</v>
          </cell>
        </row>
        <row r="33">
          <cell r="E33" t="str">
            <v>경  비</v>
          </cell>
          <cell r="H33">
            <v>0</v>
          </cell>
          <cell r="J33">
            <v>0</v>
          </cell>
          <cell r="K33">
            <v>0</v>
          </cell>
          <cell r="L33">
            <v>0</v>
          </cell>
        </row>
        <row r="34">
          <cell r="E34" t="str">
            <v>소  계</v>
          </cell>
          <cell r="H34">
            <v>2446707</v>
          </cell>
          <cell r="J34">
            <v>0</v>
          </cell>
          <cell r="K34">
            <v>2446707</v>
          </cell>
          <cell r="L34">
            <v>0</v>
          </cell>
        </row>
        <row r="35">
          <cell r="A35" t="str">
            <v>8.미   장   공   사</v>
          </cell>
          <cell r="E35" t="str">
            <v>재료비</v>
          </cell>
          <cell r="H35">
            <v>532796</v>
          </cell>
          <cell r="I35">
            <v>0</v>
          </cell>
          <cell r="J35">
            <v>0</v>
          </cell>
          <cell r="K35">
            <v>532796</v>
          </cell>
          <cell r="L35">
            <v>0</v>
          </cell>
        </row>
        <row r="36">
          <cell r="E36" t="str">
            <v>노무비</v>
          </cell>
          <cell r="H36">
            <v>28365071</v>
          </cell>
          <cell r="J36">
            <v>0</v>
          </cell>
          <cell r="K36">
            <v>28365071</v>
          </cell>
          <cell r="L36">
            <v>0</v>
          </cell>
        </row>
        <row r="37">
          <cell r="E37" t="str">
            <v>경  비</v>
          </cell>
          <cell r="H37">
            <v>325046</v>
          </cell>
          <cell r="J37">
            <v>0</v>
          </cell>
          <cell r="K37">
            <v>325046</v>
          </cell>
          <cell r="L37">
            <v>0</v>
          </cell>
        </row>
        <row r="38">
          <cell r="E38" t="str">
            <v>소  계</v>
          </cell>
          <cell r="H38">
            <v>29222913</v>
          </cell>
          <cell r="J38">
            <v>0</v>
          </cell>
          <cell r="K38">
            <v>29222913</v>
          </cell>
          <cell r="L38">
            <v>0</v>
          </cell>
        </row>
        <row r="39">
          <cell r="A39" t="str">
            <v>9.창   호   공   사</v>
          </cell>
          <cell r="E39" t="str">
            <v>재료비</v>
          </cell>
          <cell r="H39">
            <v>1321639</v>
          </cell>
          <cell r="I39">
            <v>0</v>
          </cell>
          <cell r="J39">
            <v>0</v>
          </cell>
          <cell r="K39">
            <v>1321639</v>
          </cell>
          <cell r="L39">
            <v>0</v>
          </cell>
        </row>
        <row r="40">
          <cell r="E40" t="str">
            <v>노무비</v>
          </cell>
          <cell r="H40">
            <v>1720641</v>
          </cell>
          <cell r="J40">
            <v>0</v>
          </cell>
          <cell r="K40">
            <v>1720641</v>
          </cell>
          <cell r="L40">
            <v>0</v>
          </cell>
        </row>
        <row r="41">
          <cell r="E41" t="str">
            <v>경  비</v>
          </cell>
          <cell r="H41">
            <v>0</v>
          </cell>
          <cell r="J41">
            <v>0</v>
          </cell>
          <cell r="K41">
            <v>0</v>
          </cell>
          <cell r="L41">
            <v>0</v>
          </cell>
        </row>
        <row r="42">
          <cell r="E42" t="str">
            <v>소  계</v>
          </cell>
          <cell r="H42">
            <v>3042280</v>
          </cell>
          <cell r="J42">
            <v>0</v>
          </cell>
          <cell r="K42">
            <v>3042280</v>
          </cell>
          <cell r="L42">
            <v>0</v>
          </cell>
        </row>
        <row r="43">
          <cell r="A43" t="str">
            <v>10.유   리   공   사</v>
          </cell>
          <cell r="E43" t="str">
            <v>재료비</v>
          </cell>
          <cell r="H43">
            <v>51169</v>
          </cell>
          <cell r="I43">
            <v>0</v>
          </cell>
          <cell r="J43">
            <v>0</v>
          </cell>
          <cell r="K43">
            <v>51169</v>
          </cell>
          <cell r="L43">
            <v>0</v>
          </cell>
        </row>
        <row r="44">
          <cell r="E44" t="str">
            <v>노무비</v>
          </cell>
          <cell r="H44">
            <v>180968</v>
          </cell>
          <cell r="J44">
            <v>0</v>
          </cell>
          <cell r="K44">
            <v>180968</v>
          </cell>
          <cell r="L44">
            <v>0</v>
          </cell>
        </row>
        <row r="45">
          <cell r="E45" t="str">
            <v>경  비</v>
          </cell>
          <cell r="H45">
            <v>0</v>
          </cell>
          <cell r="J45">
            <v>0</v>
          </cell>
          <cell r="K45">
            <v>0</v>
          </cell>
          <cell r="L45">
            <v>0</v>
          </cell>
        </row>
        <row r="46">
          <cell r="E46" t="str">
            <v>소  계</v>
          </cell>
          <cell r="H46">
            <v>232137</v>
          </cell>
          <cell r="J46">
            <v>0</v>
          </cell>
          <cell r="K46">
            <v>232137</v>
          </cell>
          <cell r="L46">
            <v>0</v>
          </cell>
        </row>
        <row r="47">
          <cell r="A47" t="str">
            <v>11.금   속   공   사</v>
          </cell>
          <cell r="E47" t="str">
            <v>재료비</v>
          </cell>
          <cell r="H47">
            <v>218133</v>
          </cell>
          <cell r="I47">
            <v>0</v>
          </cell>
          <cell r="J47">
            <v>0</v>
          </cell>
          <cell r="K47">
            <v>218133</v>
          </cell>
          <cell r="L47">
            <v>0</v>
          </cell>
        </row>
        <row r="48">
          <cell r="E48" t="str">
            <v>노무비</v>
          </cell>
          <cell r="H48">
            <v>267184</v>
          </cell>
          <cell r="J48">
            <v>0</v>
          </cell>
          <cell r="K48">
            <v>267184</v>
          </cell>
          <cell r="L48">
            <v>0</v>
          </cell>
        </row>
        <row r="49">
          <cell r="E49" t="str">
            <v>경  비</v>
          </cell>
          <cell r="H49">
            <v>231</v>
          </cell>
          <cell r="J49">
            <v>0</v>
          </cell>
          <cell r="K49">
            <v>231</v>
          </cell>
          <cell r="L49">
            <v>0</v>
          </cell>
        </row>
        <row r="50">
          <cell r="E50" t="str">
            <v>소  계</v>
          </cell>
          <cell r="H50">
            <v>485548</v>
          </cell>
          <cell r="J50">
            <v>0</v>
          </cell>
          <cell r="K50">
            <v>485548</v>
          </cell>
          <cell r="L50">
            <v>0</v>
          </cell>
        </row>
        <row r="51">
          <cell r="A51" t="str">
            <v>12.수   장   공   사</v>
          </cell>
          <cell r="E51" t="str">
            <v>재료비</v>
          </cell>
          <cell r="H51">
            <v>6206861</v>
          </cell>
          <cell r="I51">
            <v>0</v>
          </cell>
          <cell r="J51">
            <v>0</v>
          </cell>
          <cell r="K51">
            <v>6206861</v>
          </cell>
          <cell r="L51">
            <v>0</v>
          </cell>
        </row>
        <row r="52">
          <cell r="E52" t="str">
            <v>노무비</v>
          </cell>
          <cell r="H52">
            <v>4066119</v>
          </cell>
          <cell r="J52">
            <v>0</v>
          </cell>
          <cell r="K52">
            <v>4066119</v>
          </cell>
          <cell r="L52">
            <v>0</v>
          </cell>
        </row>
        <row r="53">
          <cell r="E53" t="str">
            <v>경  비</v>
          </cell>
          <cell r="H53">
            <v>0</v>
          </cell>
          <cell r="J53">
            <v>0</v>
          </cell>
          <cell r="K53">
            <v>0</v>
          </cell>
          <cell r="L53">
            <v>0</v>
          </cell>
        </row>
        <row r="54">
          <cell r="E54" t="str">
            <v>소  계</v>
          </cell>
          <cell r="H54">
            <v>10272980</v>
          </cell>
          <cell r="J54">
            <v>0</v>
          </cell>
          <cell r="K54">
            <v>10272980</v>
          </cell>
          <cell r="L54">
            <v>0</v>
          </cell>
        </row>
        <row r="55">
          <cell r="A55" t="str">
            <v>13.도   장   공   사</v>
          </cell>
          <cell r="E55" t="str">
            <v>재료비</v>
          </cell>
          <cell r="H55">
            <v>1278957</v>
          </cell>
          <cell r="I55">
            <v>0</v>
          </cell>
          <cell r="J55">
            <v>0</v>
          </cell>
          <cell r="K55">
            <v>1278957</v>
          </cell>
          <cell r="L55">
            <v>0</v>
          </cell>
        </row>
        <row r="56">
          <cell r="E56" t="str">
            <v>노무비</v>
          </cell>
          <cell r="H56">
            <v>7301079</v>
          </cell>
          <cell r="J56">
            <v>0</v>
          </cell>
          <cell r="K56">
            <v>7301079</v>
          </cell>
          <cell r="L56">
            <v>0</v>
          </cell>
        </row>
        <row r="57">
          <cell r="E57" t="str">
            <v>경  비</v>
          </cell>
          <cell r="H57">
            <v>0</v>
          </cell>
          <cell r="J57">
            <v>0</v>
          </cell>
          <cell r="K57">
            <v>0</v>
          </cell>
          <cell r="L57">
            <v>0</v>
          </cell>
        </row>
        <row r="58">
          <cell r="E58" t="str">
            <v>소  계</v>
          </cell>
          <cell r="H58">
            <v>8580036</v>
          </cell>
          <cell r="J58">
            <v>0</v>
          </cell>
          <cell r="K58">
            <v>8580036</v>
          </cell>
          <cell r="L58">
            <v>0</v>
          </cell>
        </row>
        <row r="59">
          <cell r="A59" t="str">
            <v>14.지붕 및 홈통공사</v>
          </cell>
          <cell r="E59" t="str">
            <v>재료비</v>
          </cell>
          <cell r="H59">
            <v>6331401</v>
          </cell>
          <cell r="I59">
            <v>0</v>
          </cell>
          <cell r="J59">
            <v>0</v>
          </cell>
          <cell r="K59">
            <v>6331401</v>
          </cell>
          <cell r="L59">
            <v>0</v>
          </cell>
        </row>
        <row r="60">
          <cell r="E60" t="str">
            <v>노무비</v>
          </cell>
          <cell r="H60">
            <v>10492009</v>
          </cell>
          <cell r="J60">
            <v>0</v>
          </cell>
          <cell r="K60">
            <v>10492009</v>
          </cell>
          <cell r="L60">
            <v>0</v>
          </cell>
        </row>
        <row r="61">
          <cell r="E61" t="str">
            <v>경  비</v>
          </cell>
          <cell r="H61">
            <v>0</v>
          </cell>
          <cell r="J61">
            <v>0</v>
          </cell>
          <cell r="K61">
            <v>0</v>
          </cell>
          <cell r="L61">
            <v>0</v>
          </cell>
        </row>
        <row r="62">
          <cell r="E62" t="str">
            <v>소  계</v>
          </cell>
          <cell r="H62">
            <v>16823410</v>
          </cell>
          <cell r="J62">
            <v>0</v>
          </cell>
          <cell r="K62">
            <v>16823410</v>
          </cell>
          <cell r="L62">
            <v>0</v>
          </cell>
        </row>
        <row r="63">
          <cell r="A63" t="str">
            <v>15.잡     공     사</v>
          </cell>
          <cell r="E63" t="str">
            <v>재료비</v>
          </cell>
          <cell r="H63">
            <v>160850</v>
          </cell>
          <cell r="I63">
            <v>0</v>
          </cell>
          <cell r="J63">
            <v>0</v>
          </cell>
          <cell r="K63">
            <v>160850</v>
          </cell>
          <cell r="L63">
            <v>0</v>
          </cell>
        </row>
        <row r="64">
          <cell r="E64" t="str">
            <v>노무비</v>
          </cell>
          <cell r="H64">
            <v>466391</v>
          </cell>
          <cell r="J64">
            <v>0</v>
          </cell>
          <cell r="K64">
            <v>466391</v>
          </cell>
          <cell r="L64">
            <v>0</v>
          </cell>
        </row>
        <row r="65">
          <cell r="E65" t="str">
            <v>경  비</v>
          </cell>
          <cell r="H65">
            <v>0</v>
          </cell>
          <cell r="J65">
            <v>0</v>
          </cell>
          <cell r="K65">
            <v>0</v>
          </cell>
          <cell r="L65">
            <v>0</v>
          </cell>
        </row>
        <row r="66">
          <cell r="E66" t="str">
            <v>소  계</v>
          </cell>
          <cell r="H66">
            <v>627241</v>
          </cell>
          <cell r="J66">
            <v>0</v>
          </cell>
          <cell r="K66">
            <v>627241</v>
          </cell>
          <cell r="L66">
            <v>0</v>
          </cell>
        </row>
        <row r="67">
          <cell r="A67" t="str">
            <v>16.자재 및 운방공사</v>
          </cell>
          <cell r="E67" t="str">
            <v>재료비</v>
          </cell>
          <cell r="H67">
            <v>2385901</v>
          </cell>
          <cell r="I67">
            <v>0</v>
          </cell>
          <cell r="J67">
            <v>0</v>
          </cell>
          <cell r="K67">
            <v>2385901</v>
          </cell>
          <cell r="L67">
            <v>0</v>
          </cell>
        </row>
        <row r="68">
          <cell r="E68" t="str">
            <v>노무비</v>
          </cell>
          <cell r="H68">
            <v>0</v>
          </cell>
          <cell r="J68">
            <v>0</v>
          </cell>
          <cell r="K68">
            <v>0</v>
          </cell>
          <cell r="L68">
            <v>0</v>
          </cell>
        </row>
        <row r="69">
          <cell r="E69" t="str">
            <v>경  비</v>
          </cell>
          <cell r="H69">
            <v>0</v>
          </cell>
          <cell r="J69">
            <v>0</v>
          </cell>
          <cell r="K69">
            <v>0</v>
          </cell>
          <cell r="L69">
            <v>0</v>
          </cell>
        </row>
        <row r="70">
          <cell r="E70" t="str">
            <v>소  계</v>
          </cell>
          <cell r="H70">
            <v>2385901</v>
          </cell>
          <cell r="J70">
            <v>0</v>
          </cell>
          <cell r="K70">
            <v>2385901</v>
          </cell>
          <cell r="L70">
            <v>0</v>
          </cell>
        </row>
        <row r="71">
          <cell r="A71" t="str">
            <v>합        계</v>
          </cell>
          <cell r="E71" t="str">
            <v>재료비</v>
          </cell>
          <cell r="H71">
            <v>61878815</v>
          </cell>
          <cell r="K71">
            <v>67211445</v>
          </cell>
          <cell r="L71">
            <v>5332630</v>
          </cell>
        </row>
        <row r="72">
          <cell r="E72" t="str">
            <v>노무비</v>
          </cell>
          <cell r="H72">
            <v>143996464</v>
          </cell>
          <cell r="K72">
            <v>145526521</v>
          </cell>
          <cell r="L72">
            <v>1530057</v>
          </cell>
        </row>
        <row r="73">
          <cell r="E73" t="str">
            <v>경  비</v>
          </cell>
          <cell r="H73">
            <v>1886732</v>
          </cell>
          <cell r="K73">
            <v>2056385</v>
          </cell>
          <cell r="L73">
            <v>169653</v>
          </cell>
        </row>
        <row r="74">
          <cell r="E74" t="str">
            <v>소  계</v>
          </cell>
          <cell r="H74">
            <v>207762011</v>
          </cell>
          <cell r="K74">
            <v>214794351</v>
          </cell>
          <cell r="L74">
            <v>7032340</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당초"/>
      <sheetName val="변경"/>
      <sheetName val="정산내역서"/>
      <sheetName val="설계명세"/>
      <sheetName val="abc"/>
    </sheetNames>
    <sheetDataSet>
      <sheetData sheetId="0"/>
      <sheetData sheetId="1"/>
      <sheetData sheetId="2" refreshError="1"/>
      <sheetData sheetId="3" refreshError="1"/>
      <sheetData sheetId="4"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당초"/>
      <sheetName val="정산내역서"/>
      <sheetName val="48전력선로일위"/>
      <sheetName val="내역서"/>
      <sheetName val="설직재-1"/>
      <sheetName val="원가계산서"/>
      <sheetName val="조명율표"/>
      <sheetName val="설계명세"/>
      <sheetName val="TRY-SIZE"/>
      <sheetName val="산출근거"/>
      <sheetName val="노임단가표"/>
      <sheetName val="예산M11A"/>
      <sheetName val="101동"/>
      <sheetName val="견적서"/>
      <sheetName val="집계표"/>
      <sheetName val="입찰안"/>
      <sheetName val="내역서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노무비"/>
      <sheetName val="전기실"/>
      <sheetName val="동력설비공사"/>
      <sheetName val="전기실공사"/>
      <sheetName val="전등전열"/>
      <sheetName val="전력간선"/>
      <sheetName val="임시동력"/>
      <sheetName val="기타공사"/>
      <sheetName val="전기실(철거)"/>
      <sheetName val="전력간선(철거)"/>
      <sheetName val="전등전열(철거)"/>
      <sheetName val="동력설비(철거)"/>
      <sheetName val="단가비교표_공통1"/>
      <sheetName val="공량 산출서_공통"/>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4">
          <cell r="A94" t="str">
            <v>지중자재</v>
          </cell>
        </row>
      </sheetData>
      <sheetData sheetId="15" refreshError="1"/>
      <sheetData sheetId="16"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데이타"/>
      <sheetName val="부대공Ⅱ"/>
      <sheetName val="당초"/>
      <sheetName val="자료입력"/>
      <sheetName val="200"/>
      <sheetName val="단가"/>
      <sheetName val="정산내역서"/>
      <sheetName val="설계명세"/>
      <sheetName val="설계내역서"/>
      <sheetName val="공정코드"/>
      <sheetName val="설계예산서"/>
      <sheetName val="실행내역"/>
      <sheetName val="소방 "/>
      <sheetName val="경비"/>
      <sheetName val="부하계산서"/>
      <sheetName val="내역서 제출"/>
      <sheetName val="Sheet1"/>
      <sheetName val="일위대가"/>
      <sheetName val="일반부표"/>
      <sheetName val="건축내역"/>
      <sheetName val="품셈TABLE"/>
      <sheetName val="장비가동"/>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업폐기물처리(철근CON'C)"/>
      <sheetName val="#REF"/>
      <sheetName val="금액내역서"/>
      <sheetName val="시설물기초"/>
      <sheetName val="입찰안"/>
      <sheetName val="토공사"/>
      <sheetName val="부대공Ⅱ"/>
      <sheetName val="당초"/>
      <sheetName val="정산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기본단가표"/>
      <sheetName val="여과지동"/>
      <sheetName val="기초자료"/>
      <sheetName val="산출근거"/>
      <sheetName val="#REF"/>
      <sheetName val="원형1호맨홀토공수량"/>
      <sheetName val="정부노임단가"/>
      <sheetName val="조명시설"/>
      <sheetName val="집계표"/>
      <sheetName val="빙100장비사양"/>
      <sheetName val="대치판정"/>
      <sheetName val="s"/>
      <sheetName val="신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갑지"/>
      <sheetName val="1목차"/>
      <sheetName val="2공사현황"/>
      <sheetName val="4원가현황"/>
      <sheetName val="7전월대비"/>
      <sheetName val="8전년대비"/>
      <sheetName val="11월별추이"/>
      <sheetName val="3A당초대비"/>
      <sheetName val="5A누계"/>
      <sheetName val="6A당월"/>
      <sheetName val="9A금년"/>
      <sheetName val="10A부진"/>
      <sheetName val="13A입력"/>
      <sheetName val="12A검산표"/>
      <sheetName val="취합"/>
      <sheetName val="기초일위"/>
      <sheetName val="시설일위"/>
      <sheetName val="조명일위"/>
      <sheetName val="내역서"/>
      <sheetName val="9509"/>
      <sheetName val="NYS"/>
      <sheetName val="실행내역서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DATA"/>
      <sheetName val="금액내역서"/>
      <sheetName val="골재산출"/>
      <sheetName val="각종양식"/>
      <sheetName val="암거단위"/>
      <sheetName val="오동"/>
      <sheetName val="대조"/>
      <sheetName val="나한"/>
      <sheetName val="#REF"/>
      <sheetName val="집계표"/>
      <sheetName val="내역"/>
      <sheetName val="Sheet1"/>
      <sheetName val="터파기및재료"/>
      <sheetName val="수안보-MBR1"/>
      <sheetName val="바닥판"/>
      <sheetName val="입력DATA"/>
      <sheetName val="공사비총괄표"/>
      <sheetName val="철근량"/>
      <sheetName val="BID"/>
      <sheetName val="공동구수량"/>
      <sheetName val="입찰안"/>
      <sheetName val="guard(mac)"/>
      <sheetName val="분석"/>
      <sheetName val="일위대가목차"/>
      <sheetName val="인명부"/>
      <sheetName val="물량표"/>
      <sheetName val="당초"/>
      <sheetName val="PIPING"/>
      <sheetName val="#3_일위대가목록"/>
      <sheetName val="#2_일위대가목록"/>
      <sheetName val="공정코드"/>
      <sheetName val="재료"/>
      <sheetName val="흥양2교토공집계표"/>
      <sheetName val="주beam"/>
      <sheetName val="교각1"/>
      <sheetName val="차수공개요"/>
      <sheetName val="대로근거"/>
      <sheetName val="중로근거"/>
      <sheetName val="총괄표"/>
      <sheetName val="96정변2"/>
      <sheetName val="말뚝지지력산정"/>
      <sheetName val="식생블럭단위수량"/>
      <sheetName val="목차 "/>
      <sheetName val="일위대가9803"/>
      <sheetName val="토목"/>
      <sheetName val="설명서 "/>
      <sheetName val="중기근거"/>
      <sheetName val="40총괄"/>
      <sheetName val="40집계"/>
      <sheetName val="요율"/>
      <sheetName val="지장물C"/>
      <sheetName val="6PILE  (돌출)"/>
      <sheetName val="차수"/>
      <sheetName val="일위대가표"/>
      <sheetName val="추가예산"/>
      <sheetName val="조명율표"/>
      <sheetName val="표지"/>
      <sheetName val="조경일람"/>
      <sheetName val="노임단가"/>
      <sheetName val="기계경비(시간당)"/>
      <sheetName val="내역서"/>
      <sheetName val="상시"/>
      <sheetName val="우수받이"/>
      <sheetName val="총수량집계표"/>
      <sheetName val="BOX수량"/>
      <sheetName val="수량산출"/>
      <sheetName val="설직재-1"/>
      <sheetName val="날개벽(시점좌측)"/>
      <sheetName val="일위대가1"/>
      <sheetName val="단가조사"/>
      <sheetName val="포장물량집계"/>
      <sheetName val="원형1호맨홀토공수량"/>
      <sheetName val="입력란"/>
      <sheetName val="97노임단가"/>
      <sheetName val="날개벽"/>
      <sheetName val="신고조서"/>
      <sheetName val="1,2공구원가계산서"/>
      <sheetName val="2공구산출내역"/>
      <sheetName val="1공구산출내역서"/>
      <sheetName val="도로경계단위"/>
      <sheetName val="직접공사비"/>
      <sheetName val="예산M11A"/>
      <sheetName val="부대내역"/>
      <sheetName val="4.2유효폭의 계산"/>
      <sheetName val="실행"/>
      <sheetName val="내역서1999.8최종"/>
      <sheetName val="97년 추정"/>
      <sheetName val="102역사"/>
      <sheetName val="월말"/>
      <sheetName val="내역서중"/>
      <sheetName val="INPUT"/>
      <sheetName val="자재단가비교표"/>
      <sheetName val="뚝토공"/>
      <sheetName val="해평견적"/>
      <sheetName val="우수내용"/>
      <sheetName val="코드"/>
      <sheetName val=" 총괄표"/>
      <sheetName val="단가산출"/>
      <sheetName val="H-PILE수량집계"/>
      <sheetName val="4. 주형설계"/>
      <sheetName val="단가표"/>
      <sheetName val="COPING"/>
      <sheetName val="RAMP 단면(R2)"/>
      <sheetName val="중기"/>
      <sheetName val="지중자재단가"/>
      <sheetName val="실행철강하도"/>
      <sheetName val="토사(PE)"/>
      <sheetName val="증감내역서"/>
      <sheetName val="PSCbeam설계"/>
      <sheetName val="99총공사내역서"/>
      <sheetName val="DATE"/>
      <sheetName val="적용토목"/>
      <sheetName val="램머"/>
      <sheetName val="찍기"/>
      <sheetName val="간접1"/>
      <sheetName val="노임"/>
      <sheetName val="항목등록"/>
      <sheetName val="NYS"/>
      <sheetName val="대림경상68억"/>
      <sheetName val="발주내역"/>
      <sheetName val="I一般比"/>
      <sheetName val="접지수량"/>
      <sheetName val="공사착공계"/>
      <sheetName val="토공(우물통,기타) "/>
      <sheetName val="2.단면가정"/>
      <sheetName val="수우미양가(Vlookup)"/>
      <sheetName val="공통가설공사"/>
      <sheetName val="세골재  T2 변경 현황"/>
      <sheetName val="0.단가"/>
      <sheetName val="0506생활권구적"/>
      <sheetName val="단면 (2)"/>
      <sheetName val="내역서 제출"/>
      <sheetName val="인수공규격"/>
      <sheetName val="노무비 근거"/>
      <sheetName val="역T형교대(말뚝기초)"/>
      <sheetName val="산출내역서"/>
      <sheetName val="총괄"/>
      <sheetName val="날개벽수량표"/>
      <sheetName val="준검 내역서"/>
      <sheetName val="초기화면"/>
      <sheetName val="골조"/>
      <sheetName val="갑지"/>
      <sheetName val="역T형(H=6.0) (2)"/>
      <sheetName val="기성내역"/>
      <sheetName val="양식3"/>
      <sheetName val="수요개발과판매량"/>
      <sheetName val="간지"/>
      <sheetName val="재료집계표"/>
      <sheetName val="총괄내역서"/>
      <sheetName val="신천3호용수로"/>
      <sheetName val="3련 BOX"/>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수량집"/>
      <sheetName val="내역_ver1.0"/>
      <sheetName val="crude.SLAB RE-bar"/>
      <sheetName val="CRUDE RE-bar"/>
      <sheetName val="원가"/>
      <sheetName val="토목내역서 (도급단가)"/>
      <sheetName val="2000년1차"/>
      <sheetName val="2000전체분"/>
      <sheetName val="총괄내역"/>
      <sheetName val="산근"/>
      <sheetName val="일위대가목록"/>
      <sheetName val="자료입력"/>
      <sheetName val="지급자재"/>
      <sheetName val="품셈TABLE"/>
      <sheetName val="세부내역"/>
      <sheetName val="약품공급2"/>
      <sheetName val="CTEMCOST"/>
      <sheetName val="업무분장"/>
      <sheetName val="재료비"/>
      <sheetName val="8.석축단위(H=1.5M)"/>
      <sheetName val="교각계산"/>
      <sheetName val="대비"/>
      <sheetName val="계수시트"/>
      <sheetName val="입력변수"/>
      <sheetName val="집계표(OPTION)"/>
      <sheetName val="보차도경계석"/>
      <sheetName val="견적단가"/>
      <sheetName val="용수량(생활용수)"/>
      <sheetName val="종배수관면벽구"/>
      <sheetName val="종배수관위치조서"/>
      <sheetName val="N賃率-職"/>
      <sheetName val="INPUT(덕도방향-시점)"/>
      <sheetName val="도수로수량산출"/>
      <sheetName val="장비집계"/>
      <sheetName val="바닥판의 설계"/>
      <sheetName val="표준차도부연장집계-ASP"/>
      <sheetName val="노임이"/>
      <sheetName val="200"/>
      <sheetName val="차액보증"/>
      <sheetName val="ABUT수량-A1"/>
      <sheetName val="3.하중산정4.지지력"/>
      <sheetName val="1련박스"/>
      <sheetName val="세부내역서(전기)"/>
      <sheetName val="맨홀수량"/>
      <sheetName val="노무비"/>
      <sheetName val="단양 00 아파트-세부내역"/>
      <sheetName val="직노"/>
      <sheetName val="기타 정보통신공사"/>
      <sheetName val="코드표"/>
      <sheetName val="단가 및 재료비"/>
      <sheetName val="중기사용료산출근거"/>
      <sheetName val="101동"/>
      <sheetName val="WORK"/>
      <sheetName val="일위(수원)"/>
      <sheetName val="영창26"/>
      <sheetName val="H-pile(298x299)"/>
      <sheetName val="H-pile(250x250)"/>
      <sheetName val="참조"/>
      <sheetName val="제경비"/>
      <sheetName val="MAIN_TABLE"/>
      <sheetName val="유림골조"/>
      <sheetName val="1호맨홀토공"/>
      <sheetName val="지점별강우량"/>
      <sheetName val="자료"/>
      <sheetName val="단가"/>
      <sheetName val="건축내역"/>
      <sheetName val="공사비산출내역"/>
      <sheetName val="MAIN"/>
      <sheetName val="견적990322"/>
      <sheetName val="지장물_data"/>
      <sheetName val="배수내역"/>
      <sheetName val="ATM기초철가"/>
      <sheetName val="원형맨홀수량"/>
      <sheetName val="물가자료"/>
      <sheetName val="Sheet2"/>
      <sheetName val="CIVIL4"/>
      <sheetName val="Y-WORK"/>
      <sheetName val="표  지"/>
      <sheetName val="내역서적용수량"/>
      <sheetName val="실행내역"/>
      <sheetName val="금융비용"/>
      <sheetName val="단가비교표_공통1"/>
      <sheetName val="토공 total"/>
      <sheetName val="Customer Databas"/>
      <sheetName val="개인"/>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전체제잡비"/>
      <sheetName val="미드수량"/>
      <sheetName val="2000용수잠관-수량집계"/>
      <sheetName val="실행대비"/>
      <sheetName val="참고사항"/>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CAT_5"/>
      <sheetName val="VE절감"/>
      <sheetName val="자재단가"/>
      <sheetName val="건축공사"/>
      <sheetName val="JUCKEYK"/>
      <sheetName val="구조물터파기수량집계"/>
      <sheetName val="덕전리"/>
      <sheetName val="전체"/>
      <sheetName val="재료할증"/>
      <sheetName val="원가서"/>
      <sheetName val="위치조서"/>
      <sheetName val="여과지동"/>
      <sheetName val="기초자료"/>
      <sheetName val="DB"/>
      <sheetName val="단가일람"/>
      <sheetName val="지질조사"/>
      <sheetName val="Macro(전선)"/>
      <sheetName val="spiral"/>
      <sheetName val="2.건축"/>
      <sheetName val="전기"/>
      <sheetName val="이토변실(A3-LINE)"/>
      <sheetName val="율촌법률사무소2내역"/>
      <sheetName val="교량"/>
      <sheetName val="특별땅고르기"/>
      <sheetName val="단가조사서"/>
      <sheetName val="보도단위"/>
      <sheetName val="건축-물가변동"/>
      <sheetName val="TYPE-A"/>
      <sheetName val="소요자재명세서"/>
      <sheetName val="노무비명세서"/>
      <sheetName val="연돌일위집계"/>
      <sheetName val="일위-1"/>
      <sheetName val="문학간접"/>
      <sheetName val="간접"/>
      <sheetName val="보증수수료산출"/>
      <sheetName val="Macro1"/>
      <sheetName val="실행간접비용"/>
      <sheetName val="제잡비"/>
      <sheetName val="본체"/>
      <sheetName val="안정계산"/>
      <sheetName val="단면검토"/>
      <sheetName val="시중노임단가"/>
      <sheetName val="수량산출서"/>
      <sheetName val="빗물받이(910-510-410)"/>
      <sheetName val="우수공"/>
      <sheetName val="상-교대(A1-A2)"/>
      <sheetName val="수량3"/>
      <sheetName val="교수설계"/>
      <sheetName val="woo(mac)"/>
      <sheetName val="설치조서"/>
      <sheetName val="Sheet3"/>
      <sheetName val="배수공집계표"/>
      <sheetName val="예정공정표"/>
      <sheetName val="연결관수량 (2)"/>
      <sheetName val="사다리"/>
      <sheetName val="철집"/>
      <sheetName val="토적표"/>
      <sheetName val="천방교접속"/>
      <sheetName val="대포2교접속"/>
      <sheetName val="을"/>
      <sheetName val="갑지(추정)"/>
      <sheetName val="갑지1"/>
      <sheetName val="건축기계설비표선정수장"/>
      <sheetName val="설계개요"/>
      <sheetName val="원가계산서구조조정"/>
      <sheetName val="신우"/>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공구"/>
      <sheetName val="신표지1"/>
      <sheetName val="평가데이터"/>
      <sheetName val="자재집계표"/>
      <sheetName val="가중치"/>
      <sheetName val="제-노임"/>
      <sheetName val="청천내"/>
      <sheetName val="산출금액내역"/>
      <sheetName val="주차구획선수량"/>
      <sheetName val="조경내역서"/>
      <sheetName val="경산"/>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차압계산"/>
      <sheetName val="봉방동근생"/>
      <sheetName val="수량집계표"/>
      <sheetName val="CALCULATION"/>
      <sheetName val="상수도토공집계표"/>
      <sheetName val="견적서"/>
      <sheetName val="48전력선로일위"/>
      <sheetName val="총공사내역서"/>
      <sheetName val="공사직종별노임"/>
      <sheetName val="1062-X방향 "/>
      <sheetName val="포장공사"/>
      <sheetName val="설계명세"/>
      <sheetName val="Sheet1 (2)"/>
      <sheetName val="환경보전비B"/>
      <sheetName val="가옥철거(지장물조서)"/>
      <sheetName val="진주방향"/>
      <sheetName val="1.수량집계"/>
      <sheetName val="원가계산서"/>
      <sheetName val="알맹이"/>
      <sheetName val="최적단면"/>
      <sheetName val="수습"/>
      <sheetName val="AIR SHOWER(3인용)"/>
      <sheetName val="FAB별"/>
      <sheetName val="산출근거1"/>
      <sheetName val="노임,기계경비"/>
      <sheetName val="토공집계(rp)"/>
      <sheetName val="식재인부"/>
      <sheetName val="국도접속 차도부수량"/>
      <sheetName val="암거날개벽"/>
      <sheetName val="공문"/>
      <sheetName val="라멘수량"/>
      <sheetName val="예정(3)"/>
      <sheetName val="터널조도"/>
      <sheetName val="소비자가"/>
      <sheetName val="내역서(전기)"/>
      <sheetName val="부경대총괄내역서"/>
      <sheetName val="유효폭의 계산"/>
      <sheetName val="입상내역"/>
      <sheetName val="수량집계"/>
      <sheetName val="s"/>
      <sheetName val="측구터파기공수량집계"/>
      <sheetName val="배수공 시멘트 및 골재량 산출"/>
      <sheetName val="FAB4생산"/>
      <sheetName val="EQT-ESTN"/>
      <sheetName val="직원자료입력"/>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대전(세창동)"/>
      <sheetName val="마산방향철근집계"/>
      <sheetName val="마산방향"/>
      <sheetName val="인부신상자료"/>
      <sheetName val="재료단가"/>
      <sheetName val="기존단가 (2)"/>
      <sheetName val="우수공,맨홀,집수정"/>
      <sheetName val="슬래브수량"/>
      <sheetName val="사유서제출현황-2"/>
      <sheetName val="변경내역"/>
      <sheetName val="주차장(T4)"/>
      <sheetName val="면적산출근거(실측)"/>
      <sheetName val="내역기준"/>
      <sheetName val="CON포장수량"/>
      <sheetName val="ACUNIT"/>
      <sheetName val="CONUNIT"/>
      <sheetName val="도근좌표"/>
      <sheetName val="백호우계수"/>
      <sheetName val="ⴭⴭⴭⴭⴭ"/>
      <sheetName val="보도공제면적"/>
      <sheetName val="건축원가계산서"/>
      <sheetName val="전기일위목록"/>
      <sheetName val="6월 출고 일일보고"/>
      <sheetName val="4)유동표"/>
      <sheetName val="6공구(당초)"/>
      <sheetName val="대공종"/>
      <sheetName val="수량BOQ"/>
      <sheetName val="자재표"/>
      <sheetName val="종배수관설치현황"/>
      <sheetName val="합계"/>
      <sheetName val="archi(본사)"/>
      <sheetName val="증감대비표"/>
      <sheetName val="4.하중산정"/>
      <sheetName val="자재일람"/>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1호토공"/>
      <sheetName val="공사비증감"/>
      <sheetName val="장비사양"/>
      <sheetName val="Tables"/>
      <sheetName val="공통가설"/>
      <sheetName val="unitpric"/>
      <sheetName val="계약서"/>
      <sheetName val="수량산출표"/>
      <sheetName val="포장(수량)-관로부"/>
      <sheetName val="재료비단가"/>
      <sheetName val="환율"/>
      <sheetName val="본사공가현황"/>
      <sheetName val="내역전기"/>
      <sheetName val="database"/>
      <sheetName val="공통비(전체)"/>
      <sheetName val="8설7발"/>
      <sheetName val="BOX 본체"/>
      <sheetName val="제수변 수량집계표(보통)"/>
      <sheetName val="현장설명"/>
      <sheetName val="업체별기성내역"/>
      <sheetName val="개요"/>
      <sheetName val="공사"/>
      <sheetName val="공기압축기실"/>
      <sheetName val="현황산출서"/>
      <sheetName val="7-1.인건비"/>
      <sheetName val="1Month+Sheet2!"/>
      <sheetName val="수량분배표"/>
      <sheetName val="단가산출서1"/>
      <sheetName val="좌측"/>
      <sheetName val="수입"/>
      <sheetName val="hvac(제어동)"/>
      <sheetName val="조경"/>
      <sheetName val="방음벽기초(H=4m)"/>
      <sheetName val="SILICATE"/>
      <sheetName val="TB-내역서"/>
      <sheetName val="내역서_"/>
      <sheetName val="시설물기초"/>
      <sheetName val="역T형"/>
      <sheetName val="합계금액"/>
      <sheetName val="관리,공감"/>
      <sheetName val="WVAL"/>
      <sheetName val="1"/>
      <sheetName val="ITEM"/>
      <sheetName val="용산1(해보)"/>
      <sheetName val="몰탈재료산출"/>
      <sheetName val="일위대가(가설)"/>
      <sheetName val="연령현황"/>
      <sheetName val="전기일위대가"/>
      <sheetName val="hvac내역서(제어동)"/>
      <sheetName val="표지 (2)"/>
      <sheetName val="PAINT"/>
      <sheetName val="SUMMARY"/>
      <sheetName val="99노임기준"/>
      <sheetName val="총집계"/>
      <sheetName val="주경기-오배수"/>
      <sheetName val="2호맨홀공제수량"/>
      <sheetName val="토공총괄집계"/>
      <sheetName val="하수급견적대비"/>
      <sheetName val="1.설계기준"/>
      <sheetName val="기기리스트"/>
      <sheetName val="1,2,3,4,5단위수량"/>
      <sheetName val="sw1"/>
      <sheetName val="W3단면"/>
      <sheetName val="송라터널총괄"/>
      <sheetName val="세목전체"/>
      <sheetName val="20관리비율"/>
      <sheetName val="플랜트 설치"/>
      <sheetName val="견적조건"/>
      <sheetName val="개략"/>
      <sheetName val="plan&amp;section of foundation"/>
      <sheetName val="pile bearing capa &amp; arrenge"/>
      <sheetName val="design load"/>
      <sheetName val="working load at the btm ft."/>
      <sheetName val="stability check"/>
      <sheetName val="design criteria"/>
      <sheetName val="안산기계장치"/>
      <sheetName val="TEL"/>
      <sheetName val="설계예시"/>
      <sheetName val="FILE1"/>
      <sheetName val="돌담교_상부수량"/>
      <sheetName val="CON기초"/>
      <sheetName val="SAP_INPUT"/>
      <sheetName val="6호기"/>
      <sheetName val="건축명"/>
      <sheetName val="기계명"/>
      <sheetName val="전기명"/>
      <sheetName val="토목명"/>
      <sheetName val="설계기준"/>
      <sheetName val="내역1"/>
      <sheetName val="단중표"/>
      <sheetName val="구체"/>
      <sheetName val="좌측날개벽"/>
      <sheetName val="우측날개벽"/>
      <sheetName val="setup"/>
      <sheetName val="시설물단가표"/>
      <sheetName val="노무비단가표"/>
      <sheetName val="기초자료입력"/>
      <sheetName val="품셈"/>
      <sheetName val="인부임"/>
      <sheetName val="원가+내역"/>
      <sheetName val="선정요령"/>
      <sheetName val="시선유도표지집계표"/>
      <sheetName val="중기사용료"/>
      <sheetName val="2002하반기노임기준"/>
      <sheetName val="단가 (2)"/>
      <sheetName val="절대삭제금지"/>
      <sheetName val="시운전연료"/>
      <sheetName val="b_balju"/>
      <sheetName val="98수문일위"/>
      <sheetName val="수량증감표"/>
      <sheetName val="터파기운반비산출"/>
      <sheetName val="산적토운반비산출"/>
      <sheetName val="적용단가"/>
      <sheetName val="비교1"/>
      <sheetName val="Sheet4"/>
      <sheetName val="구의33고"/>
      <sheetName val="(A)내역서"/>
      <sheetName val="연장및면적(좌측)"/>
      <sheetName val="slurrywall설계가"/>
      <sheetName val="1차 내역서"/>
      <sheetName val="할증"/>
      <sheetName val="확약서"/>
      <sheetName val="SORCE1"/>
      <sheetName val="물가대비표"/>
      <sheetName val="Sheet2 (2)"/>
      <sheetName val="건축내역서 (경제상무실)"/>
      <sheetName val="수산(당)"/>
      <sheetName val="화설내"/>
      <sheetName val="기초코드"/>
      <sheetName val="토목검측서"/>
      <sheetName val="9811"/>
      <sheetName val="SG"/>
      <sheetName val="신호등일위대가"/>
      <sheetName val="흄관기초"/>
      <sheetName val="하조서"/>
      <sheetName val="98NS-N"/>
      <sheetName val="몰탈"/>
      <sheetName val="집수정(600-700)"/>
      <sheetName val="내역서01"/>
      <sheetName val="1.수인터널"/>
      <sheetName val="프랜트면허"/>
      <sheetName val="오수주요자재"/>
      <sheetName val="조건"/>
      <sheetName val="DATA 입력란"/>
      <sheetName val="1. 설계조건 2.단면가정 3. 하중계산"/>
      <sheetName val="T13(P68~72,78)"/>
      <sheetName val="MAT"/>
      <sheetName val="연도별cash"/>
      <sheetName val="대비표"/>
      <sheetName val="1_설계조건"/>
      <sheetName val="DATA 입력부"/>
      <sheetName val="내역서(중수)"/>
      <sheetName val="Toolbox"/>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C)원내역"/>
      <sheetName val="Eq. Mobilization"/>
      <sheetName val="양수장(기계)"/>
      <sheetName val="중간"/>
      <sheetName val="PROJECT BRIEF(EX.NEW)"/>
      <sheetName val="기초(중마오수)"/>
      <sheetName val="중기조종사 단위단가"/>
      <sheetName val="전동기"/>
      <sheetName val="7급줄떼공"/>
      <sheetName val="하도급원가계산총괄표(식재)"/>
      <sheetName val="각사별공사비분개 "/>
      <sheetName val="접합수량(피벗)"/>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옹벽수량집계"/>
      <sheetName val="배수통관(좌)"/>
      <sheetName val="B"/>
      <sheetName val="직재"/>
      <sheetName val="상부집계표"/>
      <sheetName val="관급"/>
      <sheetName val="일위대가(1)"/>
      <sheetName val="이름정의"/>
      <sheetName val="초기화면1"/>
      <sheetName val="유별자산배수"/>
      <sheetName val="토공"/>
      <sheetName val="2.2.2입적표"/>
      <sheetName val="Sheet17"/>
      <sheetName val="가로등내역서"/>
      <sheetName val="내력서"/>
      <sheetName val="신규 수주분(사용자 정의)"/>
      <sheetName val="DATA2000"/>
      <sheetName val="공사비예산서(토목분)"/>
      <sheetName val="식재일위대가"/>
      <sheetName val="원가입력"/>
      <sheetName val="7.PILE  (돌출)"/>
      <sheetName val="손익분석"/>
      <sheetName val="일위대가(건축)"/>
      <sheetName val="직공비"/>
      <sheetName val="일반부표"/>
      <sheetName val="실행내역(10.13)"/>
      <sheetName val="도급"/>
      <sheetName val="대전가오_견출_집계표"/>
      <sheetName val="작업입력"/>
      <sheetName val="2003상반기노임기준"/>
      <sheetName val="POL6차-PIPING"/>
      <sheetName val="b_balju_cho"/>
      <sheetName val="거래처등록"/>
      <sheetName val="참고자료"/>
      <sheetName val="단가대비표"/>
      <sheetName val="2.가정단면"/>
      <sheetName val="사급자재"/>
      <sheetName val="방음벽기초"/>
      <sheetName val="노무비단가"/>
      <sheetName val="2.토목공사"/>
      <sheetName val="기본일위"/>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단가산출2"/>
      <sheetName val="단가산출1"/>
      <sheetName val="실행견적"/>
      <sheetName val="전기단가조사서"/>
      <sheetName val="배수철근"/>
      <sheetName val="용역비내역-진짜"/>
      <sheetName val="일위단위"/>
      <sheetName val="공사비집계"/>
      <sheetName val="설계"/>
      <sheetName val="EACT10"/>
      <sheetName val="GI-LIST"/>
      <sheetName val="파일의이용"/>
      <sheetName val="음성방향"/>
      <sheetName val="산출기준자료"/>
      <sheetName val="구역화물"/>
      <sheetName val="단위목록"/>
      <sheetName val="시험비"/>
      <sheetName val="청 구"/>
      <sheetName val="설계산출기초"/>
      <sheetName val="날개벽(TYPE2)"/>
      <sheetName val="고유코드_설계"/>
      <sheetName val="도기류"/>
      <sheetName val="내역갑지"/>
      <sheetName val="A-8 PD(도로중앙)"/>
      <sheetName val="9-1차이내역"/>
      <sheetName val="BSD (2)"/>
      <sheetName val="일반수량총괄집계"/>
      <sheetName val="차선도색-연장,수량(1)"/>
      <sheetName val="호프"/>
      <sheetName val="토목(용인)"/>
      <sheetName val="물가시세"/>
      <sheetName val="공내역"/>
      <sheetName val="사  업  비  수  지  예  산  서"/>
      <sheetName val="터파기단면도(보도)"/>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남양내역"/>
      <sheetName val="상 부"/>
      <sheetName val="현장소운반"/>
      <sheetName val="관구보호몰탈"/>
      <sheetName val="조직표"/>
      <sheetName val="당정동공통이수"/>
      <sheetName val="당정동경상이수"/>
      <sheetName val="CABLE"/>
      <sheetName val="자재테이블"/>
      <sheetName val="전기내역"/>
      <sheetName val="노면표지 수량"/>
      <sheetName val="토공사"/>
      <sheetName val="지하"/>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00000"/>
      <sheetName val="옥외등신설"/>
      <sheetName val="저케CV22신설"/>
      <sheetName val="저케CV38신설"/>
      <sheetName val="저케CV8신설"/>
      <sheetName val="접지3종"/>
      <sheetName val="1단계 (2)"/>
      <sheetName val="SANTOGO"/>
      <sheetName val="(1)본선수량집계"/>
      <sheetName val="사유서"/>
      <sheetName val="기초도면제작"/>
      <sheetName val="건축공사집계"/>
      <sheetName val="1.우편집중내역서"/>
      <sheetName val="입찰견적보고서"/>
      <sheetName val="기성부분 내역집계표-기계공사"/>
      <sheetName val="신림자금"/>
      <sheetName val="2002년12월"/>
      <sheetName val="지역"/>
      <sheetName val="기본파일"/>
      <sheetName val="결과조달"/>
      <sheetName val="자재집계 (2)"/>
      <sheetName val="XL4Poppy"/>
      <sheetName val="정거장 설계조건"/>
      <sheetName val="구조물공"/>
      <sheetName val="오수공수량집계표"/>
      <sheetName val="견적대비 견적서"/>
      <sheetName val="지하시설물작성"/>
      <sheetName val="인공산출"/>
      <sheetName val="산근(1)"/>
      <sheetName val="기본단가표"/>
      <sheetName val="목록"/>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중기목록표"/>
      <sheetName val="시간당중기사용료"/>
      <sheetName val="asd"/>
      <sheetName val="1TL종점(1)"/>
      <sheetName val="선수금"/>
      <sheetName val="제경비산출서"/>
      <sheetName val="일위총괄"/>
      <sheetName val="load"/>
      <sheetName val="#4 PSV"/>
      <sheetName val="물푸기"/>
      <sheetName val="직접노무"/>
      <sheetName val="직접재료"/>
      <sheetName val="Manmonth(입력)"/>
      <sheetName val="제잡비계산"/>
      <sheetName val="환경평가"/>
      <sheetName val="인구"/>
      <sheetName val="SHEET"/>
      <sheetName val="원"/>
      <sheetName val="총괄BOQ"/>
      <sheetName val="청주(철골발주의뢰서)"/>
      <sheetName val="유림콘도"/>
      <sheetName val="16-1"/>
      <sheetName val="부하자료"/>
      <sheetName val="토목-물가"/>
      <sheetName val="산출서양식01"/>
      <sheetName val="일용노무비지급명세서(7)"/>
      <sheetName val="중기가동(7)"/>
      <sheetName val="내역서1"/>
      <sheetName val="집 계 표"/>
      <sheetName val="효성CB 1P기초"/>
      <sheetName val="세부내역서"/>
      <sheetName val="직접경비호표"/>
      <sheetName val="안양동교 1안"/>
      <sheetName val="부대공"/>
      <sheetName val="교통안전시설집계표"/>
      <sheetName val="실행(1)"/>
      <sheetName val="C3"/>
      <sheetName val="준공정산"/>
      <sheetName val="공사비예"/>
      <sheetName val="6.간접공사비 外"/>
      <sheetName val="FORM-0"/>
      <sheetName val="집"/>
      <sheetName val="RE9604"/>
      <sheetName val="수정시산표"/>
      <sheetName val="지역별수출"/>
      <sheetName val="직종표"/>
      <sheetName val="효동종합건설(주)"/>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정렬"/>
      <sheetName val="배수관산출"/>
      <sheetName val="인입관수량총괄"/>
      <sheetName val="진입로 지세할증산출(다사분기)"/>
      <sheetName val=" FURNACE현설"/>
      <sheetName val="수량산출서 갑지"/>
      <sheetName val="sub"/>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UEC영화관본공사내역"/>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주식"/>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Sheet1_(2)"/>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노.표-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Detail"/>
      <sheetName val="유입량"/>
      <sheetName val="직접재료비데이타"/>
      <sheetName val="인원배치"/>
      <sheetName val="전산output"/>
      <sheetName val="부대단위수량"/>
      <sheetName val="eq_data"/>
      <sheetName val="조경수목"/>
      <sheetName val="퇴직공제부금"/>
      <sheetName val="평균노임"/>
      <sheetName val="기본가정"/>
      <sheetName val="기별(종합)"/>
      <sheetName val="참조 (2)"/>
      <sheetName val="지장물조서"/>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9509"/>
      <sheetName val="2004일위대가"/>
      <sheetName val="인사자료총집계"/>
      <sheetName val="일용노임단가"/>
      <sheetName val="기본사항"/>
      <sheetName val="목표세부명세"/>
      <sheetName val="장비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refreshError="1"/>
      <sheetData sheetId="1035" refreshError="1"/>
      <sheetData sheetId="1036" refreshError="1"/>
      <sheetData sheetId="1037" refreshError="1"/>
      <sheetData sheetId="1038" refreshError="1"/>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row r="1">
          <cell r="A1" t="str">
            <v>시멘트,모래,자갈 산출표</v>
          </cell>
        </row>
      </sheetData>
      <sheetData sheetId="1083"/>
      <sheetData sheetId="1084">
        <row r="1">
          <cell r="A1" t="str">
            <v>시멘트,모래,자갈 산출표</v>
          </cell>
        </row>
      </sheetData>
      <sheetData sheetId="1085"/>
      <sheetData sheetId="1086"/>
      <sheetData sheetId="1087"/>
      <sheetData sheetId="1088"/>
      <sheetData sheetId="1089"/>
      <sheetData sheetId="1090"/>
      <sheetData sheetId="1091">
        <row r="1">
          <cell r="A1" t="str">
            <v>시멘트,모래,자갈 산출표</v>
          </cell>
        </row>
      </sheetData>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현장"/>
      <sheetName val="예산M11A"/>
      <sheetName val="내역"/>
      <sheetName val="#REF"/>
      <sheetName val="기본일위"/>
      <sheetName val="J直材4"/>
      <sheetName val="I一般比"/>
      <sheetName val="5공철탑검토표"/>
      <sheetName val="4공철탑검토"/>
      <sheetName val="골재산출"/>
      <sheetName val="MAIN_TABLE"/>
      <sheetName val="교통대책내역"/>
      <sheetName val="백암비스타내역"/>
      <sheetName val="기초자료"/>
      <sheetName val="공사비총괄표"/>
      <sheetName val="출자한도"/>
      <sheetName val="건축내역"/>
      <sheetName val="101동"/>
      <sheetName val="2000년1차"/>
      <sheetName val="2000전체분"/>
      <sheetName val="3BL공동구 수량"/>
      <sheetName val="일대-1"/>
      <sheetName val="KKK"/>
      <sheetName val="공사개요(서광주)"/>
      <sheetName val="CTEMCOST"/>
      <sheetName val="재료"/>
      <sheetName val="식재인부"/>
      <sheetName val="단가조사"/>
      <sheetName val="설직재-1"/>
      <sheetName val="기본단가표"/>
      <sheetName val="영창26"/>
      <sheetName val="일위대가목차"/>
      <sheetName val="N賃率-職"/>
      <sheetName val="요율"/>
      <sheetName val="본공사"/>
      <sheetName val="적용토목"/>
      <sheetName val="갑지"/>
      <sheetName val="조명율표"/>
      <sheetName val="본체"/>
      <sheetName val="자료"/>
      <sheetName val="총괄표"/>
      <sheetName val="노무비"/>
      <sheetName val="6PILE  (돌출)"/>
      <sheetName val="설계서"/>
      <sheetName val="asd"/>
      <sheetName val="기초내역서"/>
      <sheetName val="수량산출"/>
      <sheetName val="대가목록표"/>
      <sheetName val="실행"/>
      <sheetName val="갑지(추정)"/>
      <sheetName val="경산"/>
      <sheetName val="단가산출"/>
      <sheetName val="지하"/>
      <sheetName val="산근"/>
      <sheetName val="금액내역서"/>
      <sheetName val="산출근거"/>
      <sheetName val="대공종"/>
      <sheetName val="물가자료"/>
      <sheetName val="AIR SHOWER(3인용)"/>
      <sheetName val="차수공개요"/>
      <sheetName val="철탑공사"/>
      <sheetName val="예산"/>
      <sheetName val="Customer Databas"/>
      <sheetName val="스포회원매출"/>
      <sheetName val="노임"/>
      <sheetName val="수주추정"/>
      <sheetName val="당초"/>
      <sheetName val="식생블럭단위수량"/>
      <sheetName val="노임,재료비"/>
      <sheetName val="토공 total"/>
      <sheetName val="기술부대조건"/>
      <sheetName val="교각별철근수량집계표"/>
      <sheetName val="토공(우물통,기타) "/>
      <sheetName val="산출내역서"/>
      <sheetName val="지질조사"/>
      <sheetName val="코드표"/>
      <sheetName val="재료비노무비"/>
      <sheetName val="NYS"/>
      <sheetName val="단중표"/>
      <sheetName val="위생설비"/>
      <sheetName val="교수설계"/>
      <sheetName val="LF자재단가"/>
      <sheetName val="자재단가"/>
      <sheetName val="데이타"/>
      <sheetName val="DATA"/>
      <sheetName val="공사직종별노임"/>
      <sheetName val="RE9604"/>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특외대"/>
      <sheetName val="중기"/>
      <sheetName val="Sheet5"/>
      <sheetName val="조명시설"/>
      <sheetName val="노무,재료"/>
      <sheetName val="견적"/>
      <sheetName val="원가 (2)"/>
      <sheetName val=" HIT-&gt;HMC 견적(3900)"/>
      <sheetName val="LEGEND"/>
      <sheetName val="Sheet6"/>
      <sheetName val="도급기성"/>
      <sheetName val="설비단가표"/>
      <sheetName val="연부97-1"/>
      <sheetName val="조건표"/>
      <sheetName val="자갈,시멘트,모래산출"/>
      <sheetName val="오수공수량집계표"/>
      <sheetName val="율촌법률사무소2내역"/>
      <sheetName val="사다리"/>
      <sheetName val="CIVIL4"/>
      <sheetName val="표지"/>
      <sheetName val="원가계산서"/>
      <sheetName val="견적서"/>
      <sheetName val="노 무 비"/>
      <sheetName val="공통가설공사"/>
      <sheetName val="카메라"/>
      <sheetName val="목록"/>
      <sheetName val="데리네이타현황"/>
      <sheetName val="102역사"/>
      <sheetName val="상가분양"/>
      <sheetName val="내역서2안"/>
      <sheetName val="철거산출근거"/>
      <sheetName val="설_(3)"/>
      <sheetName val="설_(2)"/>
      <sheetName val="3BL공동구_수량"/>
      <sheetName val="내역(원안-대안)"/>
      <sheetName val="배수내역"/>
      <sheetName val="기흥하도용"/>
      <sheetName val="guard(mac)"/>
      <sheetName val="입찰안"/>
      <sheetName val="기계경비(시간당)"/>
      <sheetName val="반포2차"/>
      <sheetName val="Baby일위대가"/>
      <sheetName val="을지"/>
      <sheetName val="단"/>
      <sheetName val="96정변2"/>
      <sheetName val="대치판정"/>
      <sheetName val="원가서"/>
      <sheetName val="공사개요"/>
      <sheetName val="조경일람"/>
      <sheetName val="일위대가1"/>
      <sheetName val="본체철근표"/>
      <sheetName val="아파트건축"/>
      <sheetName val="6호기"/>
      <sheetName val="부대공Ⅱ"/>
      <sheetName val="전기일위목록"/>
      <sheetName val="도급견적가"/>
      <sheetName val="당진1,2호기전선관설치및접지4차공사내역서-을지"/>
      <sheetName val="유림콘도"/>
      <sheetName val="200"/>
      <sheetName val="3본사"/>
      <sheetName val="간접1"/>
      <sheetName val="장비가동"/>
      <sheetName val="48전력선로일위"/>
      <sheetName val="단가표"/>
      <sheetName val="산출-설비"/>
      <sheetName val="봉방동근생"/>
      <sheetName val="주beam"/>
      <sheetName val="기계공사비집계(원안)"/>
      <sheetName val="sub"/>
      <sheetName val="기타 정보통신공사"/>
      <sheetName val="첨부1"/>
      <sheetName val="약품공급2"/>
      <sheetName val="1.설계조건"/>
      <sheetName val="내역서(중수)"/>
      <sheetName val="CAT_5"/>
      <sheetName val="단가비교표_공통1"/>
      <sheetName val="물량입력"/>
      <sheetName val="DATE"/>
      <sheetName val="시설물기초"/>
      <sheetName val=" 냉각수펌프"/>
      <sheetName val="AHU집계"/>
      <sheetName val="토공"/>
      <sheetName val="청주(철골발주의뢰서)"/>
      <sheetName val="제작비추산총괄표"/>
      <sheetName val="갑"/>
      <sheetName val="하도급원가계산총괄표(식재)"/>
      <sheetName val="공사착공계"/>
      <sheetName val="물량표"/>
      <sheetName val="Customer_Databas"/>
      <sheetName val="토공_total"/>
      <sheetName val="_HIT-&gt;HMC_견적(3900)"/>
      <sheetName val="토공(우물통,기타)_"/>
      <sheetName val="AIR_SHOWER(3인용)"/>
      <sheetName val="노(97_1,97_9,98_1)"/>
      <sheetName val="6PILE__(돌출)"/>
      <sheetName val="원가_(2)"/>
      <sheetName val="부하자료"/>
      <sheetName val="찍기"/>
      <sheetName val="특별땅고르기"/>
      <sheetName val="계약서"/>
      <sheetName val="일위(철거)"/>
      <sheetName val="민감도"/>
      <sheetName val="금액집계"/>
      <sheetName val="공통가설"/>
      <sheetName val="ELEC"/>
      <sheetName val="9GNG운반"/>
      <sheetName val="001"/>
      <sheetName val="단위내역서"/>
      <sheetName val="저"/>
      <sheetName val="설계조건"/>
      <sheetName val="토공집계표"/>
      <sheetName val="국내"/>
      <sheetName val="내역서 제출"/>
      <sheetName val="2000년 공정표"/>
      <sheetName val="터파기및재료"/>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E총15"/>
      <sheetName val="단위단가"/>
      <sheetName val="내역(설계)"/>
      <sheetName val="INPUT"/>
      <sheetName val="세부내역서(전기)"/>
      <sheetName val="내역서 "/>
      <sheetName val="공조기휀"/>
      <sheetName val="통합집계표"/>
      <sheetName val="단가일람"/>
      <sheetName val="부대내역"/>
      <sheetName val="세골재  T2 변경 현황"/>
      <sheetName val="시멘트"/>
      <sheetName val="내역표지"/>
      <sheetName val="유기공정"/>
      <sheetName val="갑지.을지"/>
      <sheetName val="실행철강하도"/>
      <sheetName val="BID"/>
      <sheetName val="일위대가(1)"/>
      <sheetName val="Sheet7(ㅅ)"/>
      <sheetName val="총수량집계표"/>
      <sheetName val="직접공사비"/>
      <sheetName val="JUCKEYK"/>
      <sheetName val="별표"/>
      <sheetName val="일위"/>
      <sheetName val="손익분석"/>
      <sheetName val="자재표"/>
      <sheetName val="역공종"/>
      <sheetName val="N賃率_職"/>
      <sheetName val="제-노임"/>
      <sheetName val="제직재"/>
      <sheetName val="갑지1"/>
      <sheetName val="전선 및 전선관"/>
      <sheetName val="현장관리비참조"/>
      <sheetName val="부대"/>
      <sheetName val="일위CODE"/>
      <sheetName val="gyun"/>
      <sheetName val="암거단위"/>
      <sheetName val="별표 "/>
      <sheetName val="PIPING"/>
      <sheetName val="내역서(기성청구)"/>
      <sheetName val="수량총괄"/>
      <sheetName val="노무비단가"/>
      <sheetName val="내역관리1"/>
      <sheetName val="내역서1"/>
      <sheetName val="적용단위길이"/>
      <sheetName val="피벗테이블데이터분석"/>
      <sheetName val="연습"/>
      <sheetName val="산출0"/>
      <sheetName val="내역전기"/>
      <sheetName val="일위목록"/>
      <sheetName val="3.2제조설비"/>
      <sheetName val="적용건축"/>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재적표"/>
      <sheetName val="견적(100%)"/>
      <sheetName val="설계"/>
      <sheetName val="입상내역"/>
      <sheetName val="기초자료입력"/>
      <sheetName val="Inst."/>
      <sheetName val="교각1"/>
      <sheetName val="전기"/>
      <sheetName val="인적사항"/>
      <sheetName val="투찰가"/>
      <sheetName val="1공구산출내역서"/>
      <sheetName val="작성"/>
      <sheetName val="출력은 금물"/>
      <sheetName val="일위대가(건축)"/>
      <sheetName val="간접비"/>
      <sheetName val="품셈"/>
      <sheetName val="2000.05"/>
      <sheetName val="98지급계획"/>
      <sheetName val="예가표"/>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철근중량"/>
      <sheetName val="하이테콤직원"/>
      <sheetName val="전기내역"/>
      <sheetName val="총괄내역"/>
      <sheetName val="#3_일위대가목록"/>
      <sheetName val="정거장 설계조건"/>
      <sheetName val="구성1"/>
      <sheetName val="구성2"/>
      <sheetName val="구성3"/>
      <sheetName val="구성4"/>
      <sheetName val="그림2"/>
      <sheetName val="구의33고"/>
      <sheetName val="ITEM"/>
      <sheetName val="자료입력"/>
      <sheetName val="터널조도"/>
      <sheetName val="실행(1)"/>
      <sheetName val="원본"/>
      <sheetName val="백룡교차로"/>
      <sheetName val="산정교차로"/>
      <sheetName val="신영교차로"/>
      <sheetName val="현장관리비"/>
      <sheetName val="날개벽수량표"/>
      <sheetName val="COST"/>
      <sheetName val="01상노임"/>
      <sheetName val="직재"/>
      <sheetName val="개요"/>
      <sheetName val="노임단가(08.01)"/>
      <sheetName val="가락화장을지"/>
      <sheetName val="수량산출(생반)"/>
      <sheetName val="을"/>
      <sheetName val="접지수량"/>
      <sheetName val="제경비율"/>
      <sheetName val="기본가정"/>
      <sheetName val="건축원가"/>
      <sheetName val="일반전기C"/>
      <sheetName val="지점장"/>
      <sheetName val="그림"/>
      <sheetName val="구리토평1전기"/>
      <sheetName val="C.전기공사"/>
      <sheetName val="신우"/>
      <sheetName val="청도공장"/>
      <sheetName val="입력변수"/>
      <sheetName val="단가대비표 (3)"/>
      <sheetName val="청곡지선입력"/>
      <sheetName val="2공구산출내역"/>
      <sheetName val="20관리비율"/>
      <sheetName val="기초일위"/>
      <sheetName val="원가총괄"/>
      <sheetName val="재집"/>
      <sheetName val="Sheet1 (2)"/>
      <sheetName val="조명율"/>
      <sheetName val="Macro1"/>
      <sheetName val="내역서적용수량"/>
      <sheetName val="가도공"/>
      <sheetName val="변경내역(전체)"/>
      <sheetName val="공사입찰정보입력"/>
      <sheetName val="기초입력"/>
      <sheetName val="빌딩 안내"/>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입력"/>
      <sheetName val="&lt;--"/>
      <sheetName val="16-1"/>
      <sheetName val="ABUT수량-A1"/>
      <sheetName val="단가비교"/>
      <sheetName val="J-EQ"/>
      <sheetName val="(1)본선수량집계"/>
      <sheetName val="1000 DB구축 부표"/>
      <sheetName val="CT "/>
      <sheetName val="발신정보"/>
      <sheetName val="기초대가"/>
      <sheetName val="조도계산서 (도서)"/>
      <sheetName val="명세서"/>
      <sheetName val="맨홀수량산출"/>
      <sheetName val="유림골조"/>
      <sheetName val="수목표준대가"/>
      <sheetName val="Total"/>
      <sheetName val="예산총괄"/>
      <sheetName val="옥외계측"/>
      <sheetName val="CODE"/>
      <sheetName val="전체"/>
      <sheetName val="인공"/>
      <sheetName val="도급자재"/>
      <sheetName val="참조자료"/>
      <sheetName val="내역서중"/>
      <sheetName val="교각계산"/>
      <sheetName val="직접노무"/>
      <sheetName val="직접재료"/>
      <sheetName val="계측기"/>
      <sheetName val="패널"/>
      <sheetName val="전기2005"/>
      <sheetName val="통신2005"/>
      <sheetName val="총괄집계표"/>
      <sheetName val="철콘"/>
      <sheetName val="표  지"/>
      <sheetName val="간접비계산"/>
      <sheetName val="분전반"/>
      <sheetName val="유림총괄"/>
      <sheetName val="간접(90)"/>
      <sheetName val="품셈총괄"/>
      <sheetName val="표층포설및다짐"/>
      <sheetName val="공문"/>
      <sheetName val="중기일위대가"/>
      <sheetName val="0Title"/>
      <sheetName val="추가예산"/>
      <sheetName val="오동"/>
      <sheetName val="대조"/>
      <sheetName val="나한"/>
      <sheetName val="물가시세"/>
      <sheetName val="부하"/>
      <sheetName val="단가 "/>
      <sheetName val="COVER"/>
      <sheetName val="ESCO개보수공사"/>
      <sheetName val="화재 탐지 설비"/>
      <sheetName val="DATA테이블1 (2)"/>
      <sheetName val="건축기계설비표선정수장"/>
      <sheetName val="DB"/>
      <sheetName val="공연,전시"/>
      <sheetName val="A 견적"/>
      <sheetName val="s.v"/>
      <sheetName val="국내조달(통합-1)"/>
      <sheetName val="보증수수료산출"/>
      <sheetName val="도담구내 개소별 명세"/>
      <sheetName val="지급자재"/>
      <sheetName val="工관리비율"/>
      <sheetName val="工완성공사율"/>
      <sheetName val="금융비용"/>
      <sheetName val="콘크리트"/>
      <sheetName val="노무단가산정"/>
      <sheetName val="인공산출"/>
      <sheetName val="주요기준"/>
      <sheetName val="자재단가비교표"/>
      <sheetName val="단가대비표"/>
      <sheetName val="b_balju"/>
      <sheetName val="건설기계사용료목록"/>
      <sheetName val="단가조사서"/>
      <sheetName val="집"/>
      <sheetName val="간선계산"/>
      <sheetName val="계화배수"/>
      <sheetName val="99년하반기"/>
      <sheetName val="말뚝지지력산정"/>
      <sheetName val="철근집계"/>
      <sheetName val="COPING"/>
      <sheetName val="1차 내역서"/>
      <sheetName val="현장경비"/>
      <sheetName val="포승중환경개선공사(변경)"/>
      <sheetName val="예비용"/>
      <sheetName val="기초목록"/>
      <sheetName val="단가(자재)"/>
      <sheetName val="공사추진현황"/>
      <sheetName val="단가 및 재료비"/>
      <sheetName val="도급내역서(재노경)"/>
      <sheetName val="와동수량"/>
      <sheetName val="직원현황"/>
      <sheetName val="ELECTRIC"/>
      <sheetName val="품셈TABLE"/>
      <sheetName val="공정코드"/>
      <sheetName val="상행-교대(A1-A2)"/>
      <sheetName val="전기설계변경"/>
      <sheetName val="담장산출"/>
      <sheetName val="처리단락"/>
      <sheetName val="건축부하"/>
      <sheetName val="약전닥트"/>
      <sheetName val="일지-H"/>
      <sheetName val="김포IO"/>
      <sheetName val="LD"/>
      <sheetName val="FA설치명세"/>
      <sheetName val="대,유,램"/>
      <sheetName val="문학간접"/>
      <sheetName val="조명일위"/>
      <sheetName val="국도접속 차도부수량"/>
      <sheetName val="직접시공계획서"/>
      <sheetName val="준공내역"/>
      <sheetName val="바닥판"/>
      <sheetName val="입력DATA"/>
      <sheetName val="집수정토공"/>
      <sheetName val="설계명세서"/>
      <sheetName val="견적업체"/>
      <sheetName val="MOTOR"/>
      <sheetName val="교사기준면적(초등)"/>
      <sheetName val="Y-WORK"/>
      <sheetName val="일위대가 "/>
      <sheetName val="Uint보온"/>
      <sheetName val="상수도토공집계표"/>
      <sheetName val="특별교실"/>
      <sheetName val="직원자료입력"/>
      <sheetName val="직공비"/>
      <sheetName val="하중계산"/>
      <sheetName val="안정성검토"/>
      <sheetName val="설계기준"/>
      <sheetName val="일위(시설)"/>
      <sheetName val="BSD (2)"/>
      <sheetName val="화의-현금흐름"/>
      <sheetName val="사전공사"/>
      <sheetName val="물집"/>
      <sheetName val="Data&amp;Result"/>
      <sheetName val="골조"/>
      <sheetName val="건설성적"/>
      <sheetName val="가설공사"/>
      <sheetName val="남양시작동자105노65기1.3화1.2"/>
      <sheetName val="참고"/>
      <sheetName val="1안"/>
      <sheetName val="Sheet4"/>
      <sheetName val="철근량"/>
      <sheetName val="원가계산서(변경)"/>
      <sheetName val="전체제잡비"/>
      <sheetName val="실행대비"/>
      <sheetName val="일위총괄표"/>
      <sheetName val="기초분물량표"/>
      <sheetName val="정부노임단가"/>
      <sheetName val="내역서(삼호)"/>
      <sheetName val="1구간BOQ"/>
      <sheetName val="일위대가(출입)"/>
      <sheetName val="EJ"/>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토사(PE)"/>
      <sheetName val="노임200103"/>
      <sheetName val="DATA테이블"/>
      <sheetName val="DATA테이블_x0000__x0000_Ԁ_x0000_쀀"/>
      <sheetName val="집수A"/>
      <sheetName val="양식_자재단가조사표"/>
      <sheetName val="자재테이블"/>
      <sheetName val="슬래브(유곡)"/>
      <sheetName val="맨홀수량산출(2호)"/>
      <sheetName val="가감수량(2호)"/>
      <sheetName val="신규 수주분(사용자 정의)"/>
      <sheetName val="동해title"/>
      <sheetName val="세부내역"/>
      <sheetName val="매출채권"/>
      <sheetName val="1Month+Sheet2!"/>
      <sheetName val="시중노임"/>
      <sheetName val="CL분석결과"/>
      <sheetName val="조정율"/>
      <sheetName val="투자-국내2"/>
      <sheetName val="퍼스트"/>
      <sheetName val="사유서제출현황-2"/>
      <sheetName val="SHEET PILE단가"/>
      <sheetName val="수량산출서"/>
      <sheetName val="다이꾸"/>
      <sheetName val="17F MOCKUP B-1,B-2"/>
      <sheetName val="AHU-01"/>
      <sheetName val="FAX"/>
      <sheetName val="실행-집행"/>
      <sheetName val="일 위 목 록 표"/>
      <sheetName val="기계공사"/>
      <sheetName val="일위(집)"/>
      <sheetName val="값"/>
      <sheetName val="앉음벽 (2)"/>
      <sheetName val="7.환경"/>
      <sheetName val="노임(1차)"/>
      <sheetName val="백호우계수"/>
      <sheetName val="모래기초"/>
      <sheetName val="영외수지"/>
      <sheetName val="일위-1"/>
      <sheetName val="단조-노임"/>
      <sheetName val="2.노임및손료"/>
      <sheetName val="석축산출서"/>
      <sheetName val="unitpric"/>
      <sheetName val="총공사내역서"/>
      <sheetName val="BF12-R0"/>
      <sheetName val="B2BERP"/>
      <sheetName val="1월"/>
      <sheetName val="준공정산"/>
      <sheetName val="포장복구집계"/>
      <sheetName val="ETC"/>
      <sheetName val="1-1"/>
      <sheetName val="기안1"/>
      <sheetName val="합의경상"/>
      <sheetName val="대목"/>
      <sheetName val="면적표"/>
      <sheetName val="소방"/>
      <sheetName val="토목"/>
      <sheetName val="예산명세서"/>
      <sheetName val="시운전연료비"/>
      <sheetName val="중기사용료산출근거"/>
      <sheetName val="본사업"/>
      <sheetName val="토공A1"/>
      <sheetName val="실행기초"/>
      <sheetName val="적용률"/>
      <sheetName val="1구간FRP수량산출"/>
      <sheetName val="B-data"/>
      <sheetName val="천방교접속"/>
      <sheetName val="대포2교접속"/>
      <sheetName val="97년 추정"/>
      <sheetName val="99총공사내역서"/>
      <sheetName val="투찰내역"/>
      <sheetName val="관리보고"/>
      <sheetName val="일위단가"/>
      <sheetName val="자재일람"/>
      <sheetName val="환율change"/>
      <sheetName val="3.자재비(총괄)"/>
      <sheetName val="유입맨홀산출"/>
      <sheetName val="준검 내역서"/>
      <sheetName val="결재갑지"/>
      <sheetName val="5.동별횡주관경"/>
      <sheetName val="제잡비"/>
      <sheetName val="공기압축기실"/>
      <sheetName val="건축2"/>
      <sheetName val="1.토공집계표"/>
      <sheetName val="접속단위"/>
      <sheetName val="wall"/>
      <sheetName val="상반기손익차2총괄"/>
      <sheetName val="도로일위대가표"/>
      <sheetName val="ATM기초철가"/>
      <sheetName val="어룡"/>
      <sheetName val="주안3차A-A"/>
      <sheetName val="간접경상비"/>
      <sheetName val="Cost bd-&quot;A&quot;"/>
      <sheetName val="Summary Sheets"/>
      <sheetName val="2.대외공문"/>
      <sheetName val=" 토목 처리장도급내역서 "/>
      <sheetName val="부대공"/>
      <sheetName val="포장공"/>
      <sheetName val="4.고용보험"/>
      <sheetName val="휴가비,급량비"/>
      <sheetName val="기계설비표선정수장"/>
      <sheetName val="기초일위대가"/>
      <sheetName val="산출기초"/>
      <sheetName val="기계내역"/>
      <sheetName val="COL"/>
      <sheetName val="2F 회의실견적(5_14 일대)"/>
      <sheetName val="Sheet38"/>
      <sheetName val="부속동"/>
      <sheetName val="ilch"/>
      <sheetName val="골조시행"/>
      <sheetName val="샘플표지"/>
      <sheetName val="대보~세기"/>
      <sheetName val="대운반(철재)"/>
      <sheetName val="쌍송교"/>
      <sheetName val="수지예산"/>
      <sheetName val="직원관리자료"/>
      <sheetName val="본서하반기"/>
      <sheetName val="하반기(지구대)"/>
      <sheetName val="1,2공구원가계산서"/>
      <sheetName val="기성내역"/>
      <sheetName val="P-1"/>
      <sheetName val="효동"/>
      <sheetName val="ND"/>
      <sheetName val="원본(갑지)"/>
      <sheetName val="base"/>
      <sheetName val="중질쓰레기"/>
      <sheetName val="압축공기소요량"/>
      <sheetName val="보일러물질수지"/>
      <sheetName val="원가계산서구조조정"/>
      <sheetName val="B부대공"/>
      <sheetName val="참조 (2)"/>
      <sheetName val="세부내역서"/>
      <sheetName val="기성내역서표지"/>
      <sheetName val="설계명세"/>
      <sheetName val="인부노임"/>
      <sheetName val="itm코드"/>
      <sheetName val="itm기준"/>
      <sheetName val="부자재 적용비율"/>
      <sheetName val="건축공사"/>
      <sheetName val="진흥지역조서(구역밖)"/>
      <sheetName val="항목등록"/>
      <sheetName val="간접"/>
      <sheetName val="형틀공사"/>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일위대가(계측기설치)"/>
      <sheetName val="f산출"/>
      <sheetName val="자재단가리스트"/>
      <sheetName val="관로공정"/>
      <sheetName val="작업일보"/>
      <sheetName val="내역서01"/>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제출내역 (3)"/>
      <sheetName val="PROJECT BRIEF(EX.NEW)"/>
      <sheetName val="동원(3)"/>
      <sheetName val="강관주휀스"/>
      <sheetName val="투찰(하수)"/>
      <sheetName val="통신원가"/>
      <sheetName val="기존단가 (2)"/>
      <sheetName val="단가조사-1"/>
      <sheetName val="단가조사-2"/>
      <sheetName val="개거재료산출"/>
      <sheetName val="주차구획선수량"/>
      <sheetName val="중기조종사 단위단가"/>
      <sheetName val="성곽공사"/>
      <sheetName val="흙쌓기도수로설치현황"/>
      <sheetName val="하조서"/>
      <sheetName val="MAT"/>
      <sheetName val="샌딩 에폭시 도장"/>
      <sheetName val="일반문틀 설치"/>
      <sheetName val="스텐문틀설치"/>
      <sheetName val="철콘산출"/>
      <sheetName val="노임단가2004(상)"/>
      <sheetName val="지하시설물작성"/>
      <sheetName val="기계경비시간당손료목록"/>
      <sheetName val="기본항목 입력"/>
      <sheetName val="조사집계표(1)_솎아베기"/>
      <sheetName val="조사집계표(2)_솎아베기"/>
      <sheetName val="필지별내역서"/>
      <sheetName val="조사집계표(3)_솎아베기"/>
      <sheetName val="연결원본-절대지우지말것"/>
      <sheetName val="현장조사"/>
      <sheetName val="일위대가(목록)"/>
      <sheetName val="산근(목록)"/>
      <sheetName val="재료비"/>
      <sheetName val="이형관중량"/>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직접경비호표"/>
      <sheetName val="버스운행안내"/>
      <sheetName val="예방접종계획"/>
      <sheetName val="근태계획서"/>
      <sheetName val="ES조서출력하기"/>
      <sheetName val="품목"/>
      <sheetName val="BOX단위철근"/>
      <sheetName val="공내역"/>
      <sheetName val="가감수량"/>
      <sheetName val="재료할증"/>
      <sheetName val="단위수량산출"/>
      <sheetName val="낙찰표"/>
      <sheetName val="개별직종노임단가(2003.9)"/>
      <sheetName val="실행내역 (2)"/>
      <sheetName val="약품설비"/>
      <sheetName val="공헾⾵_x0005_"/>
      <sheetName val="4.2내역서"/>
      <sheetName val="공통(20-91)"/>
      <sheetName val="설-원가"/>
      <sheetName val="설치자재"/>
      <sheetName val="단중"/>
      <sheetName val="#2_일위대가목록"/>
      <sheetName val="흥양2교토공집계표"/>
      <sheetName val="양식(직판용)"/>
      <sheetName val="상세도(80)"/>
      <sheetName val="공급집계 (현대-우림)"/>
      <sheetName val="노임단가 (2)"/>
      <sheetName val="B부대0"/>
      <sheetName val="말뚝지/_x0000__x0013_"/>
      <sheetName val="사업부배부A"/>
      <sheetName val="전계가"/>
      <sheetName val="산출금액내역"/>
      <sheetName val="용역비내역-진짜"/>
      <sheetName val="관급단가"/>
      <sheetName val="공사비산출서"/>
      <sheetName val="WEIGHT LIST"/>
      <sheetName val="한강운반비"/>
      <sheetName val="단가 (2)"/>
      <sheetName val="파일의이용"/>
      <sheetName val="NO.1-NO12(설계예산서)"/>
      <sheetName val="인건비"/>
      <sheetName val="2.고용보험료산출근거"/>
      <sheetName val="ÀÏÀ§(PANEL)"/>
      <sheetName val="산출"/>
      <sheetName val="현장관리비 산출내역"/>
      <sheetName val="토목내역서 (도급단가)"/>
      <sheetName val="기둥(원형)"/>
      <sheetName val="기초공"/>
      <sheetName val="수공기"/>
      <sheetName val="특수기호강도거푸집"/>
      <sheetName val="종배수관면벽신"/>
      <sheetName val="종배수관(신)"/>
      <sheetName val="전담운영PM"/>
      <sheetName val="BOQ(전체)"/>
      <sheetName val="전통건설"/>
      <sheetName val="설계내역2"/>
      <sheetName val="유수전환공사"/>
      <sheetName val="대로근거"/>
      <sheetName val="관로토공"/>
      <sheetName val="우수관"/>
      <sheetName val="공종목록표"/>
      <sheetName val="프랜트면허"/>
      <sheetName val="설계내역서"/>
      <sheetName val="기본자료"/>
      <sheetName val="노무비 "/>
      <sheetName val="평가데이터"/>
      <sheetName val="부안변전"/>
      <sheetName val="가로등내역서"/>
      <sheetName val="전기외주내역"/>
      <sheetName val="기초목"/>
      <sheetName val="현장관리비데이타"/>
      <sheetName val="기술조건"/>
      <sheetName val="원내역"/>
      <sheetName val="내역(100%)"/>
      <sheetName val="청곡지거입력"/>
      <sheetName val="호표"/>
      <sheetName val="95년12월말"/>
      <sheetName val="청곡지선토공총"/>
      <sheetName val="토공총"/>
      <sheetName val="산출내력"/>
      <sheetName val="손익"/>
      <sheetName val="제노임"/>
      <sheetName val="연환"/>
      <sheetName val="폐토수익화 "/>
      <sheetName val="원료"/>
      <sheetName val="수원공사비"/>
      <sheetName val="계화배수(3대)"/>
      <sheetName val="수량간지"/>
      <sheetName val="일용노임단가"/>
      <sheetName val="관개"/>
      <sheetName val="XL4Poppy"/>
      <sheetName val="이름"/>
      <sheetName val="1"/>
      <sheetName val="제안서입력"/>
      <sheetName val="장비선정 "/>
      <sheetName val="시약"/>
      <sheetName val="선체-H"/>
      <sheetName val="지입자재집계표"/>
      <sheetName val="인건-측정"/>
      <sheetName val="현금예금"/>
      <sheetName val="대"/>
      <sheetName val="엔지니어링"/>
      <sheetName val="기준표"/>
      <sheetName val="Front"/>
      <sheetName val=" 소방공사 산출근거"/>
      <sheetName val="노임변동률"/>
      <sheetName val="잡철물"/>
      <sheetName val="대가호표"/>
      <sheetName val="3.공통공사대비"/>
      <sheetName val="콘크리트타설집계표"/>
      <sheetName val="교대(A1-A2)"/>
      <sheetName val="공사내역"/>
      <sheetName val="도로횡단-D300"/>
      <sheetName val="DATA 입력부"/>
      <sheetName val="배수통관(좌)"/>
      <sheetName val="철집"/>
      <sheetName val="예정공정표"/>
      <sheetName val="개별직종노임단가(2002.5)"/>
      <sheetName val="설계예산서"/>
      <sheetName val="폐기물"/>
      <sheetName val="총괄표 "/>
      <sheetName val="암거 제원표-1단계"/>
      <sheetName val="하수처리장"/>
      <sheetName val="주요항목별"/>
      <sheetName val="시점교대"/>
      <sheetName val="48평형"/>
      <sheetName val="62평형"/>
      <sheetName val="미장&amp;수장공사"/>
      <sheetName val="업체별기성내역"/>
      <sheetName val="기안문"/>
      <sheetName val="통합"/>
      <sheetName val="옹벽"/>
      <sheetName val="변경내역"/>
      <sheetName val="P1(좌,우)"/>
      <sheetName val="WING3"/>
      <sheetName val="전기일위대가"/>
      <sheetName val="조건표 (2)"/>
      <sheetName val="tggwan(mac)"/>
      <sheetName val="예산총괄표"/>
      <sheetName val="주소"/>
      <sheetName val="공주-교대(A1)"/>
      <sheetName val="일위대가내역"/>
      <sheetName val="C3"/>
      <sheetName val="납부서"/>
      <sheetName val="공사미수"/>
      <sheetName val="Mc1"/>
      <sheetName val="사업수지"/>
      <sheetName val="표지1"/>
      <sheetName val="산출근거(단청공사)"/>
      <sheetName val="POL6차-PIPING"/>
      <sheetName val="물량"/>
      <sheetName val="산#2-1 (2)"/>
      <sheetName val="산#3-1"/>
      <sheetName val="공량산출서"/>
      <sheetName val="TANK견적대지"/>
      <sheetName val="각종양식"/>
      <sheetName val="2,EXIST 전기실산출"/>
      <sheetName val="위치조서"/>
      <sheetName val="포승중환경개선공사_변경_"/>
      <sheetName val="범례표"/>
      <sheetName val="평3"/>
      <sheetName val="우배수"/>
      <sheetName val="단가산출(T)"/>
      <sheetName val="광장"/>
      <sheetName val="Macro(MCC)"/>
      <sheetName val="설계예/"/>
      <sheetName val="공劰.勼"/>
      <sheetName val="공韛⾶_x0005_"/>
      <sheetName val="공_x0005__x0000_"/>
      <sheetName val="1 자원총괄"/>
      <sheetName val="5.지붕"/>
      <sheetName val="철근콘크리트"/>
      <sheetName val="공정외주"/>
      <sheetName val="일위대가(4_x0005__x0000__x0000_"/>
      <sheetName val="일위대가(4층원격礊"/>
      <sheetName val="일위대가(4獏め_x0005__x0000_"/>
      <sheetName val="일위대가(4층원격唨"/>
      <sheetName val="간접비 총괄표"/>
      <sheetName val="일위대가(4蒨,蓬,"/>
      <sheetName val="AIR SHOWER_3인용_"/>
      <sheetName val="일위대가(4ꌱ⿪_x0005__x0000_"/>
      <sheetName val="일위대가(4층원격夸"/>
      <sheetName val="일위대가(4층원격咘"/>
      <sheetName val="상시"/>
      <sheetName val="접속도로1"/>
      <sheetName val="업무분장"/>
      <sheetName val="광주운남을"/>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4.2유효폭의 계산"/>
      <sheetName val="투찰"/>
      <sheetName val="내역(가지)"/>
      <sheetName val="실행간접비용"/>
      <sheetName val="소총괄표1"/>
      <sheetName val="단가표 (2)"/>
      <sheetName val="견적내역서"/>
      <sheetName val="자재발주서"/>
      <sheetName val="전동기"/>
      <sheetName val="FAB4생산"/>
      <sheetName val="플랜트 설치"/>
      <sheetName val="산출근거1"/>
      <sheetName val="공동구수량"/>
      <sheetName val="단가산출2"/>
      <sheetName val="북방3터널"/>
      <sheetName val="선급비용"/>
      <sheetName val="단가대비"/>
      <sheetName val="GRACE"/>
      <sheetName val="인사자료총집계"/>
      <sheetName val="원가계산 (2)"/>
      <sheetName val="70%"/>
      <sheetName val="배수공"/>
      <sheetName val="건축기성"/>
      <sheetName val="일위목록-기"/>
      <sheetName val="설_(3)2"/>
      <sheetName val="설_(2)2"/>
      <sheetName val="3BL공동구_수량2"/>
      <sheetName val="내역서_제출1"/>
      <sheetName val="2000년_공정표1"/>
      <sheetName val="1_설계조건1"/>
      <sheetName val="_냉각수펌프1"/>
      <sheetName val="갑지_을지"/>
      <sheetName val="기타_정보통신공사"/>
      <sheetName val="정거장_설계조건"/>
      <sheetName val="노무비_근거1"/>
      <sheetName val="효성CB_1P기초1"/>
      <sheetName val="전선_및_전선관1"/>
      <sheetName val="2000_05"/>
      <sheetName val="일위대가56-1_"/>
      <sheetName val="일위대가71-1_"/>
      <sheetName val="일위대가74-1_"/>
      <sheetName val="일위대가76-1_"/>
      <sheetName val="일위대가77-1_"/>
      <sheetName val="일위대가78-1_"/>
      <sheetName val="노임단가(08_01)"/>
      <sheetName val="남양시작동자105노65기1_3화1_2"/>
      <sheetName val="출력은_금물1"/>
      <sheetName val="C_전기공사"/>
      <sheetName val="국도접속_차도부수량"/>
      <sheetName val="빌딩_안내"/>
      <sheetName val="화재_탐지_설비"/>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청곡간선입력"/>
      <sheetName val="차수"/>
      <sheetName val="팀업무"/>
      <sheetName val="전기내역서(총계)"/>
      <sheetName val="LIST"/>
      <sheetName val="견적조건"/>
      <sheetName val="노임이"/>
      <sheetName val="대비"/>
      <sheetName val="남양구조시험동"/>
      <sheetName val="전기단가조사서"/>
      <sheetName val="신표지1"/>
      <sheetName val="P-산#1-1(WOWA1)"/>
      <sheetName val="단중표-ST"/>
      <sheetName val="점수계산1-2"/>
      <sheetName val="담보"/>
      <sheetName val="220 (2)"/>
      <sheetName val="수안보-MBR1"/>
      <sheetName val="원형1호맨홀토공수량"/>
      <sheetName val="남양내역"/>
      <sheetName val="경비2내역"/>
      <sheetName val="수토공단위당"/>
      <sheetName val="우수공집계"/>
      <sheetName val="P.M 별"/>
      <sheetName val="남평내역"/>
      <sheetName val="본사"/>
      <sheetName val="공장"/>
      <sheetName val="산출기초(기계터파기)3열"/>
      <sheetName val="전송망집계"/>
      <sheetName val="철거수량(전송)"/>
      <sheetName val="BOX수량"/>
      <sheetName val="직접노무비"/>
      <sheetName val="도급"/>
      <sheetName val="재료집계표"/>
      <sheetName val="PARAMETER"/>
      <sheetName val="10월"/>
      <sheetName val="기초"/>
      <sheetName val="부경"/>
      <sheetName val="database"/>
      <sheetName val="S1,3"/>
      <sheetName val="A1"/>
      <sheetName val="[KKK.XLS][KKK.XLS]말뚝지/_x0000__x0013_"/>
      <sheetName val="정산내역서"/>
      <sheetName val="Sheet15"/>
      <sheetName val="전국현황"/>
      <sheetName val="내역서_᎛⼗"/>
      <sheetName val="공사잡비"/>
      <sheetName val="차압계산"/>
      <sheetName val="수량산출목록표"/>
      <sheetName val="000000"/>
      <sheetName val="무시"/>
      <sheetName val="관로내역원"/>
      <sheetName val="CABLE SIZE-1"/>
      <sheetName val="견적대비 견적서"/>
      <sheetName val="미드수량"/>
      <sheetName val="갑  지"/>
      <sheetName val="제안서"/>
      <sheetName val="행정표준(1)"/>
      <sheetName val="행정표준(2)"/>
      <sheetName val="인수공규격"/>
      <sheetName val="단면가정"/>
      <sheetName val="부재력정리"/>
      <sheetName val="경비"/>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봉양~조차장간고하개명(신설)"/>
      <sheetName val="5"/>
      <sheetName val="98수문일위"/>
      <sheetName val="1.검토서"/>
      <sheetName val="여과지동"/>
      <sheetName val="지급자재단가"/>
      <sheetName val="BS(5월-경리과)"/>
      <sheetName val="채권(하반기)"/>
      <sheetName val="집 계 표"/>
      <sheetName val="BH-1 (2)"/>
      <sheetName val="일  위  대  가  목  록"/>
      <sheetName val="PSCbeam설계"/>
      <sheetName val=" 갑지"/>
      <sheetName val="ysn"/>
      <sheetName val="제안실적sum조회"/>
      <sheetName val="VXXXXXXX"/>
      <sheetName val="공사진행"/>
      <sheetName val="코드"/>
      <sheetName val="측량요율"/>
      <sheetName val="1유리"/>
      <sheetName val="하자접수대장"/>
      <sheetName val="SUM"/>
      <sheetName val="경비산출"/>
      <sheetName val="기본정보입력"/>
      <sheetName val="영업.일1"/>
      <sheetName val="기뇣đ"/>
      <sheetName val="분_x0000__x0000_"/>
      <sheetName val="분券%"/>
      <sheetName val="관집계"/>
      <sheetName val="APT"/>
      <sheetName val="중간"/>
      <sheetName val="카렌스센터계량기설치공사"/>
      <sheetName val="개요2"/>
      <sheetName val="Macro(전선)"/>
      <sheetName val="시화점실행"/>
      <sheetName val="실행갑지"/>
      <sheetName val="상하차비용(기계상차)"/>
      <sheetName val="수간보호"/>
      <sheetName val="운반비"/>
      <sheetName val="공내역서"/>
      <sheetName val="2공구내역서"/>
      <sheetName val="분祍⿪"/>
      <sheetName val="변경총괄지(1)"/>
      <sheetName val="(C)원내역"/>
      <sheetName val="관리비"/>
      <sheetName val="하鄘8눰"/>
      <sheetName val="전기공사 산출집계"/>
      <sheetName val="전기공사 산출"/>
      <sheetName val="3.면적&amp;세대(입력)"/>
      <sheetName val="부재리스트"/>
      <sheetName val="실행내역 "/>
      <sheetName val="구분자"/>
      <sheetName val="48단가"/>
      <sheetName val="이형관"/>
      <sheetName val="공종"/>
      <sheetName val="기계경비_시간당_"/>
      <sheetName val="22관계"/>
      <sheetName val="22기타(L,R)"/>
      <sheetName val="22전선계"/>
      <sheetName val="월래"/>
      <sheetName val="중기단가"/>
      <sheetName val="중기목록"/>
      <sheetName val="수량이동"/>
      <sheetName val="일위산출"/>
      <sheetName val="중사"/>
      <sheetName val="광주주공"/>
      <sheetName val="조업일수"/>
      <sheetName val="B.O.M"/>
      <sheetName val="생산매출 (4)"/>
      <sheetName val="시산표"/>
      <sheetName val="STANDARD (상)-참고"/>
      <sheetName val="정철호"/>
      <sheetName val="FUEL FILLER"/>
      <sheetName val="냉온수유니트"/>
      <sheetName val="진단세부현황"/>
      <sheetName val="수주이월"/>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횡배수관토공수량"/>
      <sheetName val="총괄내역서"/>
      <sheetName val="5사남"/>
      <sheetName val="1호맨홀토공"/>
      <sheetName val="집수정(600-700)"/>
      <sheetName val="인원계획-미화"/>
      <sheetName val="시중노임단가"/>
      <sheetName val="●수량(침구보관창고-21평)"/>
      <sheetName val="투입내역"/>
      <sheetName val="원"/>
      <sheetName val="SUS(150)"/>
      <sheetName val="법면단"/>
      <sheetName val="작성방법"/>
      <sheetName val="자재(원원+원대)"/>
      <sheetName val="1단계 (2)"/>
      <sheetName val="수 량 명 세 서 - 1"/>
      <sheetName val="노단"/>
      <sheetName val="자단"/>
      <sheetName val="사업분석"/>
      <sheetName val="일위대가(비굴착)"/>
      <sheetName val="기본자료 "/>
      <sheetName val=" 총괄표"/>
      <sheetName val="진주방향"/>
      <sheetName val="접수부"/>
      <sheetName val="기타"/>
      <sheetName val="매립"/>
      <sheetName val="10동"/>
      <sheetName val="ELECT쀀⻰_x0000_"/>
      <sheetName val="철근"/>
      <sheetName val="300XL 세관"/>
      <sheetName val="토공사"/>
      <sheetName val="SIL98"/>
      <sheetName val="일위대가-1"/>
      <sheetName val="PAC"/>
      <sheetName val="MEMORY"/>
      <sheetName val="식재일위대"/>
      <sheetName val="ELECTR_x0000__x0000_"/>
      <sheetName val="MAT 철근"/>
      <sheetName val="토공 totൡý"/>
      <sheetName val="설비"/>
      <sheetName val="D"/>
      <sheetName val="분전함신설"/>
      <sheetName val="접지1종"/>
      <sheetName val="현장경상비"/>
      <sheetName val="AS포장복구 "/>
      <sheetName val="청천내"/>
      <sheetName val="공리일"/>
      <sheetName val="2003 일위대가"/>
      <sheetName val="(A)내역서"/>
      <sheetName val="INDEX"/>
      <sheetName val="시행예산"/>
      <sheetName val="공통비총괄표"/>
      <sheetName val="공종단가"/>
      <sheetName val="증감대비"/>
      <sheetName val="6-1. 관개량조서"/>
      <sheetName val="용산1(해보)"/>
      <sheetName val="내역1공구"/>
      <sheetName val="설계서을"/>
      <sheetName val="도시가스현황"/>
      <sheetName val="급수"/>
      <sheetName val="예산변경사항"/>
      <sheetName val="부하계산서"/>
      <sheetName val="중기손료"/>
      <sheetName val="기초단가"/>
      <sheetName val="교각토공"/>
      <sheetName val="공사비집계"/>
      <sheetName val="6공구(당초)"/>
      <sheetName val="제출내역 (2)"/>
      <sheetName val="마산방향"/>
      <sheetName val="마산방향철근집계"/>
      <sheetName val="9811"/>
      <sheetName val="소운반"/>
      <sheetName val="집수정단면도 (2)"/>
      <sheetName val="예정(3)"/>
      <sheetName val="S0"/>
      <sheetName val="수목데이타 "/>
      <sheetName val="남대문빌딩"/>
      <sheetName val="경영혁신본부"/>
      <sheetName val="본부별사업계획2차"/>
      <sheetName val="원가계산서(남측)"/>
      <sheetName val="감가상각"/>
      <sheetName val="지질조사분석"/>
      <sheetName val="2. 공원조도"/>
      <sheetName val="FJ단가"/>
      <sheetName val="7.지층별제원"/>
      <sheetName val="관급자재"/>
      <sheetName val="변경관급자재"/>
      <sheetName val="4.본실행통합내역서"/>
      <sheetName val="★개략견적"/>
      <sheetName val="동원인원"/>
      <sheetName val="일(4)"/>
      <sheetName val="산출내역서집계표"/>
      <sheetName val="1단계"/>
      <sheetName val="구조물공집계"/>
      <sheetName val="갑(전기)"/>
      <sheetName val="밸브설치"/>
      <sheetName val="단1"/>
      <sheetName val="순공사비"/>
      <sheetName val="hvac내역서(제어동)"/>
      <sheetName val="9509"/>
      <sheetName val="사업성"/>
      <sheetName val="회사개황최종"/>
      <sheetName val="청학계"/>
      <sheetName val="토목주소"/>
      <sheetName val="Ⅱ1-0타"/>
      <sheetName val="#REF!"/>
      <sheetName val="기계경비산출기준"/>
      <sheetName val="경영"/>
      <sheetName val="98년"/>
      <sheetName val="실적"/>
      <sheetName val="입력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통합배선인건"/>
      <sheetName val="견적갑지"/>
      <sheetName val="물량산출"/>
      <sheetName val="비교자료"/>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200"/>
      <sheetName val="실행내역"/>
      <sheetName val="N賃率-職"/>
      <sheetName val="직노"/>
      <sheetName val="조명율표"/>
      <sheetName val="내역서1"/>
      <sheetName val="48전력선로일위"/>
      <sheetName val="고등학교"/>
      <sheetName val="실행"/>
      <sheetName val="건축내역"/>
      <sheetName val="내역서"/>
      <sheetName val="설계서"/>
      <sheetName val=" 소방공사 산출근거"/>
      <sheetName val="영창26"/>
      <sheetName val="교통대책내역"/>
      <sheetName val="총괄표"/>
      <sheetName val="갑지"/>
      <sheetName val="집계표"/>
      <sheetName val="CTEMCOST"/>
      <sheetName val="A 견적"/>
      <sheetName val="기본일위"/>
      <sheetName val="빌딩 안내"/>
      <sheetName val="노무비 근거"/>
      <sheetName val="한일양산"/>
      <sheetName val="요율"/>
      <sheetName val="98지급계획"/>
      <sheetName val="내역"/>
      <sheetName val="#REF"/>
      <sheetName val="봉방동근생"/>
      <sheetName val="대공종"/>
      <sheetName val="제잡비"/>
      <sheetName val="표지 (2)"/>
      <sheetName val="자재단가"/>
      <sheetName val="전기일위목록"/>
      <sheetName val="설계금내역서"/>
      <sheetName val="수량산출서"/>
      <sheetName val="Sheet1"/>
      <sheetName val="BasePriceList"/>
      <sheetName val="본부소개"/>
      <sheetName val="공사비총괄표"/>
      <sheetName val="신우"/>
      <sheetName val="예산M11A"/>
      <sheetName val="일위대가집계표"/>
      <sheetName val="일위대가표"/>
      <sheetName val="차수공개요"/>
      <sheetName val="산출금액내역"/>
      <sheetName val="노임단가표"/>
      <sheetName val="단가표"/>
      <sheetName val="CAT_5"/>
      <sheetName val="SG"/>
      <sheetName val="당초"/>
      <sheetName val="기계경비"/>
      <sheetName val="견적서"/>
      <sheetName val="DATA"/>
      <sheetName val="3BL공동구 수량"/>
      <sheetName val="기계경비(시간당)"/>
      <sheetName val="가설공사"/>
      <sheetName val="6호기"/>
      <sheetName val="BID"/>
      <sheetName val="101동"/>
      <sheetName val="견적"/>
      <sheetName val="95년12월말"/>
      <sheetName val="AIR SHOWER(3인용)"/>
      <sheetName val="원가계산서 "/>
      <sheetName val="내역표지"/>
      <sheetName val="일위"/>
      <sheetName val="물가조사"/>
      <sheetName val="Sheet2"/>
      <sheetName val="Sheet3"/>
      <sheetName val="철거산출근거"/>
      <sheetName val="데이타"/>
      <sheetName val="지입자재집계표"/>
      <sheetName val="공내역"/>
      <sheetName val="MAIN_TABLE"/>
      <sheetName val="J-EQ"/>
      <sheetName val="총(신설)"/>
      <sheetName val="제출내역"/>
      <sheetName val="을"/>
      <sheetName val="N賃率_職"/>
      <sheetName val="102역사"/>
      <sheetName val="NYS"/>
      <sheetName val="총괄"/>
      <sheetName val="노무단가산정"/>
      <sheetName val="대창(장성)"/>
      <sheetName val="주beam"/>
      <sheetName val="상가TV배선"/>
      <sheetName val="1유리"/>
      <sheetName val="재료"/>
      <sheetName val="골재산출"/>
      <sheetName val="DB"/>
      <sheetName val="원가"/>
      <sheetName val="수량산출"/>
      <sheetName val="토공사"/>
      <sheetName val="Macro(MCC)"/>
      <sheetName val="설비2차"/>
      <sheetName val="적용토목"/>
      <sheetName val="97년 추정"/>
      <sheetName val="단중표"/>
      <sheetName val="수량분배표"/>
      <sheetName val="건축공사"/>
      <sheetName val="asd"/>
      <sheetName val="Customer Databas"/>
      <sheetName val="지하"/>
      <sheetName val="b_balju_cho"/>
      <sheetName val="중기"/>
      <sheetName val="입찰안"/>
      <sheetName val="990430_당초"/>
      <sheetName val="5공철탑검토표"/>
      <sheetName val="4공철탑검토"/>
      <sheetName val="일위대가"/>
      <sheetName val="조명시설"/>
      <sheetName val="교수설계"/>
      <sheetName val="계약용량(서포)"/>
      <sheetName val="바닥판"/>
      <sheetName val="입력DATA"/>
      <sheetName val="내역서 "/>
      <sheetName val="I一般比"/>
      <sheetName val="220 (2)"/>
      <sheetName val="카메라"/>
      <sheetName val="급,배기팬"/>
      <sheetName val="운반공사"/>
      <sheetName val="일위대가목차"/>
      <sheetName val="원가총괄"/>
      <sheetName val="중기사용료산출근거"/>
      <sheetName val="교각별철근수량집계표"/>
      <sheetName val="제직재"/>
      <sheetName val="입상내역"/>
      <sheetName val="노임단가"/>
      <sheetName val="단위량"/>
      <sheetName val="재료집계표2"/>
      <sheetName val="토적집계표"/>
      <sheetName val="코드표"/>
      <sheetName val="기성내역"/>
      <sheetName val="PIPE"/>
      <sheetName val="PIPING"/>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단가"/>
      <sheetName val="일위총괄"/>
      <sheetName val="일위대가-내역 "/>
      <sheetName val="약품공급2"/>
      <sheetName val="교각1"/>
      <sheetName val="내역(가지)"/>
      <sheetName val="공사착공계"/>
      <sheetName val="담장산출"/>
      <sheetName val="소일위대가코드표"/>
      <sheetName val="본체"/>
      <sheetName val="재개발"/>
      <sheetName val="대치판정"/>
      <sheetName val="분전반"/>
      <sheetName val="물량입력"/>
      <sheetName val="조도계산서 (도서)"/>
      <sheetName val="L1"/>
      <sheetName val="식생블럭단위수량"/>
      <sheetName val="인수공규격"/>
      <sheetName val="지급자재"/>
      <sheetName val="날개벽수량표"/>
      <sheetName val="inputdata"/>
      <sheetName val="기초자료"/>
      <sheetName val="#3_일위대가목록"/>
      <sheetName val="연습"/>
      <sheetName val="실행(1)"/>
      <sheetName val="토공 total"/>
      <sheetName val="B"/>
      <sheetName val="적현로"/>
      <sheetName val="노임"/>
      <sheetName val="직원자료입력"/>
      <sheetName val="자재테이블"/>
      <sheetName val="국도접속 차도부수량"/>
      <sheetName val="부하자료"/>
      <sheetName val="19990101-엑셀1"/>
      <sheetName val="갑  지"/>
      <sheetName val="1.취수장"/>
      <sheetName val="개요"/>
      <sheetName val="설직재-1"/>
      <sheetName val="도담구내 개소별 명세"/>
      <sheetName val="설계명세"/>
      <sheetName val="공기압축기실"/>
      <sheetName val="재료값"/>
      <sheetName val="일위_파일"/>
      <sheetName val="일위대가(가설)"/>
      <sheetName val="원본"/>
      <sheetName val="명세서"/>
      <sheetName val="철근량"/>
      <sheetName val="측량노임.재료.기재"/>
      <sheetName val="산출근거"/>
      <sheetName val="2000년1차"/>
      <sheetName val="2000전체분"/>
      <sheetName val="오수공수량집계표"/>
      <sheetName val="내역전기"/>
      <sheetName val="일위1"/>
      <sheetName val=" HIT-&gt;HMC 견적(3900)"/>
      <sheetName val="단가산출"/>
      <sheetName val="예산대비"/>
      <sheetName val="프로젝트"/>
      <sheetName val="인건비"/>
      <sheetName val="연부97-1"/>
      <sheetName val="공량산출서"/>
      <sheetName val="Baby일위대가"/>
      <sheetName val="ES조서출력하기"/>
      <sheetName val="잡철물"/>
      <sheetName val="준검 내역서"/>
      <sheetName val="노임변동률"/>
      <sheetName val="직재"/>
      <sheetName val="경산"/>
      <sheetName val="강북라우터"/>
      <sheetName val="위치조서"/>
      <sheetName val="조건표"/>
      <sheetName val="원가계산서"/>
      <sheetName val="2공구산출내역"/>
      <sheetName val="간접비계산"/>
      <sheetName val="물가시세"/>
      <sheetName val="과세내역(세부)"/>
      <sheetName val="guard(mac)"/>
      <sheetName val="lee"/>
      <sheetName val="집계표소트"/>
      <sheetName val="LD"/>
      <sheetName val="전기산출기초"/>
      <sheetName val="본사인상전"/>
      <sheetName val="봉양~조차장간고하개명(신설)"/>
      <sheetName val="POL6차-PIPING"/>
      <sheetName val="접지수량"/>
      <sheetName val="설계명세서"/>
      <sheetName val="단가비교표_공통1"/>
      <sheetName val="세부내역"/>
      <sheetName val="표지1"/>
      <sheetName val="가시설수량"/>
      <sheetName val="특별땅고르기"/>
      <sheetName val="연결임시"/>
      <sheetName val="공정집계"/>
      <sheetName val="중강당 내역"/>
      <sheetName val="케이블"/>
      <sheetName val="전기공사"/>
      <sheetName val="1안"/>
      <sheetName val="실행간접비용"/>
      <sheetName val="전동기"/>
      <sheetName val="중기사용료"/>
      <sheetName val="당진1,2호기전선관설치및접지4차공사내역서-을지"/>
      <sheetName val="9GNG운반"/>
      <sheetName val="물가자료"/>
      <sheetName val="국내조달(통합-1)"/>
      <sheetName val="중기일위대가"/>
      <sheetName val="콘크리트"/>
      <sheetName val="계산표지"/>
      <sheetName val="자료"/>
      <sheetName val="통신대가"/>
      <sheetName val="일 위 대 가 표"/>
      <sheetName val="자금운용계획표"/>
      <sheetName val="대차"/>
      <sheetName val="내역서(중수)"/>
      <sheetName val="내역서(2)"/>
      <sheetName val="데리네이타현황"/>
      <sheetName val="인건-측정"/>
      <sheetName val="품셈표"/>
      <sheetName val="품셈1-17"/>
      <sheetName val="을 1"/>
      <sheetName val="을 2"/>
      <sheetName val="제품정보"/>
      <sheetName val="추가예산"/>
      <sheetName val="단가목록"/>
      <sheetName val="기본1"/>
      <sheetName val="수정일위대가"/>
      <sheetName val="관급_File"/>
      <sheetName val="입력변수"/>
      <sheetName val="기별(종합)"/>
      <sheetName val="원본(갑지)"/>
      <sheetName val="개소별수량산출"/>
      <sheetName val="실행철강하도"/>
      <sheetName val="일위산출"/>
      <sheetName val="96정변2"/>
      <sheetName val="품셈"/>
      <sheetName val="골조"/>
      <sheetName val="경율산정.XLS"/>
      <sheetName val="기초일위"/>
      <sheetName val="시설일위"/>
      <sheetName val="조명일위"/>
      <sheetName val="교각토공"/>
      <sheetName val="기본단가표"/>
      <sheetName val="물집"/>
      <sheetName val="Sheet5"/>
      <sheetName val="IMPEADENCE MAP 취수장"/>
      <sheetName val="MECH"/>
      <sheetName val="PassPort-60%"/>
      <sheetName val="전기내역서(총계)"/>
      <sheetName val="하조서"/>
      <sheetName val="부하계산서"/>
      <sheetName val="철탑공사"/>
      <sheetName val="Sheet13"/>
      <sheetName val="암거단위"/>
      <sheetName val="입력"/>
      <sheetName val="일위목록"/>
      <sheetName val="Macro(전기)"/>
      <sheetName val="노무비"/>
      <sheetName val="SIL98"/>
      <sheetName val="퍼스트"/>
      <sheetName val="LOPCALC"/>
      <sheetName val="설계"/>
      <sheetName val="환율"/>
      <sheetName val="1,2공구원가계산서"/>
      <sheetName val="1공구산출내역서"/>
      <sheetName val="설비견적"/>
      <sheetName val="FAX"/>
      <sheetName val="자재일람"/>
      <sheetName val="창호"/>
      <sheetName val="내역서(전기)"/>
      <sheetName val="관리비비계상"/>
      <sheetName val="위생설비"/>
      <sheetName val="FAB4생산"/>
      <sheetName val="단가표 (2)"/>
      <sheetName val="청주(철골발주의뢰서)"/>
      <sheetName val="cable산출"/>
      <sheetName val="음성(cable)"/>
      <sheetName val="참조 (2)"/>
      <sheetName val="내역서(기성청구)"/>
      <sheetName val="자단"/>
      <sheetName val="공사직종별노임"/>
      <sheetName val="단가비교"/>
      <sheetName val="학생내역"/>
      <sheetName val="자동제어"/>
      <sheetName val="6. 안전관리비"/>
      <sheetName val="단가일람"/>
      <sheetName val="조경일람"/>
      <sheetName val="2"/>
      <sheetName val="감액총괄표"/>
      <sheetName val="세부내역서"/>
      <sheetName val="도급b_balju"/>
      <sheetName val="집계표(공종별)"/>
      <sheetName val="BTS Rack실장도(실외형)"/>
      <sheetName val="장비분류"/>
      <sheetName val="전체제잡비"/>
      <sheetName val="fursys"/>
      <sheetName val="터파기및재료"/>
      <sheetName val="수주추정"/>
      <sheetName val="ㄱ"/>
      <sheetName val="현장"/>
      <sheetName val="구성1"/>
      <sheetName val="구성2"/>
      <sheetName val="구성3"/>
      <sheetName val="구성4"/>
      <sheetName val="그림2"/>
      <sheetName val="RE9604"/>
      <sheetName val="수량산출서 (2)"/>
      <sheetName val="차압계산"/>
      <sheetName val="일위(시설)"/>
      <sheetName val="설계변경"/>
      <sheetName val="율촌법률사무소2내역"/>
      <sheetName val="설치내역"/>
      <sheetName val="인부신상자료"/>
      <sheetName val="대로근거"/>
      <sheetName val="포승중환경개선공사(변경)"/>
      <sheetName val="견적대비 견적서"/>
      <sheetName val="말뚝지지력산정"/>
      <sheetName val="계약서"/>
      <sheetName val="토목주소"/>
      <sheetName val="정렬"/>
      <sheetName val="48일위"/>
      <sheetName val="48수량"/>
      <sheetName val="22수량"/>
      <sheetName val="49일위"/>
      <sheetName val="22일위"/>
      <sheetName val="49수량"/>
      <sheetName val="산출근거 (2)"/>
      <sheetName val="집계표 (2)"/>
      <sheetName val="을부담운반비"/>
      <sheetName val="신대방33(적용)"/>
      <sheetName val="13LPMCC"/>
      <sheetName val="전체"/>
      <sheetName val="중간"/>
      <sheetName val="일위단가"/>
      <sheetName val="미익SUB"/>
      <sheetName val="관급자재"/>
      <sheetName val="역공종"/>
      <sheetName val="차액보증"/>
      <sheetName val="위스키3"/>
      <sheetName val="주류전체2"/>
      <sheetName val="공정집계_국별"/>
      <sheetName val="공사설계서"/>
      <sheetName val="20관리비율"/>
      <sheetName val="1.설계조건"/>
      <sheetName val="총수량집계표"/>
      <sheetName val="입찰보고"/>
      <sheetName val="상수도토공집계표"/>
      <sheetName val="자재표"/>
      <sheetName val="공사원가계산서"/>
      <sheetName val="교각계산"/>
      <sheetName val="ATM기초철가"/>
      <sheetName val="전기공사일위대가"/>
      <sheetName val="PLB"/>
      <sheetName val="사용자일위"/>
      <sheetName val="기본자료"/>
      <sheetName val="예산서"/>
      <sheetName val="철근집계"/>
      <sheetName val="전화공사 공량 및 집계표"/>
      <sheetName val="일위대가목록"/>
      <sheetName val="Y-WORK"/>
      <sheetName val="2공구내역"/>
      <sheetName val="견적조건"/>
      <sheetName val="20-25"/>
      <sheetName val="연장,면적"/>
      <sheetName val="자재"/>
      <sheetName val="load(지하층)"/>
      <sheetName val="테이블"/>
      <sheetName val="집수정(600-700)"/>
      <sheetName val="본부장"/>
      <sheetName val="Total"/>
      <sheetName val="스포회원매출"/>
      <sheetName val="노임이"/>
      <sheetName val="여과지동"/>
      <sheetName val="품목"/>
      <sheetName val="시운전연료"/>
      <sheetName val="지하시설물작성"/>
      <sheetName val="건축원가계산서"/>
      <sheetName val="내역(설계)"/>
      <sheetName val="LOAD-46"/>
      <sheetName val="일위집계(기존)"/>
      <sheetName val="청천내"/>
      <sheetName val="항측노임단가"/>
      <sheetName val="부대내역"/>
      <sheetName val="사다리"/>
      <sheetName val="철근중량"/>
      <sheetName val="인사자료총집계"/>
      <sheetName val="기본사항"/>
      <sheetName val="갈현동"/>
      <sheetName val="식재인부"/>
      <sheetName val="일위대가표(DEEP)"/>
      <sheetName val="금융비용"/>
      <sheetName val="설계내역서"/>
      <sheetName val="재료집계표"/>
      <sheetName val="신천3호용수로"/>
      <sheetName val="재료집계표3"/>
      <sheetName val="9509"/>
      <sheetName val="토공(우물통,기타) "/>
      <sheetName val="지질조사"/>
      <sheetName val="집계"/>
      <sheetName val="할증 "/>
      <sheetName val="견적대비표"/>
      <sheetName val="voucher"/>
      <sheetName val="대장"/>
      <sheetName val="환율change"/>
      <sheetName val="FACTOR"/>
      <sheetName val="단위단가"/>
      <sheetName val="별표 "/>
      <sheetName val="P1(좌,우)"/>
      <sheetName val="노무비단가"/>
      <sheetName val="총괄메뉴"/>
      <sheetName val="재료비"/>
      <sheetName val="콘센트신설"/>
      <sheetName val="직접경비호표"/>
      <sheetName val="기본DATA"/>
      <sheetName val="NEYOK"/>
      <sheetName val="순공사비"/>
      <sheetName val="0_6-1KV_FCV1"/>
      <sheetName val="노무비_근거1"/>
      <sheetName val="빌딩_안내1"/>
      <sheetName val="A_견적1"/>
      <sheetName val="_소방공사_산출근거1"/>
      <sheetName val="원가계산서_1"/>
      <sheetName val="AIR_SHOWER(3인용)1"/>
      <sheetName val="표지_(2)1"/>
      <sheetName val="3BL공동구_수량1"/>
      <sheetName val="97년_추정1"/>
      <sheetName val="Customer_Databas1"/>
      <sheetName val="조도계산서_(도서)"/>
      <sheetName val="일위대가-내역_"/>
      <sheetName val="내역서_"/>
      <sheetName val="220_(2)"/>
      <sheetName val="갑__지"/>
      <sheetName val="1_취수장"/>
      <sheetName val="기존단가_(2)"/>
      <sheetName val="토공_total"/>
      <sheetName val="도담구내_개소별_명세"/>
      <sheetName val="측량노임_재료_기재"/>
      <sheetName val="국도접속_차도부수량"/>
      <sheetName val="_HIT-&gt;HMC_견적(3900)"/>
      <sheetName val="준검_내역서"/>
      <sheetName val="일_위_대_가_표"/>
      <sheetName val="경율산정_XLS"/>
      <sheetName val="월별수입"/>
      <sheetName val="개인별조서"/>
      <sheetName val="모관부설및연결"/>
      <sheetName val="오동"/>
      <sheetName val="대조"/>
      <sheetName val="나한"/>
      <sheetName val="휴가비,급량비"/>
      <sheetName val="2.대외공문"/>
      <sheetName val="문학간접"/>
      <sheetName val="직공비"/>
      <sheetName val="개요2"/>
      <sheetName val="암거날개벽재료집계"/>
      <sheetName val="98수문일위"/>
      <sheetName val="AIR SHOWER_3인용_"/>
      <sheetName val="수량총괄"/>
      <sheetName val="참조"/>
      <sheetName val="시중노임단가"/>
      <sheetName val="계약내력"/>
      <sheetName val="정산내역서"/>
      <sheetName val="Sheet4"/>
      <sheetName val="1"/>
      <sheetName val="수목데이타 "/>
      <sheetName val="dtxl"/>
      <sheetName val="접속 SLAB,BRACKET 설계"/>
      <sheetName val="교량data"/>
      <sheetName val="물량표"/>
      <sheetName val="CCTV 집계표 (3)"/>
      <sheetName val="#2_일위대가목록"/>
      <sheetName val="위탁계약내역서"/>
      <sheetName val="토공사(흙막이)"/>
      <sheetName val="산출내역서집계표"/>
      <sheetName val="조경"/>
      <sheetName val="공제구간조서"/>
      <sheetName val="1 자원총괄"/>
      <sheetName val="토사(PE)"/>
      <sheetName val="산출내력"/>
      <sheetName val="BH-1 (2)"/>
      <sheetName val="건축"/>
      <sheetName val="표  지"/>
      <sheetName val="창호(공장동)"/>
      <sheetName val="공사개요"/>
      <sheetName val="대비"/>
      <sheetName val="정산을지"/>
      <sheetName val="제경비"/>
      <sheetName val="일대자료"/>
      <sheetName val="DHEQSUPT"/>
      <sheetName val="운반"/>
      <sheetName val="내   역"/>
      <sheetName val="일위대가 (100%)"/>
      <sheetName val="sst,stl창호"/>
      <sheetName val="부서코드표"/>
      <sheetName val="2234"/>
      <sheetName val="편성절차"/>
      <sheetName val="암거날개벽"/>
      <sheetName val="XXXXXX"/>
      <sheetName val="현장별"/>
      <sheetName val="코드"/>
      <sheetName val="작성방법"/>
      <sheetName val="2,EXIST 전기실산출"/>
      <sheetName val="C1.공사개요"/>
      <sheetName val="노임,재료비"/>
      <sheetName val="INPUT"/>
      <sheetName val="산출내역서"/>
      <sheetName val="SLAB"/>
      <sheetName val="성곽공사"/>
      <sheetName val="항공측량노임단가"/>
      <sheetName val="전압강하자료"/>
      <sheetName val="매립"/>
      <sheetName val="재정비내역"/>
      <sheetName val="지적고시내역"/>
      <sheetName val="정산내역"/>
      <sheetName val="유림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입찰결과(확정) (2)"/>
      <sheetName val="입찰결과(최종확정)"/>
      <sheetName val="내역총괄(최종) (2)"/>
      <sheetName val="기안용지 (2)"/>
      <sheetName val="대비일산"/>
      <sheetName val="대비일산연수"/>
      <sheetName val="연수내역"/>
      <sheetName val="연수내역원본"/>
      <sheetName val="연수내역총괄"/>
      <sheetName val="계약내역서"/>
      <sheetName val="연수대구비교 (2)"/>
      <sheetName val="강남셔터내역"/>
      <sheetName val="대비연수대구"/>
      <sheetName val="동락내역확정"/>
      <sheetName val="동락내역"/>
      <sheetName val="포항점 (롯데폼) (2)"/>
      <sheetName val="마그넷대구 (5)"/>
      <sheetName val="마그넷대구 (4)"/>
      <sheetName val="포항점"/>
      <sheetName val="울산고속"/>
      <sheetName val="견적서"/>
      <sheetName val="포항점 (롯데폼)"/>
      <sheetName val="투찰(하수)"/>
      <sheetName val="토공사"/>
      <sheetName val="부대공Ⅱ"/>
      <sheetName val="당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성"/>
      <sheetName val="집계표"/>
      <sheetName val="6동"/>
      <sheetName val="8동"/>
      <sheetName val="9동"/>
      <sheetName val="전기실"/>
      <sheetName val="1,2P"/>
      <sheetName val="3,5P"/>
      <sheetName val="4,7P"/>
      <sheetName val="6,8P"/>
      <sheetName val="9P"/>
      <sheetName val="관리실"/>
      <sheetName val="노인정"/>
      <sheetName val="상가"/>
      <sheetName val="유치원"/>
      <sheetName val="유아원"/>
      <sheetName val="동사무소"/>
      <sheetName val="경비실"/>
      <sheetName val="옥외분"/>
      <sheetName val="16동"/>
      <sheetName val="전기임"/>
      <sheetName val="원본"/>
      <sheetName val="15P"/>
      <sheetName val="16P"/>
      <sheetName val="관리임"/>
      <sheetName val="경비임"/>
      <sheetName val="옥외임"/>
      <sheetName val="견적서"/>
      <sheetName val="투찰(하수)"/>
      <sheetName val="평자재단가"/>
      <sheetName val="직재"/>
      <sheetName val="1안"/>
      <sheetName val="misc"/>
      <sheetName val="전기"/>
      <sheetName val="내역"/>
      <sheetName val="내역서"/>
      <sheetName val="#REF"/>
      <sheetName val="갑지"/>
      <sheetName val="경비_원본"/>
      <sheetName val="노임단가"/>
      <sheetName val="간접경상비"/>
      <sheetName val="200"/>
      <sheetName val="수량산출"/>
      <sheetName val="2-5.A평형부하계산"/>
      <sheetName val="2-5.B평형부하계산"/>
      <sheetName val="2-5.C평형부하계산"/>
      <sheetName val="2-5.1평형부하계산"/>
      <sheetName val="2-5.2평형부하계산"/>
      <sheetName val="2-5.3평형부하계산"/>
      <sheetName val="율촌법률사무소2내역"/>
      <sheetName val="토공사"/>
      <sheetName val="부대공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단가"/>
      <sheetName val="설계예산서"/>
      <sheetName val="자재단가"/>
      <sheetName val="골재산출"/>
      <sheetName val="공정코드"/>
      <sheetName val="102역사"/>
      <sheetName val="노임단가"/>
      <sheetName val="인건비"/>
      <sheetName val="콘센트신설"/>
      <sheetName val="경비공통"/>
      <sheetName val="손익분석"/>
      <sheetName val="내역서(2구역)"/>
      <sheetName val="일반문틀 설치"/>
      <sheetName val="샌딩 에폭시 도장"/>
      <sheetName val="스텐문틀설치"/>
      <sheetName val="자료입력"/>
      <sheetName val="수량산출서"/>
      <sheetName val="수량산출서 (2)"/>
      <sheetName val="대기업"/>
      <sheetName val="전선 및 전선관"/>
      <sheetName val="토공사"/>
      <sheetName val="노임"/>
      <sheetName val="LMEBM005"/>
      <sheetName val="조명율표"/>
      <sheetName val="내역총괄"/>
      <sheetName val="내역총괄2"/>
      <sheetName val="내역총괄3"/>
      <sheetName val="종단계산"/>
      <sheetName val="#REF"/>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6동"/>
      <sheetName val="견적서"/>
      <sheetName val="#REF"/>
      <sheetName val="단가"/>
      <sheetName val="Baby일위대가"/>
      <sheetName val="설직재-1"/>
      <sheetName val="성빈센트-산출"/>
      <sheetName val="직재"/>
      <sheetName val="9GNG운반"/>
      <sheetName val="별표 "/>
      <sheetName val="일위대가 (PM)"/>
      <sheetName val="노임"/>
      <sheetName val="단가 "/>
      <sheetName val="단가표"/>
      <sheetName val="품셈TABLE"/>
      <sheetName val="입찰안"/>
      <sheetName val="원가"/>
      <sheetName val="DB"/>
      <sheetName val="갑지"/>
      <sheetName val="손익분석"/>
      <sheetName val="내역서"/>
      <sheetName val="대극장-하부단가"/>
      <sheetName val="인사자료총집계"/>
      <sheetName val="인건-측정"/>
      <sheetName val="직노"/>
      <sheetName val="실행내역"/>
      <sheetName val="요율"/>
      <sheetName val="969910( R)"/>
      <sheetName val="투찰(하수)"/>
      <sheetName val="토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야탑동오피스텔(2001-11-6)"/>
      <sheetName val="야탑동오피스텔(2001-11-6)-세부내역"/>
      <sheetName val="야탑동오피스텔(2001-11-6)-전기경비"/>
      <sheetName val="야탑동오피스텔(2001-11-6)-견적조건"/>
      <sheetName val="=====-===="/>
      <sheetName val="돈암동조합아파트(2001-10-9)"/>
      <sheetName val="돈암동조합아파트(2001-10-9)-세부내역"/>
      <sheetName val="돈암동조합아파트(2001-10-9)-전기경비 "/>
      <sheetName val="돈암동조합아파트(2001-10-9)-견적조건 "/>
      <sheetName val="==="/>
      <sheetName val="야탑동오피스텔(2001-9-21)"/>
      <sheetName val="야탑동오피스텔(2001-9-21)-세부내역 "/>
      <sheetName val="야탑동오피스텔(2001-9-21)-전기경비"/>
      <sheetName val="야탑동오피스텔(2001-9-21)-견적조건"/>
      <sheetName val="=="/>
      <sheetName val="안동풍산아파트(2001-4-24)"/>
      <sheetName val="안동풍산아파트-세부내역"/>
      <sheetName val="안동풍산아파트-견적조건"/>
      <sheetName val="안동풍산아파트-전기경비"/>
      <sheetName val="=========11 (2)"/>
      <sheetName val="신월동재건축아파트(2001-4-17)"/>
      <sheetName val="신월동재건축아파트-세부내역"/>
      <sheetName val="신월동재건축아파트-견적조건"/>
      <sheetName val="신월동재건축아파트-전기경비"/>
      <sheetName val="=========11"/>
      <sheetName val="성남 수진동 조합아파트(2001-4-12)"/>
      <sheetName val="성남 수진동 조합아파트-세부내역 (2)"/>
      <sheetName val="견적조건 (2)"/>
      <sheetName val="성남 수진동 조합아파트-전기경비 (2)"/>
      <sheetName val="=========="/>
      <sheetName val="갈현동 주상복합빌딩(2001-2-12)"/>
      <sheetName val="갈현동 주상복합빌딩-세부내역"/>
      <sheetName val="갈현동 주상복합빌딩-전기경비"/>
      <sheetName val="========= (4)"/>
      <sheetName val="미아파크연립재건축(2000-12-05)"/>
      <sheetName val="미아파크연립재건축-세부내역"/>
      <sheetName val="미아파크연립재건축(2000-12-05)-전기경비"/>
      <sheetName val="========= (3)"/>
      <sheetName val="옥수동385번지아파트(2000-11-17)"/>
      <sheetName val="옥수동385번지아파트-세부내역"/>
      <sheetName val="옥수동385번지아파트-전기경비"/>
      <sheetName val="========= (2)"/>
      <sheetName val="홍제2동 재건축아파트"/>
      <sheetName val="홍제2동 재건축아파트-세부내역"/>
      <sheetName val="홍제2동 재건축아파트-전기경비"/>
      <sheetName val="==== (2)===="/>
      <sheetName val="연희동 재건축조합아파트"/>
      <sheetName val="연희동 재건축조합아파트-세부내역"/>
      <sheetName val="연희동 재건축조합아파트-전기경비"/>
      <sheetName val="===="/>
      <sheetName val="울진 죽변면 에디피스아파트(2000-10-25)"/>
      <sheetName val="울진 죽변면 에디피스아파트-세부내역"/>
      <sheetName val="울진 죽변면 에디피스아파트-전기경비"/>
      <sheetName val="========="/>
      <sheetName val="성남 수진동 조합아파트(2000-10-20)"/>
      <sheetName val="견적조건"/>
      <sheetName val="성남 수진동 조합아파트-세부내역"/>
      <sheetName val="성남 수진동 조합아파트-전기경비"/>
      <sheetName val="원효로 궁전아파트(2000-10-12)"/>
      <sheetName val="원효로 궁전아파트-세부내역"/>
      <sheetName val="원효로 궁전아파트-전기경비"/>
      <sheetName val="창신동 재건축아파트(2000-9-19)"/>
      <sheetName val="창신동 재건축아파트-세부내역"/>
      <sheetName val="창신동 재건축아파트-전기경비"/>
      <sheetName val="양천구 목동 재건축아파트(2000-9-8) - 1차견적"/>
      <sheetName val="견적특기사항"/>
      <sheetName val="양천구 목동 재건축아파트(2000-9-8) - 2차견적"/>
      <sheetName val="양천구 목동 재건축아파트-세부내역"/>
      <sheetName val="양천구 목동 재건축아파트-전기경비"/>
      <sheetName val="신대방동 재건축아파트(2000-8-28)"/>
      <sheetName val="신대방동 재건축아파트-세부내역"/>
      <sheetName val="신대방동 재건축아파트-전기경비"/>
      <sheetName val="단양 00 아파트(2000-7-27)"/>
      <sheetName val="단양 00 아파트-세부내역"/>
      <sheetName val="단양 00 아파트-전기경비"/>
      <sheetName val="부산태성에코빌"/>
      <sheetName val="부산태성에코빌-세부내역(2)"/>
      <sheetName val="부산태성에코빌-세부내역"/>
      <sheetName val="부산태성에코빌-전기경비"/>
      <sheetName val="용인구성푸른아파트(2000-6-16)"/>
      <sheetName val="용인구성푸른아파트-세부내역"/>
      <sheetName val="용인구성푸른아파트-전기경비"/>
      <sheetName val="광주아파트(2000-5-30)"/>
      <sheetName val="광주아파트(2000-5-30) (2)"/>
      <sheetName val="광주아파트-세부내역"/>
      <sheetName val="광주아파트-전기경비"/>
      <sheetName val="발주공종별-피벗2 (편집용)"/>
      <sheetName val="발주공종별-피벗2"/>
      <sheetName val="평형별-피벗1"/>
      <sheetName val="일산물량집계"/>
      <sheetName val="고림동아파트(2001-11-6) "/>
      <sheetName val="고림동아파트(2001-11-6)-세부내역 "/>
      <sheetName val="고림동아파트(2001-11-6)-전기경비 "/>
      <sheetName val="고림도아파트(2001-11-6)-견적조건"/>
      <sheetName v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8">
          <cell r="D8">
            <v>306</v>
          </cell>
        </row>
        <row r="11">
          <cell r="D11">
            <v>66</v>
          </cell>
        </row>
        <row r="12">
          <cell r="D12">
            <v>32</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
      <sheetName val="준공내역서(갑)"/>
      <sheetName val="교통대책내역"/>
      <sheetName val="견적서"/>
    </sheetNames>
    <sheetDataSet>
      <sheetData sheetId="0" refreshError="1"/>
      <sheetData sheetId="1" refreshError="1"/>
      <sheetData sheetId="2" refreshError="1"/>
      <sheetData sheetId="3"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 ｹ-ﾌﾞﾙ"/>
      <sheetName val="6동"/>
      <sheetName val="견적서"/>
    </sheetNames>
    <sheetDataSet>
      <sheetData sheetId="0" refreshError="1"/>
      <sheetData sheetId="1" refreshError="1"/>
      <sheetData sheetId="2" refreshError="1"/>
      <sheetData sheetId="3"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총괄내역"/>
      <sheetName val="퇴직공제부금비"/>
      <sheetName val="내역"/>
      <sheetName val="일위대가 (PM)"/>
      <sheetName val="일위대가"/>
      <sheetName val="단가 "/>
      <sheetName val="사무보조원"/>
      <sheetName val="감독차량비"/>
      <sheetName val="중기"/>
      <sheetName val="지급자재"/>
      <sheetName val="가로등수량집계"/>
      <sheetName val="전선 및 전선관(가로등)"/>
      <sheetName val="압착단자(가로등)"/>
      <sheetName val="부대공사집계(가로등)"/>
      <sheetName val="관로터파기(가로등)"/>
      <sheetName val="가로등기초"/>
      <sheetName val="보안등주(기초,가로등)"/>
      <sheetName val="점멸기기초(보도,가로등)"/>
      <sheetName val="관로(차도,가로등)"/>
      <sheetName val="관로(보도,가로등)"/>
      <sheetName val="공원등수량집계"/>
      <sheetName val="압착단자(공원등)"/>
      <sheetName val="전선 및 전선관(공원등)"/>
      <sheetName val="부대공사집계(공원등)"/>
      <sheetName val="관로터파기(공원등)"/>
      <sheetName val="관로(공원녹지)"/>
      <sheetName val="공원등기초"/>
      <sheetName val="점멸기기초(녹지,공원등)"/>
      <sheetName val="노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2">
          <cell r="A2" t="str">
            <v>플랜트전공</v>
          </cell>
          <cell r="B2">
            <v>80149</v>
          </cell>
        </row>
        <row r="3">
          <cell r="A3" t="str">
            <v>목도공</v>
          </cell>
          <cell r="B3">
            <v>74772</v>
          </cell>
        </row>
        <row r="4">
          <cell r="A4" t="str">
            <v>비계공</v>
          </cell>
          <cell r="B4">
            <v>95622</v>
          </cell>
        </row>
        <row r="5">
          <cell r="A5" t="str">
            <v>특별인부</v>
          </cell>
          <cell r="B5">
            <v>66422</v>
          </cell>
        </row>
        <row r="6">
          <cell r="A6" t="str">
            <v>철공</v>
          </cell>
          <cell r="B6">
            <v>94502</v>
          </cell>
        </row>
        <row r="7">
          <cell r="A7" t="str">
            <v>용접공(일반)</v>
          </cell>
          <cell r="B7">
            <v>87854</v>
          </cell>
        </row>
        <row r="8">
          <cell r="A8" t="str">
            <v>도장공</v>
          </cell>
          <cell r="B8">
            <v>81720</v>
          </cell>
        </row>
        <row r="9">
          <cell r="A9" t="str">
            <v>철근공</v>
          </cell>
          <cell r="B9">
            <v>95897</v>
          </cell>
        </row>
        <row r="10">
          <cell r="A10" t="str">
            <v>기계공</v>
          </cell>
          <cell r="B10">
            <v>65205</v>
          </cell>
        </row>
        <row r="11">
          <cell r="A11" t="str">
            <v>보통인부</v>
          </cell>
          <cell r="B11">
            <v>52585</v>
          </cell>
        </row>
        <row r="12">
          <cell r="A12" t="str">
            <v>내선전공</v>
          </cell>
          <cell r="B12">
            <v>81196</v>
          </cell>
        </row>
        <row r="13">
          <cell r="A13" t="str">
            <v>배전전공</v>
          </cell>
          <cell r="B13">
            <v>171985</v>
          </cell>
        </row>
        <row r="14">
          <cell r="A14" t="str">
            <v>저압케이블공</v>
          </cell>
          <cell r="B14">
            <v>91867</v>
          </cell>
        </row>
        <row r="15">
          <cell r="A15" t="str">
            <v>배관공</v>
          </cell>
          <cell r="B15">
            <v>75046</v>
          </cell>
        </row>
        <row r="16">
          <cell r="A16" t="str">
            <v>건축목공</v>
          </cell>
          <cell r="B16">
            <v>88571</v>
          </cell>
        </row>
        <row r="17">
          <cell r="A17" t="str">
            <v>방수공</v>
          </cell>
          <cell r="B17">
            <v>70360</v>
          </cell>
        </row>
        <row r="18">
          <cell r="A18" t="str">
            <v>무선안테나공</v>
          </cell>
          <cell r="B18">
            <v>93195</v>
          </cell>
        </row>
        <row r="19">
          <cell r="A19" t="str">
            <v>콘크리트공</v>
          </cell>
          <cell r="B19">
            <v>90480</v>
          </cell>
        </row>
        <row r="20">
          <cell r="A20" t="str">
            <v>형틀목공</v>
          </cell>
          <cell r="B20">
            <v>92862</v>
          </cell>
        </row>
        <row r="21">
          <cell r="A21" t="str">
            <v>미장공</v>
          </cell>
          <cell r="B21">
            <v>88863</v>
          </cell>
        </row>
        <row r="22">
          <cell r="A22" t="str">
            <v>건설기계운전기사</v>
          </cell>
          <cell r="B22">
            <v>77606</v>
          </cell>
        </row>
        <row r="23">
          <cell r="A23" t="str">
            <v>건설기계운전조수</v>
          </cell>
          <cell r="B23">
            <v>51211</v>
          </cell>
        </row>
        <row r="24">
          <cell r="A24" t="str">
            <v>건설기계조장</v>
          </cell>
          <cell r="B24">
            <v>79984</v>
          </cell>
        </row>
        <row r="25">
          <cell r="A25" t="str">
            <v>운전사(운반차)</v>
          </cell>
          <cell r="B25">
            <v>65086</v>
          </cell>
        </row>
        <row r="26">
          <cell r="A26" t="str">
            <v>운전사(기계)</v>
          </cell>
          <cell r="B26">
            <v>62252</v>
          </cell>
        </row>
        <row r="27">
          <cell r="A27" t="str">
            <v>계장공</v>
          </cell>
          <cell r="B27">
            <v>88927</v>
          </cell>
        </row>
      </sheetData>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토목)"/>
      <sheetName val="단가대비(건축)"/>
      <sheetName val="단가대비(건축기계)"/>
      <sheetName val="단가대비(기계)"/>
      <sheetName val="전기"/>
      <sheetName val="단가대비(조경)"/>
      <sheetName val="토공"/>
      <sheetName val="기타(토공)"/>
      <sheetName val="포장"/>
      <sheetName val="직노"/>
      <sheetName val="실행내역"/>
      <sheetName val="20관리비율"/>
      <sheetName val="수량산출"/>
      <sheetName val="공통(20-91)"/>
      <sheetName val="중기사용료"/>
      <sheetName val="설계예시"/>
      <sheetName val="데이타"/>
      <sheetName val="식재인부"/>
      <sheetName val="자재단가"/>
      <sheetName val="명세서"/>
      <sheetName val="현장관리비"/>
      <sheetName val="파이프류"/>
      <sheetName val="수목데이타 "/>
      <sheetName val="대비2"/>
      <sheetName val="제-노임"/>
      <sheetName val="시약"/>
      <sheetName val="내역"/>
      <sheetName val="소방"/>
      <sheetName val="교통대책내역"/>
      <sheetName val="단가"/>
      <sheetName val="투찰추정"/>
      <sheetName val="CTEMCOST"/>
      <sheetName val="부하계산서"/>
      <sheetName val="노임이"/>
      <sheetName val="연돌일위집계"/>
      <sheetName val="정부노임단가"/>
      <sheetName val="일위대가"/>
      <sheetName val="경율산정.XLS"/>
      <sheetName val="N賃率-職"/>
      <sheetName val="변경품셈총괄"/>
      <sheetName val="내역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갑지"/>
      <sheetName val="변경내역을"/>
      <sheetName val="copy"/>
      <sheetName val="서식"/>
      <sheetName val="기계경비산출기준"/>
      <sheetName val="고창터널(고창방향)"/>
      <sheetName val="AS포장복구 "/>
      <sheetName val="대전(세창동)"/>
      <sheetName val="실행"/>
      <sheetName val="01"/>
      <sheetName val="Sheet2"/>
      <sheetName val="설직재-1"/>
      <sheetName val="#REF"/>
      <sheetName val="원가"/>
      <sheetName val="신규단가"/>
      <sheetName val="목록"/>
      <sheetName val="재료"/>
      <sheetName val="설치자재"/>
      <sheetName val="제직재"/>
      <sheetName val="Y-WORK"/>
      <sheetName val="토사(PE)"/>
      <sheetName val="Sheet1"/>
      <sheetName val="부표총괄"/>
      <sheetName val="실행(표지,갑,을)"/>
      <sheetName val="설계내역서"/>
      <sheetName val="간접비계산"/>
      <sheetName val="노임"/>
      <sheetName val="유림골조"/>
      <sheetName val="잡비"/>
      <sheetName val="Sheet3"/>
      <sheetName val="신표지1"/>
      <sheetName val="을"/>
      <sheetName val="기본일위"/>
      <sheetName val="집계표"/>
      <sheetName val="소일위대가코드표"/>
      <sheetName val="직재"/>
      <sheetName val="재집"/>
      <sheetName val="시설물일위"/>
      <sheetName val="공통가설"/>
      <sheetName val="토목주소"/>
      <sheetName val="프랜트면허"/>
      <sheetName val="갑지(추정)"/>
      <sheetName val="I一般比"/>
      <sheetName val="납부서"/>
      <sheetName val="견적서"/>
      <sheetName val="하수급견적대비"/>
      <sheetName val="Total"/>
      <sheetName val="기기리스트"/>
      <sheetName val="중기손료"/>
      <sheetName val="실태조사서"/>
      <sheetName val="가시설흙막이"/>
      <sheetName val="NYS"/>
      <sheetName val="2000전체분"/>
      <sheetName val="2000년1차"/>
      <sheetName val="N賃率_職"/>
      <sheetName val="1-1"/>
      <sheetName val="진주방향"/>
      <sheetName val="마산방향"/>
      <sheetName val="마산방향철근집계"/>
      <sheetName val="백암비스타내역"/>
      <sheetName val="패널"/>
      <sheetName val="경산"/>
      <sheetName val="견적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원가"/>
      <sheetName val="#REF"/>
      <sheetName val="부하(성남)"/>
      <sheetName val="적용토목"/>
      <sheetName val="품셈TABLE"/>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대비"/>
      <sheetName val=" ｹ-ﾌﾞﾙ"/>
      <sheetName val="6동"/>
    </sheetNames>
    <sheetDataSet>
      <sheetData sheetId="0" refreshError="1"/>
      <sheetData sheetId="1" refreshError="1"/>
      <sheetData sheetId="2"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화병원"/>
      <sheetName val="공사개요"/>
      <sheetName val="매입세"/>
      <sheetName val="투찰(하수)"/>
      <sheetName val="인사자료총집계"/>
      <sheetName val="EQT-ESTN"/>
      <sheetName val=" ｹ-ﾌﾞﾙ"/>
    </sheetNames>
    <definedNames>
      <definedName name="행열변환_1.행열변환_1"/>
      <definedName name="행열변환_2.행열변환_2"/>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신우"/>
      <sheetName val="Sheet1"/>
    </sheetNames>
    <definedNames>
      <definedName name="행열변환_3.행열변환_3"/>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노임"/>
      <sheetName val="YES"/>
    </sheetNames>
    <definedNames>
      <definedName name="Macro12"/>
    </definedNames>
    <sheetDataSet>
      <sheetData sheetId="0"/>
      <sheetData sheetId="1" refreshError="1"/>
      <sheetData sheetId="2"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ENT -2"/>
      <sheetName val="EQUIPMENT -1"/>
      <sheetName val="bm내역서(B공구)"/>
      <sheetName val="변경내역"/>
      <sheetName val="견적조건보고서"/>
      <sheetName val="견적갑지"/>
      <sheetName val="을지"/>
      <sheetName val="낙찰표"/>
      <sheetName val="신우"/>
    </sheetNames>
    <sheetDataSet>
      <sheetData sheetId="0" refreshError="1"/>
      <sheetData sheetId="1" refreshError="1"/>
      <sheetData sheetId="2"/>
      <sheetData sheetId="3"/>
      <sheetData sheetId="4"/>
      <sheetData sheetId="5"/>
      <sheetData sheetId="6"/>
      <sheetData sheetId="7" refreshError="1"/>
      <sheetData sheetId="8"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관급자재비"/>
      <sheetName val="설계서"/>
      <sheetName val="원가계산서"/>
      <sheetName val="사급자재비조서"/>
      <sheetName val="폐기물조서"/>
      <sheetName val="일위대가1."/>
      <sheetName val="적용일위대가"/>
      <sheetName val="총괄내역서"/>
      <sheetName val="개별직종노임단가(2003.9)"/>
      <sheetName val="COPING-1"/>
      <sheetName val="역T형교대-2수량"/>
      <sheetName val="노임단가"/>
      <sheetName val="ABUT수량-A1"/>
      <sheetName val="설계"/>
      <sheetName val="Sheet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C-직노1"/>
      <sheetName val="D-경비1"/>
      <sheetName val="일위대가 집계표"/>
      <sheetName val="일위대가목록"/>
      <sheetName val="일위대가"/>
      <sheetName val="실행내역"/>
      <sheetName val="직노"/>
      <sheetName val="6PILE  (돌출)"/>
      <sheetName val="건축내역"/>
      <sheetName val="J直材4"/>
      <sheetName val="대,유,램"/>
      <sheetName val="중기사용료"/>
      <sheetName val="N賃率_職"/>
      <sheetName val="70%"/>
      <sheetName val="전선 및 전선관"/>
      <sheetName val="인건비(VOICE)"/>
      <sheetName val="ilch"/>
      <sheetName val="국별인원"/>
      <sheetName val="2공구산출내역"/>
      <sheetName val="명세서"/>
      <sheetName val="I一般比"/>
      <sheetName val="터파기및재료"/>
      <sheetName val="Sheet1"/>
      <sheetName val="용산1(해보)"/>
      <sheetName val="동원인원"/>
      <sheetName val="일위대가(4층원격)"/>
      <sheetName val="일위목록"/>
      <sheetName val="패널"/>
      <sheetName val="1안"/>
      <sheetName val="입찰안"/>
      <sheetName val="단가산출목록표"/>
      <sheetName val="1000 DB구축 부표"/>
      <sheetName val="DATE"/>
      <sheetName val="설계내역서"/>
      <sheetName val="내역서1999.8최종"/>
      <sheetName val="1차 내역서"/>
      <sheetName val="정산"/>
      <sheetName val="쌍송교"/>
      <sheetName val="수지예산"/>
      <sheetName val="제-노임"/>
      <sheetName val="설직재-1"/>
      <sheetName val="전차선로 물량표"/>
      <sheetName val="한강운반비"/>
      <sheetName val="#REF"/>
      <sheetName val="노임"/>
      <sheetName val="자재"/>
      <sheetName val="시설물기초"/>
      <sheetName val="수량산출"/>
      <sheetName val="파일의이용"/>
      <sheetName val="10.공통-노임단가"/>
      <sheetName val="일위대가표(유단가)"/>
      <sheetName val="단가산출"/>
      <sheetName val="표지1"/>
      <sheetName val="별첨-기계경비 산출목록"/>
      <sheetName val="단가조사"/>
      <sheetName val="기자재비"/>
      <sheetName val="단가 "/>
      <sheetName val="일위대가 (PM)"/>
      <sheetName val="중기사용료산출근거"/>
      <sheetName val="단가 및 재료비"/>
      <sheetName val="노임단가표"/>
      <sheetName val="자재단가표"/>
      <sheetName val="갑지"/>
      <sheetName val="집계표"/>
      <sheetName val="SAMPLE"/>
      <sheetName val="옥외 전력간선공사"/>
      <sheetName val="시설장비부하계산서"/>
      <sheetName val="위치조서"/>
      <sheetName val="내역서"/>
      <sheetName val="산출목록표"/>
      <sheetName val="20관리비율"/>
      <sheetName val="참조자료"/>
      <sheetName val="추가대화"/>
      <sheetName val="제경집계"/>
      <sheetName val="조명시설"/>
      <sheetName val="CAUDIT"/>
      <sheetName val="대목"/>
      <sheetName val="단가산출목록"/>
      <sheetName val="실적공사비단가"/>
      <sheetName val="대가"/>
      <sheetName val="Sheet3"/>
      <sheetName val="AV시스템"/>
      <sheetName val="DATA"/>
      <sheetName val="데이타"/>
      <sheetName val="내역서2안"/>
      <sheetName val="원가_(2)"/>
      <sheetName val="6PILE__(돌출)"/>
      <sheetName val="일위대가_집계표"/>
      <sheetName val="전선_및_전선관"/>
      <sheetName val="1000_DB구축_부표"/>
      <sheetName val="CT "/>
      <sheetName val="전기외주내역"/>
      <sheetName val="설계명세서"/>
      <sheetName val="유림골조"/>
      <sheetName val="건물"/>
      <sheetName val="원가계산서"/>
      <sheetName val="가로등내역서"/>
      <sheetName val="GISDB_단가산출목록"/>
      <sheetName val="GISDB_단가산출표"/>
      <sheetName val="기본일위"/>
      <sheetName val="인건비"/>
      <sheetName val="9509"/>
      <sheetName val="공정량산출내역서 "/>
      <sheetName val="5흙막이"/>
      <sheetName val="노임이"/>
      <sheetName val="견적서"/>
      <sheetName val="공종단가"/>
      <sheetName val="8.PILE  (돌출)"/>
      <sheetName val="재료"/>
      <sheetName val="설치자재"/>
      <sheetName val="일용노임단가2001상"/>
      <sheetName val="단"/>
      <sheetName val="자료"/>
      <sheetName val="을"/>
      <sheetName val="물량산출(지점)"/>
      <sheetName val="골조시행"/>
      <sheetName val="노임단가"/>
      <sheetName val="일위대가표(교체)"/>
      <sheetName val="2000시행총괄"/>
      <sheetName val="산출"/>
      <sheetName val="자재단가"/>
      <sheetName val="증감대비"/>
      <sheetName val="구리토평1전기"/>
      <sheetName val="대"/>
      <sheetName val="식재일위대가"/>
      <sheetName val="도로정위치부표"/>
      <sheetName val="도로조사부표"/>
      <sheetName val="CATV"/>
      <sheetName val="2-1. 경관조명 내역총괄표"/>
      <sheetName val="경율산정.XLS"/>
      <sheetName val="ABUT수량-A1"/>
      <sheetName val="INPUT"/>
      <sheetName val="WORK"/>
      <sheetName val="금액내역서"/>
      <sheetName val="전기"/>
      <sheetName val="날개벽"/>
      <sheetName val="동원(3)"/>
      <sheetName val="노무비단가"/>
      <sheetName val="내역1"/>
      <sheetName val="화해(함평)"/>
      <sheetName val="화해(장성)"/>
      <sheetName val="시설물일위"/>
      <sheetName val="수량산출1"/>
      <sheetName val="Baby일위대가"/>
      <sheetName val="불법주정차"/>
      <sheetName val="Sheet4"/>
      <sheetName val="단가기준"/>
      <sheetName val="현장경비"/>
      <sheetName val="공문"/>
      <sheetName val="현장관리비"/>
      <sheetName val="단가조사서"/>
      <sheetName val="일위대가(출입)"/>
      <sheetName val="기준FACTOR"/>
      <sheetName val="9811"/>
      <sheetName val="단가산출서"/>
      <sheetName val="횡 연장"/>
      <sheetName val="암거단위"/>
      <sheetName val="일위대가(가설)"/>
      <sheetName val="ELECTRIC"/>
      <sheetName val="공사비"/>
      <sheetName val="차액보증"/>
      <sheetName val="소방"/>
      <sheetName val="정부노임단가"/>
      <sheetName val="전력"/>
      <sheetName val="특수선일위대가"/>
      <sheetName val="3련 BOX"/>
      <sheetName val="예정공정표 (2)"/>
      <sheetName val="노무비"/>
      <sheetName val="96작생능"/>
      <sheetName val="환율"/>
      <sheetName val="Sheet13"/>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일위"/>
      <sheetName val="내역"/>
      <sheetName val="2-3.공사비내역서"/>
      <sheetName val="4-2. 기계경비산출"/>
      <sheetName val="7.노무비 근거"/>
      <sheetName val="3-2.일위대가"/>
      <sheetName val="전국현황"/>
      <sheetName val="일위(PN)"/>
      <sheetName val="COST"/>
      <sheetName val="Mc1"/>
      <sheetName val="인원계획-미화"/>
      <sheetName val="익산"/>
      <sheetName val="DWG-CAB-I"/>
      <sheetName val="Sheet14"/>
      <sheetName val="이토변실(A3-LINE)"/>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적현로"/>
      <sheetName val="기본사항"/>
      <sheetName val="Sheet5"/>
      <sheetName val="기본입력"/>
      <sheetName val="OPGW기별"/>
      <sheetName val="단가표"/>
      <sheetName val="내역5"/>
      <sheetName val="대가단최종"/>
      <sheetName val="전기일위목록"/>
      <sheetName val="S&amp;R"/>
      <sheetName val="wall"/>
      <sheetName val="산출기초"/>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동력기별"/>
      <sheetName val="단가대비"/>
      <sheetName val="COVER"/>
      <sheetName val="총 원가계산"/>
      <sheetName val="물량표"/>
      <sheetName val="단가산출서_토목"/>
      <sheetName val="공사내역"/>
      <sheetName val="일용직내역"/>
      <sheetName val="길어깨(현황)"/>
      <sheetName val="BOX전기내역"/>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EXPENSE"/>
      <sheetName val="갑지1"/>
      <sheetName val="연부97-1"/>
      <sheetName val="수목표준대가"/>
      <sheetName val="돈암사업"/>
      <sheetName val="기초자료입력"/>
      <sheetName val="도근좌표"/>
      <sheetName val="덤프"/>
      <sheetName val="석재다짐"/>
      <sheetName val="소운반"/>
      <sheetName val="아스콘"/>
      <sheetName val="장비"/>
      <sheetName val="실행내역서"/>
      <sheetName val="2분기평가"/>
      <sheetName val="2000년1차"/>
      <sheetName val="6. 직접경비"/>
      <sheetName val="설계서"/>
      <sheetName val="부하계산서"/>
      <sheetName val="BEND LOSS"/>
      <sheetName val="설계서식"/>
      <sheetName val="램머"/>
      <sheetName val="기계경비(시간당)"/>
      <sheetName val="수량산출2"/>
      <sheetName val="일위_파일"/>
      <sheetName val="물량"/>
      <sheetName val="7.수지"/>
      <sheetName val="ITEM"/>
      <sheetName val="배관내역"/>
      <sheetName val="예산내역"/>
      <sheetName val="총괄수지표"/>
      <sheetName val="설계내역2"/>
      <sheetName val="출력은 금물"/>
      <sheetName val=" 갑  지 "/>
      <sheetName val="도급예산내역서총괄표"/>
      <sheetName val="설계산출기초"/>
      <sheetName val="건축일위"/>
      <sheetName val="그라우팅일위"/>
      <sheetName val="단가및재료비"/>
      <sheetName val="여과지동"/>
      <sheetName val="기초자료"/>
      <sheetName val="기초일위"/>
      <sheetName val="시설일위"/>
      <sheetName val="조명일위"/>
      <sheetName val="관급"/>
      <sheetName val="데리네이타현황"/>
      <sheetName val="A1"/>
      <sheetName val="회사정보"/>
      <sheetName val="※참고자료※"/>
      <sheetName val="공정량산출내역서_"/>
      <sheetName val="단가_"/>
      <sheetName val="일위대가_(PM)"/>
      <sheetName val="예정공정표_(2)"/>
      <sheetName val="8_PILE__(돌출)"/>
      <sheetName val="물량master"/>
      <sheetName val="식음료"/>
      <sheetName val="data spec"/>
      <sheetName val="깨기"/>
      <sheetName val="공사개요"/>
      <sheetName val="내역전기"/>
      <sheetName val="중기목록표"/>
      <sheetName val="표지"/>
      <sheetName val="설비원가"/>
      <sheetName val="중기일위대가"/>
      <sheetName val="기성2"/>
      <sheetName val="총체보활공정표"/>
      <sheetName val="단위단가"/>
      <sheetName val="요율"/>
      <sheetName val="물가대비표"/>
      <sheetName val="단가(1)"/>
      <sheetName val="BS"/>
      <sheetName val="물량내역"/>
      <sheetName val="가도공"/>
      <sheetName val="산출내역서"/>
      <sheetName val="cp-e1"/>
      <sheetName val="기준표"/>
      <sheetName val="현황"/>
      <sheetName val="프린터현황"/>
      <sheetName val="공예율"/>
      <sheetName val="#3E1_GCR"/>
      <sheetName val="품셈적용 자료"/>
      <sheetName val="설계예산서"/>
      <sheetName val="시설물"/>
      <sheetName val="유지관리"/>
      <sheetName val="산출내역서 (2)"/>
      <sheetName val="시중노임"/>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직종별노임단가표"/>
      <sheetName val="변경내역"/>
      <sheetName val="기계경비총괄표"/>
      <sheetName val="일위대가_현장"/>
      <sheetName val="HW"/>
      <sheetName val="범용도입(1차)"/>
      <sheetName val="SW"/>
      <sheetName val="적용기준표(98년상반기)"/>
      <sheetName val="5-1.설계명세서"/>
      <sheetName val="공사계획서"/>
      <sheetName val="산근"/>
      <sheetName val="노임단가(전기·통신)"/>
      <sheetName val="설계"/>
      <sheetName val="정산내역서"/>
      <sheetName val="Sheet2"/>
      <sheetName val="DHEQSUPT"/>
      <sheetName val="DATA 입력란"/>
      <sheetName val="1. 설계조건 2.단면가정 3. 하중계산"/>
      <sheetName val="sw1"/>
      <sheetName val="자재단가비교표"/>
      <sheetName val="일위목차"/>
      <sheetName val="SORCE1"/>
      <sheetName val="3"/>
      <sheetName val="관급총괄"/>
      <sheetName val="원가계산서 "/>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7">
          <cell r="I7">
            <v>0</v>
          </cell>
        </row>
      </sheetData>
      <sheetData sheetId="17">
        <row r="7">
          <cell r="I7">
            <v>0</v>
          </cell>
        </row>
      </sheetData>
      <sheetData sheetId="18">
        <row r="7">
          <cell r="I7">
            <v>0</v>
          </cell>
        </row>
      </sheetData>
      <sheetData sheetId="19">
        <row r="7">
          <cell r="I7">
            <v>0</v>
          </cell>
        </row>
      </sheetData>
      <sheetData sheetId="20">
        <row r="7">
          <cell r="I7">
            <v>0</v>
          </cell>
        </row>
      </sheetData>
      <sheetData sheetId="21">
        <row r="7">
          <cell r="I7">
            <v>0</v>
          </cell>
        </row>
      </sheetData>
      <sheetData sheetId="22">
        <row r="7">
          <cell r="I7">
            <v>0</v>
          </cell>
        </row>
      </sheetData>
      <sheetData sheetId="23">
        <row r="7">
          <cell r="I7">
            <v>0</v>
          </cell>
        </row>
      </sheetData>
      <sheetData sheetId="24">
        <row r="7">
          <cell r="I7">
            <v>0</v>
          </cell>
        </row>
      </sheetData>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7">
          <cell r="I7" t="str">
            <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data12345"/>
      <sheetName val="Sheet1"/>
      <sheetName val="samradapps_datepicker_221114"/>
    </sheetNames>
    <definedNames>
      <definedName name="dp_core.gridDP_Click"/>
    </definedNames>
    <sheetDataSet>
      <sheetData sheetId="0"/>
      <sheetData sheetId="1"/>
      <sheetData sheetId="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35"/>
    <pageSetUpPr fitToPage="1"/>
  </sheetPr>
  <dimension ref="A1:Z25"/>
  <sheetViews>
    <sheetView showZeros="0" view="pageBreakPreview" zoomScale="85" zoomScaleNormal="85" zoomScaleSheetLayoutView="85" workbookViewId="0">
      <selection activeCell="M17" sqref="M17:O17"/>
    </sheetView>
  </sheetViews>
  <sheetFormatPr defaultColWidth="6.5546875" defaultRowHeight="30" customHeight="1"/>
  <cols>
    <col min="1" max="3" width="6.5546875" style="78" customWidth="1"/>
    <col min="4" max="4" width="4.5546875" style="78" customWidth="1"/>
    <col min="5" max="5" width="6.5546875" style="78" customWidth="1"/>
    <col min="6" max="6" width="11.109375" style="78" customWidth="1"/>
    <col min="7" max="7" width="5" style="78" customWidth="1"/>
    <col min="8" max="8" width="6.5546875" style="78" customWidth="1"/>
    <col min="9" max="9" width="6.109375" style="78" customWidth="1"/>
    <col min="10" max="10" width="5" style="78" customWidth="1"/>
    <col min="11" max="12" width="6.5546875" style="78" customWidth="1"/>
    <col min="13" max="13" width="3.6640625" style="78" customWidth="1"/>
    <col min="14" max="14" width="8.21875" style="78" customWidth="1"/>
    <col min="15" max="15" width="5.5546875" style="78" customWidth="1"/>
    <col min="16" max="16" width="3.77734375" style="78" customWidth="1"/>
    <col min="17" max="18" width="5.33203125" style="78" customWidth="1"/>
    <col min="19" max="20" width="13.77734375" style="78" customWidth="1"/>
    <col min="21" max="21" width="4.77734375" style="78" customWidth="1"/>
    <col min="22" max="22" width="6.5546875" style="82" customWidth="1"/>
    <col min="23" max="23" width="7.109375" style="82" customWidth="1"/>
    <col min="24" max="24" width="4.5546875" style="82" customWidth="1"/>
    <col min="25" max="25" width="4.6640625" style="78" customWidth="1"/>
    <col min="26" max="26" width="23.6640625" style="77" customWidth="1"/>
    <col min="27" max="27" width="18.6640625" style="78" customWidth="1"/>
    <col min="28" max="28" width="6.5546875" style="78"/>
    <col min="29" max="29" width="15.6640625" style="78" customWidth="1"/>
    <col min="30" max="258" width="6.5546875" style="78"/>
    <col min="259" max="281" width="6.5546875" style="78" customWidth="1"/>
    <col min="282" max="282" width="12.33203125" style="78" customWidth="1"/>
    <col min="283" max="283" width="18.6640625" style="78" customWidth="1"/>
    <col min="284" max="514" width="6.5546875" style="78"/>
    <col min="515" max="537" width="6.5546875" style="78" customWidth="1"/>
    <col min="538" max="538" width="12.33203125" style="78" customWidth="1"/>
    <col min="539" max="539" width="18.6640625" style="78" customWidth="1"/>
    <col min="540" max="770" width="6.5546875" style="78"/>
    <col min="771" max="793" width="6.5546875" style="78" customWidth="1"/>
    <col min="794" max="794" width="12.33203125" style="78" customWidth="1"/>
    <col min="795" max="795" width="18.6640625" style="78" customWidth="1"/>
    <col min="796" max="1026" width="6.5546875" style="78"/>
    <col min="1027" max="1049" width="6.5546875" style="78" customWidth="1"/>
    <col min="1050" max="1050" width="12.33203125" style="78" customWidth="1"/>
    <col min="1051" max="1051" width="18.6640625" style="78" customWidth="1"/>
    <col min="1052" max="1282" width="6.5546875" style="78"/>
    <col min="1283" max="1305" width="6.5546875" style="78" customWidth="1"/>
    <col min="1306" max="1306" width="12.33203125" style="78" customWidth="1"/>
    <col min="1307" max="1307" width="18.6640625" style="78" customWidth="1"/>
    <col min="1308" max="1538" width="6.5546875" style="78"/>
    <col min="1539" max="1561" width="6.5546875" style="78" customWidth="1"/>
    <col min="1562" max="1562" width="12.33203125" style="78" customWidth="1"/>
    <col min="1563" max="1563" width="18.6640625" style="78" customWidth="1"/>
    <col min="1564" max="1794" width="6.5546875" style="78"/>
    <col min="1795" max="1817" width="6.5546875" style="78" customWidth="1"/>
    <col min="1818" max="1818" width="12.33203125" style="78" customWidth="1"/>
    <col min="1819" max="1819" width="18.6640625" style="78" customWidth="1"/>
    <col min="1820" max="2050" width="6.5546875" style="78"/>
    <col min="2051" max="2073" width="6.5546875" style="78" customWidth="1"/>
    <col min="2074" max="2074" width="12.33203125" style="78" customWidth="1"/>
    <col min="2075" max="2075" width="18.6640625" style="78" customWidth="1"/>
    <col min="2076" max="2306" width="6.5546875" style="78"/>
    <col min="2307" max="2329" width="6.5546875" style="78" customWidth="1"/>
    <col min="2330" max="2330" width="12.33203125" style="78" customWidth="1"/>
    <col min="2331" max="2331" width="18.6640625" style="78" customWidth="1"/>
    <col min="2332" max="2562" width="6.5546875" style="78"/>
    <col min="2563" max="2585" width="6.5546875" style="78" customWidth="1"/>
    <col min="2586" max="2586" width="12.33203125" style="78" customWidth="1"/>
    <col min="2587" max="2587" width="18.6640625" style="78" customWidth="1"/>
    <col min="2588" max="2818" width="6.5546875" style="78"/>
    <col min="2819" max="2841" width="6.5546875" style="78" customWidth="1"/>
    <col min="2842" max="2842" width="12.33203125" style="78" customWidth="1"/>
    <col min="2843" max="2843" width="18.6640625" style="78" customWidth="1"/>
    <col min="2844" max="3074" width="6.5546875" style="78"/>
    <col min="3075" max="3097" width="6.5546875" style="78" customWidth="1"/>
    <col min="3098" max="3098" width="12.33203125" style="78" customWidth="1"/>
    <col min="3099" max="3099" width="18.6640625" style="78" customWidth="1"/>
    <col min="3100" max="3330" width="6.5546875" style="78"/>
    <col min="3331" max="3353" width="6.5546875" style="78" customWidth="1"/>
    <col min="3354" max="3354" width="12.33203125" style="78" customWidth="1"/>
    <col min="3355" max="3355" width="18.6640625" style="78" customWidth="1"/>
    <col min="3356" max="3586" width="6.5546875" style="78"/>
    <col min="3587" max="3609" width="6.5546875" style="78" customWidth="1"/>
    <col min="3610" max="3610" width="12.33203125" style="78" customWidth="1"/>
    <col min="3611" max="3611" width="18.6640625" style="78" customWidth="1"/>
    <col min="3612" max="3842" width="6.5546875" style="78"/>
    <col min="3843" max="3865" width="6.5546875" style="78" customWidth="1"/>
    <col min="3866" max="3866" width="12.33203125" style="78" customWidth="1"/>
    <col min="3867" max="3867" width="18.6640625" style="78" customWidth="1"/>
    <col min="3868" max="4098" width="6.5546875" style="78"/>
    <col min="4099" max="4121" width="6.5546875" style="78" customWidth="1"/>
    <col min="4122" max="4122" width="12.33203125" style="78" customWidth="1"/>
    <col min="4123" max="4123" width="18.6640625" style="78" customWidth="1"/>
    <col min="4124" max="4354" width="6.5546875" style="78"/>
    <col min="4355" max="4377" width="6.5546875" style="78" customWidth="1"/>
    <col min="4378" max="4378" width="12.33203125" style="78" customWidth="1"/>
    <col min="4379" max="4379" width="18.6640625" style="78" customWidth="1"/>
    <col min="4380" max="4610" width="6.5546875" style="78"/>
    <col min="4611" max="4633" width="6.5546875" style="78" customWidth="1"/>
    <col min="4634" max="4634" width="12.33203125" style="78" customWidth="1"/>
    <col min="4635" max="4635" width="18.6640625" style="78" customWidth="1"/>
    <col min="4636" max="4866" width="6.5546875" style="78"/>
    <col min="4867" max="4889" width="6.5546875" style="78" customWidth="1"/>
    <col min="4890" max="4890" width="12.33203125" style="78" customWidth="1"/>
    <col min="4891" max="4891" width="18.6640625" style="78" customWidth="1"/>
    <col min="4892" max="5122" width="6.5546875" style="78"/>
    <col min="5123" max="5145" width="6.5546875" style="78" customWidth="1"/>
    <col min="5146" max="5146" width="12.33203125" style="78" customWidth="1"/>
    <col min="5147" max="5147" width="18.6640625" style="78" customWidth="1"/>
    <col min="5148" max="5378" width="6.5546875" style="78"/>
    <col min="5379" max="5401" width="6.5546875" style="78" customWidth="1"/>
    <col min="5402" max="5402" width="12.33203125" style="78" customWidth="1"/>
    <col min="5403" max="5403" width="18.6640625" style="78" customWidth="1"/>
    <col min="5404" max="5634" width="6.5546875" style="78"/>
    <col min="5635" max="5657" width="6.5546875" style="78" customWidth="1"/>
    <col min="5658" max="5658" width="12.33203125" style="78" customWidth="1"/>
    <col min="5659" max="5659" width="18.6640625" style="78" customWidth="1"/>
    <col min="5660" max="5890" width="6.5546875" style="78"/>
    <col min="5891" max="5913" width="6.5546875" style="78" customWidth="1"/>
    <col min="5914" max="5914" width="12.33203125" style="78" customWidth="1"/>
    <col min="5915" max="5915" width="18.6640625" style="78" customWidth="1"/>
    <col min="5916" max="6146" width="6.5546875" style="78"/>
    <col min="6147" max="6169" width="6.5546875" style="78" customWidth="1"/>
    <col min="6170" max="6170" width="12.33203125" style="78" customWidth="1"/>
    <col min="6171" max="6171" width="18.6640625" style="78" customWidth="1"/>
    <col min="6172" max="6402" width="6.5546875" style="78"/>
    <col min="6403" max="6425" width="6.5546875" style="78" customWidth="1"/>
    <col min="6426" max="6426" width="12.33203125" style="78" customWidth="1"/>
    <col min="6427" max="6427" width="18.6640625" style="78" customWidth="1"/>
    <col min="6428" max="6658" width="6.5546875" style="78"/>
    <col min="6659" max="6681" width="6.5546875" style="78" customWidth="1"/>
    <col min="6682" max="6682" width="12.33203125" style="78" customWidth="1"/>
    <col min="6683" max="6683" width="18.6640625" style="78" customWidth="1"/>
    <col min="6684" max="6914" width="6.5546875" style="78"/>
    <col min="6915" max="6937" width="6.5546875" style="78" customWidth="1"/>
    <col min="6938" max="6938" width="12.33203125" style="78" customWidth="1"/>
    <col min="6939" max="6939" width="18.6640625" style="78" customWidth="1"/>
    <col min="6940" max="7170" width="6.5546875" style="78"/>
    <col min="7171" max="7193" width="6.5546875" style="78" customWidth="1"/>
    <col min="7194" max="7194" width="12.33203125" style="78" customWidth="1"/>
    <col min="7195" max="7195" width="18.6640625" style="78" customWidth="1"/>
    <col min="7196" max="7426" width="6.5546875" style="78"/>
    <col min="7427" max="7449" width="6.5546875" style="78" customWidth="1"/>
    <col min="7450" max="7450" width="12.33203125" style="78" customWidth="1"/>
    <col min="7451" max="7451" width="18.6640625" style="78" customWidth="1"/>
    <col min="7452" max="7682" width="6.5546875" style="78"/>
    <col min="7683" max="7705" width="6.5546875" style="78" customWidth="1"/>
    <col min="7706" max="7706" width="12.33203125" style="78" customWidth="1"/>
    <col min="7707" max="7707" width="18.6640625" style="78" customWidth="1"/>
    <col min="7708" max="7938" width="6.5546875" style="78"/>
    <col min="7939" max="7961" width="6.5546875" style="78" customWidth="1"/>
    <col min="7962" max="7962" width="12.33203125" style="78" customWidth="1"/>
    <col min="7963" max="7963" width="18.6640625" style="78" customWidth="1"/>
    <col min="7964" max="8194" width="6.5546875" style="78"/>
    <col min="8195" max="8217" width="6.5546875" style="78" customWidth="1"/>
    <col min="8218" max="8218" width="12.33203125" style="78" customWidth="1"/>
    <col min="8219" max="8219" width="18.6640625" style="78" customWidth="1"/>
    <col min="8220" max="8450" width="6.5546875" style="78"/>
    <col min="8451" max="8473" width="6.5546875" style="78" customWidth="1"/>
    <col min="8474" max="8474" width="12.33203125" style="78" customWidth="1"/>
    <col min="8475" max="8475" width="18.6640625" style="78" customWidth="1"/>
    <col min="8476" max="8706" width="6.5546875" style="78"/>
    <col min="8707" max="8729" width="6.5546875" style="78" customWidth="1"/>
    <col min="8730" max="8730" width="12.33203125" style="78" customWidth="1"/>
    <col min="8731" max="8731" width="18.6640625" style="78" customWidth="1"/>
    <col min="8732" max="8962" width="6.5546875" style="78"/>
    <col min="8963" max="8985" width="6.5546875" style="78" customWidth="1"/>
    <col min="8986" max="8986" width="12.33203125" style="78" customWidth="1"/>
    <col min="8987" max="8987" width="18.6640625" style="78" customWidth="1"/>
    <col min="8988" max="9218" width="6.5546875" style="78"/>
    <col min="9219" max="9241" width="6.5546875" style="78" customWidth="1"/>
    <col min="9242" max="9242" width="12.33203125" style="78" customWidth="1"/>
    <col min="9243" max="9243" width="18.6640625" style="78" customWidth="1"/>
    <col min="9244" max="9474" width="6.5546875" style="78"/>
    <col min="9475" max="9497" width="6.5546875" style="78" customWidth="1"/>
    <col min="9498" max="9498" width="12.33203125" style="78" customWidth="1"/>
    <col min="9499" max="9499" width="18.6640625" style="78" customWidth="1"/>
    <col min="9500" max="9730" width="6.5546875" style="78"/>
    <col min="9731" max="9753" width="6.5546875" style="78" customWidth="1"/>
    <col min="9754" max="9754" width="12.33203125" style="78" customWidth="1"/>
    <col min="9755" max="9755" width="18.6640625" style="78" customWidth="1"/>
    <col min="9756" max="9986" width="6.5546875" style="78"/>
    <col min="9987" max="10009" width="6.5546875" style="78" customWidth="1"/>
    <col min="10010" max="10010" width="12.33203125" style="78" customWidth="1"/>
    <col min="10011" max="10011" width="18.6640625" style="78" customWidth="1"/>
    <col min="10012" max="10242" width="6.5546875" style="78"/>
    <col min="10243" max="10265" width="6.5546875" style="78" customWidth="1"/>
    <col min="10266" max="10266" width="12.33203125" style="78" customWidth="1"/>
    <col min="10267" max="10267" width="18.6640625" style="78" customWidth="1"/>
    <col min="10268" max="10498" width="6.5546875" style="78"/>
    <col min="10499" max="10521" width="6.5546875" style="78" customWidth="1"/>
    <col min="10522" max="10522" width="12.33203125" style="78" customWidth="1"/>
    <col min="10523" max="10523" width="18.6640625" style="78" customWidth="1"/>
    <col min="10524" max="10754" width="6.5546875" style="78"/>
    <col min="10755" max="10777" width="6.5546875" style="78" customWidth="1"/>
    <col min="10778" max="10778" width="12.33203125" style="78" customWidth="1"/>
    <col min="10779" max="10779" width="18.6640625" style="78" customWidth="1"/>
    <col min="10780" max="11010" width="6.5546875" style="78"/>
    <col min="11011" max="11033" width="6.5546875" style="78" customWidth="1"/>
    <col min="11034" max="11034" width="12.33203125" style="78" customWidth="1"/>
    <col min="11035" max="11035" width="18.6640625" style="78" customWidth="1"/>
    <col min="11036" max="11266" width="6.5546875" style="78"/>
    <col min="11267" max="11289" width="6.5546875" style="78" customWidth="1"/>
    <col min="11290" max="11290" width="12.33203125" style="78" customWidth="1"/>
    <col min="11291" max="11291" width="18.6640625" style="78" customWidth="1"/>
    <col min="11292" max="11522" width="6.5546875" style="78"/>
    <col min="11523" max="11545" width="6.5546875" style="78" customWidth="1"/>
    <col min="11546" max="11546" width="12.33203125" style="78" customWidth="1"/>
    <col min="11547" max="11547" width="18.6640625" style="78" customWidth="1"/>
    <col min="11548" max="11778" width="6.5546875" style="78"/>
    <col min="11779" max="11801" width="6.5546875" style="78" customWidth="1"/>
    <col min="11802" max="11802" width="12.33203125" style="78" customWidth="1"/>
    <col min="11803" max="11803" width="18.6640625" style="78" customWidth="1"/>
    <col min="11804" max="12034" width="6.5546875" style="78"/>
    <col min="12035" max="12057" width="6.5546875" style="78" customWidth="1"/>
    <col min="12058" max="12058" width="12.33203125" style="78" customWidth="1"/>
    <col min="12059" max="12059" width="18.6640625" style="78" customWidth="1"/>
    <col min="12060" max="12290" width="6.5546875" style="78"/>
    <col min="12291" max="12313" width="6.5546875" style="78" customWidth="1"/>
    <col min="12314" max="12314" width="12.33203125" style="78" customWidth="1"/>
    <col min="12315" max="12315" width="18.6640625" style="78" customWidth="1"/>
    <col min="12316" max="12546" width="6.5546875" style="78"/>
    <col min="12547" max="12569" width="6.5546875" style="78" customWidth="1"/>
    <col min="12570" max="12570" width="12.33203125" style="78" customWidth="1"/>
    <col min="12571" max="12571" width="18.6640625" style="78" customWidth="1"/>
    <col min="12572" max="12802" width="6.5546875" style="78"/>
    <col min="12803" max="12825" width="6.5546875" style="78" customWidth="1"/>
    <col min="12826" max="12826" width="12.33203125" style="78" customWidth="1"/>
    <col min="12827" max="12827" width="18.6640625" style="78" customWidth="1"/>
    <col min="12828" max="13058" width="6.5546875" style="78"/>
    <col min="13059" max="13081" width="6.5546875" style="78" customWidth="1"/>
    <col min="13082" max="13082" width="12.33203125" style="78" customWidth="1"/>
    <col min="13083" max="13083" width="18.6640625" style="78" customWidth="1"/>
    <col min="13084" max="13314" width="6.5546875" style="78"/>
    <col min="13315" max="13337" width="6.5546875" style="78" customWidth="1"/>
    <col min="13338" max="13338" width="12.33203125" style="78" customWidth="1"/>
    <col min="13339" max="13339" width="18.6640625" style="78" customWidth="1"/>
    <col min="13340" max="13570" width="6.5546875" style="78"/>
    <col min="13571" max="13593" width="6.5546875" style="78" customWidth="1"/>
    <col min="13594" max="13594" width="12.33203125" style="78" customWidth="1"/>
    <col min="13595" max="13595" width="18.6640625" style="78" customWidth="1"/>
    <col min="13596" max="13826" width="6.5546875" style="78"/>
    <col min="13827" max="13849" width="6.5546875" style="78" customWidth="1"/>
    <col min="13850" max="13850" width="12.33203125" style="78" customWidth="1"/>
    <col min="13851" max="13851" width="18.6640625" style="78" customWidth="1"/>
    <col min="13852" max="14082" width="6.5546875" style="78"/>
    <col min="14083" max="14105" width="6.5546875" style="78" customWidth="1"/>
    <col min="14106" max="14106" width="12.33203125" style="78" customWidth="1"/>
    <col min="14107" max="14107" width="18.6640625" style="78" customWidth="1"/>
    <col min="14108" max="14338" width="6.5546875" style="78"/>
    <col min="14339" max="14361" width="6.5546875" style="78" customWidth="1"/>
    <col min="14362" max="14362" width="12.33203125" style="78" customWidth="1"/>
    <col min="14363" max="14363" width="18.6640625" style="78" customWidth="1"/>
    <col min="14364" max="14594" width="6.5546875" style="78"/>
    <col min="14595" max="14617" width="6.5546875" style="78" customWidth="1"/>
    <col min="14618" max="14618" width="12.33203125" style="78" customWidth="1"/>
    <col min="14619" max="14619" width="18.6640625" style="78" customWidth="1"/>
    <col min="14620" max="14850" width="6.5546875" style="78"/>
    <col min="14851" max="14873" width="6.5546875" style="78" customWidth="1"/>
    <col min="14874" max="14874" width="12.33203125" style="78" customWidth="1"/>
    <col min="14875" max="14875" width="18.6640625" style="78" customWidth="1"/>
    <col min="14876" max="15106" width="6.5546875" style="78"/>
    <col min="15107" max="15129" width="6.5546875" style="78" customWidth="1"/>
    <col min="15130" max="15130" width="12.33203125" style="78" customWidth="1"/>
    <col min="15131" max="15131" width="18.6640625" style="78" customWidth="1"/>
    <col min="15132" max="15362" width="6.5546875" style="78"/>
    <col min="15363" max="15385" width="6.5546875" style="78" customWidth="1"/>
    <col min="15386" max="15386" width="12.33203125" style="78" customWidth="1"/>
    <col min="15387" max="15387" width="18.6640625" style="78" customWidth="1"/>
    <col min="15388" max="15618" width="6.5546875" style="78"/>
    <col min="15619" max="15641" width="6.5546875" style="78" customWidth="1"/>
    <col min="15642" max="15642" width="12.33203125" style="78" customWidth="1"/>
    <col min="15643" max="15643" width="18.6640625" style="78" customWidth="1"/>
    <col min="15644" max="15874" width="6.5546875" style="78"/>
    <col min="15875" max="15897" width="6.5546875" style="78" customWidth="1"/>
    <col min="15898" max="15898" width="12.33203125" style="78" customWidth="1"/>
    <col min="15899" max="15899" width="18.6640625" style="78" customWidth="1"/>
    <col min="15900" max="16130" width="6.5546875" style="78"/>
    <col min="16131" max="16153" width="6.5546875" style="78" customWidth="1"/>
    <col min="16154" max="16154" width="12.33203125" style="78" customWidth="1"/>
    <col min="16155" max="16155" width="18.6640625" style="78" customWidth="1"/>
    <col min="16156" max="16384" width="6.5546875" style="78"/>
  </cols>
  <sheetData>
    <row r="1" spans="1:26" ht="40.5" customHeight="1">
      <c r="A1" s="504"/>
      <c r="B1" s="500"/>
      <c r="C1" s="500"/>
      <c r="D1" s="500"/>
      <c r="E1" s="500"/>
      <c r="F1" s="500"/>
      <c r="G1" s="500"/>
      <c r="H1" s="500"/>
      <c r="I1" s="500"/>
      <c r="J1" s="500"/>
      <c r="K1" s="500"/>
      <c r="L1" s="500"/>
      <c r="M1" s="500"/>
      <c r="N1" s="500"/>
      <c r="O1" s="505"/>
      <c r="P1" s="505"/>
      <c r="Q1" s="500"/>
      <c r="R1" s="500"/>
      <c r="S1" s="114"/>
      <c r="T1" s="114"/>
      <c r="U1" s="506"/>
      <c r="V1" s="506"/>
      <c r="W1" s="506"/>
      <c r="X1" s="500"/>
      <c r="Y1" s="507"/>
    </row>
    <row r="2" spans="1:26" s="80" customFormat="1" ht="72.75" customHeight="1">
      <c r="A2" s="501" t="s">
        <v>70</v>
      </c>
      <c r="B2" s="502"/>
      <c r="C2" s="502"/>
      <c r="D2" s="502"/>
      <c r="E2" s="502"/>
      <c r="F2" s="502"/>
      <c r="G2" s="502"/>
      <c r="H2" s="502"/>
      <c r="I2" s="502"/>
      <c r="J2" s="502"/>
      <c r="K2" s="502"/>
      <c r="L2" s="502"/>
      <c r="M2" s="502"/>
      <c r="N2" s="502"/>
      <c r="O2" s="502"/>
      <c r="P2" s="502"/>
      <c r="Q2" s="502"/>
      <c r="R2" s="502"/>
      <c r="S2" s="502"/>
      <c r="T2" s="502"/>
      <c r="U2" s="502"/>
      <c r="V2" s="502"/>
      <c r="W2" s="502"/>
      <c r="X2" s="502"/>
      <c r="Y2" s="503"/>
      <c r="Z2" s="79"/>
    </row>
    <row r="3" spans="1:26" s="80" customFormat="1" ht="28.5" customHeight="1">
      <c r="A3" s="83"/>
      <c r="B3" s="84"/>
      <c r="C3" s="84"/>
      <c r="D3" s="132" t="s">
        <v>97</v>
      </c>
      <c r="E3" s="133"/>
      <c r="F3" s="133"/>
      <c r="G3" s="134" t="s">
        <v>71</v>
      </c>
      <c r="H3" s="133" t="e">
        <f>#REF!</f>
        <v>#REF!</v>
      </c>
      <c r="I3" s="133"/>
      <c r="J3" s="133"/>
      <c r="K3" s="133"/>
      <c r="L3" s="133"/>
      <c r="M3" s="133"/>
      <c r="N3" s="133"/>
      <c r="O3" s="133"/>
      <c r="P3" s="133"/>
      <c r="Q3" s="133"/>
      <c r="R3" s="133"/>
      <c r="S3" s="133"/>
      <c r="T3" s="133"/>
      <c r="U3" s="85"/>
      <c r="V3" s="85"/>
      <c r="W3" s="85"/>
      <c r="X3" s="85"/>
      <c r="Y3" s="86"/>
      <c r="Z3" s="79"/>
    </row>
    <row r="4" spans="1:26" s="80" customFormat="1" ht="20.45" customHeight="1">
      <c r="A4" s="83"/>
      <c r="B4" s="84"/>
      <c r="C4" s="84"/>
      <c r="D4" s="84" t="s">
        <v>98</v>
      </c>
      <c r="E4" s="85"/>
      <c r="F4" s="85"/>
      <c r="G4" s="115" t="s">
        <v>71</v>
      </c>
      <c r="H4" s="85" t="e">
        <f>"일금 "&amp;NUMBERSTRING(U19,1)&amp;"원정"</f>
        <v>#REF!</v>
      </c>
      <c r="I4" s="85"/>
      <c r="J4" s="85"/>
      <c r="K4" s="85"/>
      <c r="L4" s="85"/>
      <c r="M4" s="85"/>
      <c r="N4" s="85"/>
      <c r="O4" s="498" t="e">
        <f>DOLLAR(U19)</f>
        <v>#REF!</v>
      </c>
      <c r="P4" s="498"/>
      <c r="Q4" s="498"/>
      <c r="R4" s="498"/>
      <c r="S4" s="498"/>
      <c r="T4" s="498"/>
      <c r="U4" s="498"/>
      <c r="V4" s="85"/>
      <c r="W4" s="85"/>
      <c r="X4" s="85"/>
      <c r="Y4" s="86"/>
      <c r="Z4" s="79" t="e">
        <f>O5+O6+O7+O8</f>
        <v>#REF!</v>
      </c>
    </row>
    <row r="5" spans="1:26" s="80" customFormat="1" ht="20.45" customHeight="1">
      <c r="A5" s="83"/>
      <c r="B5" s="87"/>
      <c r="C5" s="87"/>
      <c r="D5" s="84" t="s">
        <v>72</v>
      </c>
      <c r="E5" s="85"/>
      <c r="F5" s="85"/>
      <c r="G5" s="115" t="s">
        <v>71</v>
      </c>
      <c r="H5" s="85" t="e">
        <f>"일금 "&amp;NUMBERSTRING(J19,1)&amp;"원정"</f>
        <v>#REF!</v>
      </c>
      <c r="I5" s="85"/>
      <c r="J5" s="85"/>
      <c r="K5" s="85"/>
      <c r="L5" s="85"/>
      <c r="M5" s="85"/>
      <c r="N5" s="85"/>
      <c r="O5" s="498" t="e">
        <f>DOLLAR(J19)</f>
        <v>#REF!</v>
      </c>
      <c r="P5" s="498"/>
      <c r="Q5" s="498"/>
      <c r="R5" s="498"/>
      <c r="S5" s="498"/>
      <c r="T5" s="498"/>
      <c r="U5" s="498"/>
      <c r="V5" s="85"/>
      <c r="W5" s="85"/>
      <c r="X5" s="85"/>
      <c r="Y5" s="86"/>
      <c r="Z5" s="79"/>
    </row>
    <row r="6" spans="1:26" s="80" customFormat="1" ht="20.45" customHeight="1">
      <c r="A6" s="83"/>
      <c r="B6" s="87"/>
      <c r="C6" s="87"/>
      <c r="D6" s="84" t="s">
        <v>73</v>
      </c>
      <c r="E6" s="85"/>
      <c r="F6" s="85"/>
      <c r="G6" s="115" t="s">
        <v>71</v>
      </c>
      <c r="H6" s="85" t="e">
        <f>"일금 "&amp;NUMBERSTRING(M19,1)&amp;"원정"</f>
        <v>#REF!</v>
      </c>
      <c r="I6" s="85"/>
      <c r="J6" s="85"/>
      <c r="K6" s="85"/>
      <c r="L6" s="85"/>
      <c r="M6" s="85"/>
      <c r="N6" s="85"/>
      <c r="O6" s="498" t="e">
        <f>DOLLAR(M19)</f>
        <v>#REF!</v>
      </c>
      <c r="P6" s="498"/>
      <c r="Q6" s="498"/>
      <c r="R6" s="498"/>
      <c r="S6" s="498"/>
      <c r="T6" s="498"/>
      <c r="U6" s="498"/>
      <c r="V6" s="85"/>
      <c r="W6" s="85"/>
      <c r="X6" s="85"/>
      <c r="Y6" s="86"/>
      <c r="Z6" s="79"/>
    </row>
    <row r="7" spans="1:26" s="80" customFormat="1" ht="20.45" customHeight="1">
      <c r="A7" s="83"/>
      <c r="B7" s="87"/>
      <c r="C7" s="87"/>
      <c r="D7" s="192"/>
      <c r="E7" s="85"/>
      <c r="F7" s="85"/>
      <c r="G7" s="115"/>
      <c r="H7" s="85"/>
      <c r="I7" s="85"/>
      <c r="J7" s="85"/>
      <c r="K7" s="85"/>
      <c r="L7" s="85"/>
      <c r="M7" s="85"/>
      <c r="N7" s="85"/>
      <c r="O7" s="498"/>
      <c r="P7" s="498"/>
      <c r="Q7" s="498"/>
      <c r="R7" s="498"/>
      <c r="S7" s="498"/>
      <c r="T7" s="498"/>
      <c r="U7" s="498"/>
      <c r="V7" s="85"/>
      <c r="W7" s="85"/>
      <c r="X7" s="85"/>
      <c r="Y7" s="86"/>
      <c r="Z7" s="79"/>
    </row>
    <row r="8" spans="1:26" s="80" customFormat="1" ht="20.45" customHeight="1">
      <c r="A8" s="83"/>
      <c r="B8" s="87"/>
      <c r="C8" s="87"/>
      <c r="D8" s="192"/>
      <c r="E8" s="85"/>
      <c r="F8" s="85"/>
      <c r="G8" s="115"/>
      <c r="H8" s="85"/>
      <c r="I8" s="85"/>
      <c r="J8" s="85"/>
      <c r="K8" s="85"/>
      <c r="L8" s="85"/>
      <c r="M8" s="85"/>
      <c r="N8" s="85"/>
      <c r="O8" s="498"/>
      <c r="P8" s="498"/>
      <c r="Q8" s="498"/>
      <c r="R8" s="498"/>
      <c r="S8" s="498"/>
      <c r="T8" s="498"/>
      <c r="U8" s="498"/>
      <c r="V8" s="85"/>
      <c r="W8" s="85"/>
      <c r="X8" s="85"/>
      <c r="Y8" s="86"/>
      <c r="Z8" s="79"/>
    </row>
    <row r="9" spans="1:26" s="80" customFormat="1" ht="25.5" customHeight="1">
      <c r="A9" s="88"/>
      <c r="B9" s="89"/>
      <c r="C9" s="89"/>
      <c r="D9" s="89"/>
      <c r="E9" s="90"/>
      <c r="F9" s="90"/>
      <c r="G9" s="91"/>
      <c r="H9" s="90"/>
      <c r="I9" s="90"/>
      <c r="J9" s="90"/>
      <c r="K9" s="90"/>
      <c r="L9" s="90"/>
      <c r="M9" s="90"/>
      <c r="N9" s="90"/>
      <c r="O9" s="93"/>
      <c r="P9" s="93"/>
      <c r="Q9" s="93"/>
      <c r="R9" s="93"/>
      <c r="S9" s="93"/>
      <c r="T9" s="93"/>
      <c r="U9" s="93"/>
      <c r="V9" s="90"/>
      <c r="W9" s="90"/>
      <c r="X9" s="90"/>
      <c r="Y9" s="92"/>
      <c r="Z9" s="79"/>
    </row>
    <row r="10" spans="1:26" s="81" customFormat="1" ht="57.75" customHeight="1" thickBot="1">
      <c r="A10" s="488" t="s">
        <v>74</v>
      </c>
      <c r="B10" s="488"/>
      <c r="C10" s="488"/>
      <c r="D10" s="499" t="s">
        <v>115</v>
      </c>
      <c r="E10" s="488"/>
      <c r="F10" s="488"/>
      <c r="G10" s="488" t="s">
        <v>75</v>
      </c>
      <c r="H10" s="488"/>
      <c r="I10" s="488"/>
      <c r="J10" s="488" t="s">
        <v>76</v>
      </c>
      <c r="K10" s="488"/>
      <c r="L10" s="488"/>
      <c r="M10" s="488" t="s">
        <v>124</v>
      </c>
      <c r="N10" s="488"/>
      <c r="O10" s="488"/>
      <c r="P10" s="488" t="s">
        <v>123</v>
      </c>
      <c r="Q10" s="488"/>
      <c r="R10" s="488"/>
      <c r="S10" s="191" t="s">
        <v>30</v>
      </c>
      <c r="T10" s="191" t="s">
        <v>108</v>
      </c>
      <c r="U10" s="488" t="s">
        <v>77</v>
      </c>
      <c r="V10" s="488"/>
      <c r="W10" s="488"/>
      <c r="X10" s="488" t="s">
        <v>78</v>
      </c>
      <c r="Y10" s="488"/>
      <c r="Z10" s="79"/>
    </row>
    <row r="11" spans="1:26" s="80" customFormat="1" ht="30" customHeight="1" thickTop="1">
      <c r="A11" s="496" t="s">
        <v>90</v>
      </c>
      <c r="B11" s="496"/>
      <c r="C11" s="496"/>
      <c r="D11" s="492" t="e">
        <f>#REF!</f>
        <v>#REF!</v>
      </c>
      <c r="E11" s="492"/>
      <c r="F11" s="492"/>
      <c r="G11" s="492" t="e">
        <f>#REF!</f>
        <v>#REF!</v>
      </c>
      <c r="H11" s="492"/>
      <c r="I11" s="492"/>
      <c r="J11" s="492" t="e">
        <f>#REF!</f>
        <v>#REF!</v>
      </c>
      <c r="K11" s="492"/>
      <c r="L11" s="492"/>
      <c r="M11" s="489" t="e">
        <f>'전체총괄원가(분리발주)'!I44</f>
        <v>#REF!</v>
      </c>
      <c r="N11" s="490"/>
      <c r="O11" s="491"/>
      <c r="P11" s="492"/>
      <c r="Q11" s="492"/>
      <c r="R11" s="492"/>
      <c r="S11" s="118"/>
      <c r="T11" s="118"/>
      <c r="U11" s="492" t="e">
        <f>ROUNDDOWN(+J11+M11+P11+S11,0)</f>
        <v>#REF!</v>
      </c>
      <c r="V11" s="492"/>
      <c r="W11" s="492"/>
      <c r="X11" s="496"/>
      <c r="Y11" s="496"/>
      <c r="Z11" s="79"/>
    </row>
    <row r="12" spans="1:26" s="80" customFormat="1" ht="30" customHeight="1">
      <c r="A12" s="493" t="s">
        <v>79</v>
      </c>
      <c r="B12" s="493"/>
      <c r="C12" s="493"/>
      <c r="D12" s="487">
        <v>0</v>
      </c>
      <c r="E12" s="487"/>
      <c r="F12" s="487"/>
      <c r="G12" s="487">
        <v>0</v>
      </c>
      <c r="H12" s="487"/>
      <c r="I12" s="487"/>
      <c r="J12" s="487">
        <v>0</v>
      </c>
      <c r="K12" s="487"/>
      <c r="L12" s="487"/>
      <c r="M12" s="487">
        <v>0</v>
      </c>
      <c r="N12" s="487"/>
      <c r="O12" s="487"/>
      <c r="P12" s="487"/>
      <c r="Q12" s="487"/>
      <c r="R12" s="487"/>
      <c r="S12" s="113">
        <v>0</v>
      </c>
      <c r="T12" s="113" t="e">
        <f>'전체총괄원가(분리발주)'!J47</f>
        <v>#REF!</v>
      </c>
      <c r="U12" s="492">
        <f t="shared" ref="U12:U15" si="0">ROUNDDOWN(+J12+M12+P12+S12,0)</f>
        <v>0</v>
      </c>
      <c r="V12" s="492"/>
      <c r="W12" s="492"/>
      <c r="X12" s="493"/>
      <c r="Y12" s="493"/>
      <c r="Z12" s="79"/>
    </row>
    <row r="13" spans="1:26" s="80" customFormat="1" ht="30" customHeight="1">
      <c r="A13" s="493" t="s">
        <v>80</v>
      </c>
      <c r="B13" s="493"/>
      <c r="C13" s="493"/>
      <c r="D13" s="487">
        <v>0</v>
      </c>
      <c r="E13" s="487"/>
      <c r="F13" s="487"/>
      <c r="G13" s="487">
        <v>0</v>
      </c>
      <c r="H13" s="487"/>
      <c r="I13" s="487"/>
      <c r="J13" s="487">
        <v>0</v>
      </c>
      <c r="K13" s="487"/>
      <c r="L13" s="487"/>
      <c r="M13" s="487">
        <v>0</v>
      </c>
      <c r="N13" s="487"/>
      <c r="O13" s="487"/>
      <c r="P13" s="487"/>
      <c r="Q13" s="487"/>
      <c r="R13" s="487"/>
      <c r="S13" s="113"/>
      <c r="T13" s="113"/>
      <c r="U13" s="492">
        <f t="shared" si="0"/>
        <v>0</v>
      </c>
      <c r="V13" s="492"/>
      <c r="W13" s="492"/>
      <c r="X13" s="493"/>
      <c r="Y13" s="493"/>
      <c r="Z13" s="79"/>
    </row>
    <row r="14" spans="1:26" s="80" customFormat="1" ht="30" customHeight="1">
      <c r="A14" s="493" t="s">
        <v>82</v>
      </c>
      <c r="B14" s="493"/>
      <c r="C14" s="493"/>
      <c r="D14" s="487">
        <v>0</v>
      </c>
      <c r="E14" s="487"/>
      <c r="F14" s="487"/>
      <c r="G14" s="487">
        <v>0</v>
      </c>
      <c r="H14" s="487"/>
      <c r="I14" s="487"/>
      <c r="J14" s="487">
        <v>0</v>
      </c>
      <c r="K14" s="487"/>
      <c r="L14" s="487"/>
      <c r="M14" s="487" t="e">
        <f>'전체총괄원가(분리발주)'!N44</f>
        <v>#REF!</v>
      </c>
      <c r="N14" s="487"/>
      <c r="O14" s="487"/>
      <c r="P14" s="487"/>
      <c r="Q14" s="487"/>
      <c r="R14" s="487"/>
      <c r="S14" s="113"/>
      <c r="T14" s="113"/>
      <c r="U14" s="492" t="e">
        <f t="shared" si="0"/>
        <v>#REF!</v>
      </c>
      <c r="V14" s="492"/>
      <c r="W14" s="492"/>
      <c r="X14" s="493"/>
      <c r="Y14" s="493"/>
    </row>
    <row r="15" spans="1:26" s="80" customFormat="1" ht="30" customHeight="1">
      <c r="A15" s="493" t="s">
        <v>114</v>
      </c>
      <c r="B15" s="493"/>
      <c r="C15" s="493"/>
      <c r="D15" s="487"/>
      <c r="E15" s="487"/>
      <c r="F15" s="487"/>
      <c r="G15" s="487"/>
      <c r="H15" s="487"/>
      <c r="I15" s="487"/>
      <c r="J15" s="487"/>
      <c r="K15" s="487"/>
      <c r="L15" s="487"/>
      <c r="M15" s="487"/>
      <c r="N15" s="487"/>
      <c r="O15" s="487"/>
      <c r="P15" s="487">
        <v>0</v>
      </c>
      <c r="Q15" s="487"/>
      <c r="R15" s="487"/>
      <c r="S15" s="113">
        <v>0</v>
      </c>
      <c r="T15" s="113"/>
      <c r="U15" s="492">
        <f t="shared" si="0"/>
        <v>0</v>
      </c>
      <c r="V15" s="492"/>
      <c r="W15" s="492"/>
      <c r="X15" s="493"/>
      <c r="Y15" s="493"/>
      <c r="Z15" s="79"/>
    </row>
    <row r="16" spans="1:26" s="80" customFormat="1" ht="30" customHeight="1">
      <c r="A16" s="493"/>
      <c r="B16" s="493"/>
      <c r="C16" s="493"/>
      <c r="D16" s="487"/>
      <c r="E16" s="487"/>
      <c r="F16" s="487"/>
      <c r="G16" s="487"/>
      <c r="H16" s="487"/>
      <c r="I16" s="487"/>
      <c r="J16" s="487">
        <f>D16+G16</f>
        <v>0</v>
      </c>
      <c r="K16" s="487"/>
      <c r="L16" s="487"/>
      <c r="M16" s="487">
        <f>'전체총괄원가(분리발주)'!N45</f>
        <v>0</v>
      </c>
      <c r="N16" s="487"/>
      <c r="O16" s="487"/>
      <c r="P16" s="487"/>
      <c r="Q16" s="487"/>
      <c r="R16" s="487"/>
      <c r="S16" s="113"/>
      <c r="T16" s="113">
        <v>0</v>
      </c>
      <c r="U16" s="492">
        <f>ROUNDDOWN(+J16+M16+P16+S16+T16,0)</f>
        <v>0</v>
      </c>
      <c r="V16" s="492"/>
      <c r="W16" s="492"/>
      <c r="X16" s="497"/>
      <c r="Y16" s="493"/>
    </row>
    <row r="17" spans="1:26" s="80" customFormat="1" ht="35.1" customHeight="1">
      <c r="A17" s="493"/>
      <c r="B17" s="493"/>
      <c r="C17" s="493"/>
      <c r="D17" s="487"/>
      <c r="E17" s="487"/>
      <c r="F17" s="487"/>
      <c r="G17" s="487"/>
      <c r="H17" s="487"/>
      <c r="I17" s="487"/>
      <c r="J17" s="487"/>
      <c r="K17" s="487"/>
      <c r="L17" s="487"/>
      <c r="M17" s="487"/>
      <c r="N17" s="487"/>
      <c r="O17" s="487"/>
      <c r="P17" s="487"/>
      <c r="Q17" s="487"/>
      <c r="R17" s="487"/>
      <c r="S17" s="113"/>
      <c r="T17" s="113"/>
      <c r="U17" s="487"/>
      <c r="V17" s="487"/>
      <c r="W17" s="487"/>
      <c r="X17" s="493"/>
      <c r="Y17" s="493"/>
      <c r="Z17" s="79"/>
    </row>
    <row r="18" spans="1:26" s="80" customFormat="1" ht="35.1" customHeight="1">
      <c r="A18" s="493"/>
      <c r="B18" s="493"/>
      <c r="C18" s="493"/>
      <c r="D18" s="487"/>
      <c r="E18" s="487"/>
      <c r="F18" s="487"/>
      <c r="G18" s="487"/>
      <c r="H18" s="487"/>
      <c r="I18" s="487"/>
      <c r="J18" s="487"/>
      <c r="K18" s="487"/>
      <c r="L18" s="487"/>
      <c r="M18" s="487"/>
      <c r="N18" s="487"/>
      <c r="O18" s="487"/>
      <c r="P18" s="487"/>
      <c r="Q18" s="487"/>
      <c r="R18" s="487"/>
      <c r="S18" s="113"/>
      <c r="T18" s="113"/>
      <c r="U18" s="487"/>
      <c r="V18" s="487"/>
      <c r="W18" s="487"/>
      <c r="X18" s="493"/>
      <c r="Y18" s="493"/>
      <c r="Z18" s="79"/>
    </row>
    <row r="19" spans="1:26" s="80" customFormat="1" ht="38.25" customHeight="1">
      <c r="A19" s="485" t="s">
        <v>81</v>
      </c>
      <c r="B19" s="485"/>
      <c r="C19" s="485"/>
      <c r="D19" s="486" t="e">
        <f>SUM(D11:D18)</f>
        <v>#REF!</v>
      </c>
      <c r="E19" s="486"/>
      <c r="F19" s="486"/>
      <c r="G19" s="486" t="e">
        <f>SUM(G11:G18)</f>
        <v>#REF!</v>
      </c>
      <c r="H19" s="486"/>
      <c r="I19" s="486"/>
      <c r="J19" s="486" t="e">
        <f>SUM(J11:J18)</f>
        <v>#REF!</v>
      </c>
      <c r="K19" s="486"/>
      <c r="L19" s="486"/>
      <c r="M19" s="486" t="e">
        <f>SUM(M11:M18)</f>
        <v>#REF!</v>
      </c>
      <c r="N19" s="486"/>
      <c r="O19" s="486"/>
      <c r="P19" s="486">
        <f>SUM(P11:P18)</f>
        <v>0</v>
      </c>
      <c r="Q19" s="486"/>
      <c r="R19" s="486"/>
      <c r="S19" s="117">
        <f>SUM(S11:S18)</f>
        <v>0</v>
      </c>
      <c r="T19" s="117" t="e">
        <f>SUM(T11:T18)</f>
        <v>#REF!</v>
      </c>
      <c r="U19" s="484" t="e">
        <f>SUM(U11:U18)</f>
        <v>#REF!</v>
      </c>
      <c r="V19" s="484"/>
      <c r="W19" s="484"/>
      <c r="X19" s="485"/>
      <c r="Y19" s="485"/>
    </row>
    <row r="20" spans="1:26" ht="30" customHeight="1">
      <c r="J20" s="494"/>
      <c r="K20" s="494"/>
      <c r="L20" s="494"/>
    </row>
    <row r="21" spans="1:26" ht="30" customHeight="1">
      <c r="U21" s="495" t="e">
        <f>U19-U16</f>
        <v>#REF!</v>
      </c>
      <c r="V21" s="495"/>
      <c r="W21" s="495"/>
    </row>
    <row r="22" spans="1:26" ht="30" customHeight="1">
      <c r="U22" s="483" t="e">
        <f>U21-'전체총괄원가(분리발주)'!D49</f>
        <v>#REF!</v>
      </c>
      <c r="V22" s="483"/>
      <c r="W22" s="483"/>
    </row>
    <row r="23" spans="1:26" ht="30" customHeight="1">
      <c r="S23" s="138"/>
      <c r="T23" s="138"/>
    </row>
    <row r="24" spans="1:26" ht="30" customHeight="1">
      <c r="U24" s="483"/>
      <c r="V24" s="483"/>
      <c r="W24" s="483"/>
    </row>
    <row r="25" spans="1:26" ht="30" customHeight="1">
      <c r="U25" s="483"/>
      <c r="V25" s="483"/>
      <c r="W25" s="483"/>
    </row>
  </sheetData>
  <mergeCells count="102">
    <mergeCell ref="O7:U7"/>
    <mergeCell ref="O8:U8"/>
    <mergeCell ref="A10:C10"/>
    <mergeCell ref="A11:C11"/>
    <mergeCell ref="D11:F11"/>
    <mergeCell ref="G11:I11"/>
    <mergeCell ref="J11:L11"/>
    <mergeCell ref="D10:F10"/>
    <mergeCell ref="K1:L1"/>
    <mergeCell ref="A2:Y2"/>
    <mergeCell ref="O4:U4"/>
    <mergeCell ref="O5:U5"/>
    <mergeCell ref="O6:U6"/>
    <mergeCell ref="A1:B1"/>
    <mergeCell ref="C1:D1"/>
    <mergeCell ref="E1:F1"/>
    <mergeCell ref="G1:H1"/>
    <mergeCell ref="I1:J1"/>
    <mergeCell ref="M1:N1"/>
    <mergeCell ref="O1:P1"/>
    <mergeCell ref="Q1:R1"/>
    <mergeCell ref="U1:W1"/>
    <mergeCell ref="X1:Y1"/>
    <mergeCell ref="G10:I10"/>
    <mergeCell ref="J10:L10"/>
    <mergeCell ref="A12:C12"/>
    <mergeCell ref="D12:F12"/>
    <mergeCell ref="J12:L12"/>
    <mergeCell ref="M12:O12"/>
    <mergeCell ref="P11:R11"/>
    <mergeCell ref="U11:W11"/>
    <mergeCell ref="X11:Y11"/>
    <mergeCell ref="X16:Y16"/>
    <mergeCell ref="P12:R12"/>
    <mergeCell ref="G12:I12"/>
    <mergeCell ref="A13:C13"/>
    <mergeCell ref="D13:F13"/>
    <mergeCell ref="G13:I13"/>
    <mergeCell ref="J13:L13"/>
    <mergeCell ref="A16:C16"/>
    <mergeCell ref="D16:F16"/>
    <mergeCell ref="G16:I16"/>
    <mergeCell ref="J16:L16"/>
    <mergeCell ref="M16:O16"/>
    <mergeCell ref="A15:C15"/>
    <mergeCell ref="D15:F15"/>
    <mergeCell ref="G15:I15"/>
    <mergeCell ref="J15:L15"/>
    <mergeCell ref="A14:C14"/>
    <mergeCell ref="D14:F14"/>
    <mergeCell ref="G14:I14"/>
    <mergeCell ref="J14:L14"/>
    <mergeCell ref="M14:O14"/>
    <mergeCell ref="P16:R16"/>
    <mergeCell ref="U16:W16"/>
    <mergeCell ref="A17:C17"/>
    <mergeCell ref="D17:F17"/>
    <mergeCell ref="G17:I17"/>
    <mergeCell ref="J17:L17"/>
    <mergeCell ref="M17:O17"/>
    <mergeCell ref="U17:W17"/>
    <mergeCell ref="X15:Y15"/>
    <mergeCell ref="X17:Y17"/>
    <mergeCell ref="J20:L20"/>
    <mergeCell ref="U21:W21"/>
    <mergeCell ref="U18:W18"/>
    <mergeCell ref="X18:Y18"/>
    <mergeCell ref="A18:C18"/>
    <mergeCell ref="D18:F18"/>
    <mergeCell ref="G18:I18"/>
    <mergeCell ref="J18:L18"/>
    <mergeCell ref="M18:O18"/>
    <mergeCell ref="P18:R18"/>
    <mergeCell ref="A19:C19"/>
    <mergeCell ref="D19:F19"/>
    <mergeCell ref="G19:I19"/>
    <mergeCell ref="J19:L19"/>
    <mergeCell ref="M19:O19"/>
    <mergeCell ref="U24:W24"/>
    <mergeCell ref="U25:W25"/>
    <mergeCell ref="U19:W19"/>
    <mergeCell ref="X19:Y19"/>
    <mergeCell ref="P19:R19"/>
    <mergeCell ref="P17:R17"/>
    <mergeCell ref="P10:R10"/>
    <mergeCell ref="M11:O11"/>
    <mergeCell ref="M10:O10"/>
    <mergeCell ref="M13:O13"/>
    <mergeCell ref="P13:R13"/>
    <mergeCell ref="U10:W10"/>
    <mergeCell ref="X10:Y10"/>
    <mergeCell ref="U13:W13"/>
    <mergeCell ref="X13:Y13"/>
    <mergeCell ref="U22:W22"/>
    <mergeCell ref="P15:R15"/>
    <mergeCell ref="U12:W12"/>
    <mergeCell ref="X12:Y12"/>
    <mergeCell ref="U14:W14"/>
    <mergeCell ref="X14:Y14"/>
    <mergeCell ref="P14:R14"/>
    <mergeCell ref="U15:W15"/>
    <mergeCell ref="M15:O15"/>
  </mergeCells>
  <phoneticPr fontId="27" type="noConversion"/>
  <printOptions horizontalCentered="1"/>
  <pageMargins left="0.62992125984251968" right="0.23622047244094491" top="1.1417322834645669" bottom="0.74803149606299213" header="0.31496062992125984" footer="0.31496062992125984"/>
  <pageSetup paperSize="9" scale="7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R48"/>
  <sheetViews>
    <sheetView showZeros="0" view="pageBreakPreview" zoomScaleSheetLayoutView="100" workbookViewId="0">
      <selection activeCell="Q17" sqref="Q17"/>
    </sheetView>
  </sheetViews>
  <sheetFormatPr defaultColWidth="8.6640625" defaultRowHeight="16.5"/>
  <cols>
    <col min="1" max="1" width="6.5546875" style="237" customWidth="1"/>
    <col min="2" max="2" width="10.5546875" style="237" customWidth="1"/>
    <col min="3" max="3" width="20.5546875" style="237" customWidth="1"/>
    <col min="4" max="4" width="18.5546875" style="237" customWidth="1"/>
    <col min="5" max="5" width="0.33203125" style="237" customWidth="1"/>
    <col min="6" max="7" width="18.5546875" style="237" customWidth="1"/>
    <col min="8" max="12" width="14.5546875" style="237" customWidth="1"/>
    <col min="13" max="13" width="16.5546875" style="237" customWidth="1"/>
    <col min="14" max="14" width="6.5546875" style="237" customWidth="1"/>
    <col min="15" max="15" width="14.6640625" style="237" bestFit="1" customWidth="1"/>
    <col min="16" max="16" width="6.88671875" style="237" bestFit="1" customWidth="1"/>
    <col min="17" max="17" width="7.77734375" style="237" bestFit="1" customWidth="1"/>
    <col min="18" max="16384" width="8.6640625" style="237"/>
  </cols>
  <sheetData>
    <row r="1" spans="1:18" ht="6.75" customHeight="1">
      <c r="A1" s="234"/>
      <c r="B1" s="235"/>
      <c r="C1" s="235"/>
      <c r="D1" s="235"/>
      <c r="E1" s="235"/>
      <c r="F1" s="235"/>
      <c r="G1" s="235"/>
      <c r="H1" s="235"/>
      <c r="I1" s="235"/>
      <c r="J1" s="235"/>
      <c r="K1" s="235"/>
      <c r="L1" s="235"/>
      <c r="M1" s="235"/>
      <c r="N1" s="236"/>
    </row>
    <row r="2" spans="1:18" ht="45" customHeight="1">
      <c r="A2" s="238"/>
      <c r="B2" s="538" t="s">
        <v>126</v>
      </c>
      <c r="C2" s="538"/>
      <c r="D2" s="538"/>
      <c r="E2" s="538"/>
      <c r="F2" s="538"/>
      <c r="G2" s="538"/>
      <c r="H2" s="538"/>
      <c r="I2" s="538"/>
      <c r="J2" s="538"/>
      <c r="K2" s="538"/>
      <c r="L2" s="538"/>
      <c r="M2" s="538"/>
      <c r="N2" s="239"/>
    </row>
    <row r="3" spans="1:18" ht="6.75" customHeight="1">
      <c r="A3" s="238"/>
      <c r="B3" s="240"/>
      <c r="C3" s="240"/>
      <c r="D3" s="240"/>
      <c r="E3" s="240"/>
      <c r="F3" s="240"/>
      <c r="G3" s="240"/>
      <c r="H3" s="240"/>
      <c r="I3" s="240"/>
      <c r="J3" s="240"/>
      <c r="K3" s="240"/>
      <c r="L3" s="240"/>
      <c r="M3" s="240"/>
      <c r="N3" s="239"/>
    </row>
    <row r="4" spans="1:18" ht="39.950000000000003" customHeight="1">
      <c r="A4" s="238"/>
      <c r="B4" s="241"/>
      <c r="C4" s="539" t="s">
        <v>234</v>
      </c>
      <c r="D4" s="539"/>
      <c r="E4" s="539"/>
      <c r="F4" s="539"/>
      <c r="G4" s="539"/>
      <c r="H4" s="539"/>
      <c r="I4" s="539"/>
      <c r="J4" s="539"/>
      <c r="K4" s="539"/>
      <c r="L4" s="539"/>
      <c r="M4" s="540"/>
      <c r="N4" s="239"/>
    </row>
    <row r="5" spans="1:18" ht="10.5" customHeight="1">
      <c r="A5" s="238"/>
      <c r="C5" s="242"/>
      <c r="D5" s="242"/>
      <c r="E5" s="242"/>
      <c r="F5" s="242"/>
      <c r="G5" s="242"/>
      <c r="H5" s="242"/>
      <c r="I5" s="242"/>
      <c r="J5" s="242"/>
      <c r="K5" s="242"/>
      <c r="L5" s="242"/>
      <c r="N5" s="239"/>
    </row>
    <row r="6" spans="1:18" ht="30" customHeight="1">
      <c r="A6" s="238"/>
      <c r="C6" s="537" t="s">
        <v>127</v>
      </c>
      <c r="D6" s="537"/>
      <c r="E6" s="243" t="s">
        <v>128</v>
      </c>
      <c r="F6" s="237" t="e">
        <f>"일금 "&amp;NUMBERSTRING(M31,1)&amp;"원정"</f>
        <v>#REF!</v>
      </c>
      <c r="N6" s="239"/>
    </row>
    <row r="7" spans="1:18" ht="9" customHeight="1">
      <c r="A7" s="238"/>
      <c r="N7" s="239"/>
    </row>
    <row r="8" spans="1:18" ht="30" customHeight="1">
      <c r="A8" s="238"/>
      <c r="C8" s="537" t="s">
        <v>129</v>
      </c>
      <c r="D8" s="537"/>
      <c r="E8" s="243" t="s">
        <v>128</v>
      </c>
      <c r="F8" s="237" t="e">
        <f>"일금 "&amp;NUMBERSTRING(M23,1)&amp;"원정"</f>
        <v>#REF!</v>
      </c>
      <c r="N8" s="239"/>
    </row>
    <row r="9" spans="1:18" ht="9" customHeight="1">
      <c r="A9" s="238"/>
      <c r="N9" s="239"/>
    </row>
    <row r="10" spans="1:18" ht="30" customHeight="1">
      <c r="A10" s="238"/>
      <c r="C10" s="537" t="s">
        <v>130</v>
      </c>
      <c r="D10" s="537"/>
      <c r="E10" s="243" t="s">
        <v>128</v>
      </c>
      <c r="F10" s="237" t="e">
        <f>"일금 "&amp;NUMBERSTRING(M27,1)&amp;"원정"</f>
        <v>#REF!</v>
      </c>
      <c r="N10" s="239"/>
    </row>
    <row r="11" spans="1:18" ht="9" customHeight="1">
      <c r="A11" s="238"/>
      <c r="N11" s="239"/>
      <c r="P11" s="244"/>
    </row>
    <row r="12" spans="1:18" ht="30" customHeight="1">
      <c r="A12" s="238"/>
      <c r="C12" s="537" t="s">
        <v>131</v>
      </c>
      <c r="D12" s="537"/>
      <c r="E12" s="243"/>
      <c r="F12" s="237" t="e">
        <f>"일금 "&amp;NUMBERSTRING(M30,1)&amp;"원정"</f>
        <v>#REF!</v>
      </c>
      <c r="N12" s="239"/>
      <c r="O12" s="244">
        <v>1385.69</v>
      </c>
      <c r="P12" s="278" t="s">
        <v>132</v>
      </c>
      <c r="Q12" s="522">
        <f>O12*0.3025</f>
        <v>419.17122499999999</v>
      </c>
    </row>
    <row r="13" spans="1:18" ht="8.25" customHeight="1">
      <c r="A13" s="238"/>
      <c r="N13" s="239"/>
      <c r="O13" s="525">
        <f>O12*0.3025</f>
        <v>419.17122499999999</v>
      </c>
      <c r="P13" s="1"/>
      <c r="Q13" s="522"/>
    </row>
    <row r="14" spans="1:18" ht="17.100000000000001" hidden="1" customHeight="1">
      <c r="A14" s="238"/>
      <c r="C14" s="532"/>
      <c r="D14" s="532"/>
      <c r="E14" s="246"/>
      <c r="N14" s="239"/>
      <c r="O14" s="525"/>
      <c r="Q14" s="522"/>
    </row>
    <row r="15" spans="1:18" ht="17.100000000000001" hidden="1" customHeight="1">
      <c r="A15" s="238"/>
      <c r="N15" s="239"/>
      <c r="O15" s="525"/>
      <c r="Q15" s="523"/>
    </row>
    <row r="16" spans="1:18" ht="8.25" customHeight="1">
      <c r="A16" s="238"/>
      <c r="B16" s="247"/>
      <c r="C16" s="247"/>
      <c r="D16" s="247"/>
      <c r="E16" s="247"/>
      <c r="F16" s="247"/>
      <c r="G16" s="247"/>
      <c r="H16" s="247"/>
      <c r="I16" s="247"/>
      <c r="J16" s="247"/>
      <c r="K16" s="247"/>
      <c r="L16" s="247"/>
      <c r="M16" s="247"/>
      <c r="N16" s="239"/>
      <c r="O16" s="526"/>
      <c r="P16" s="244"/>
      <c r="Q16" s="248"/>
      <c r="R16" s="249"/>
    </row>
    <row r="17" spans="1:18" ht="30" customHeight="1">
      <c r="A17" s="238"/>
      <c r="B17" s="533" t="s">
        <v>133</v>
      </c>
      <c r="C17" s="534"/>
      <c r="D17" s="514" t="s">
        <v>140</v>
      </c>
      <c r="E17" s="515"/>
      <c r="F17" s="515" t="s">
        <v>141</v>
      </c>
      <c r="G17" s="512" t="s">
        <v>177</v>
      </c>
      <c r="H17" s="528" t="s">
        <v>134</v>
      </c>
      <c r="I17" s="528" t="s">
        <v>135</v>
      </c>
      <c r="J17" s="528" t="s">
        <v>136</v>
      </c>
      <c r="K17" s="528" t="s">
        <v>137</v>
      </c>
      <c r="L17" s="528" t="s">
        <v>138</v>
      </c>
      <c r="M17" s="530" t="s">
        <v>139</v>
      </c>
      <c r="O17" s="527" t="s">
        <v>178</v>
      </c>
      <c r="P17" s="524" t="s">
        <v>179</v>
      </c>
      <c r="Q17" s="252"/>
      <c r="R17" s="249"/>
    </row>
    <row r="18" spans="1:18" ht="30" customHeight="1">
      <c r="A18" s="238"/>
      <c r="B18" s="535"/>
      <c r="C18" s="536"/>
      <c r="D18" s="516"/>
      <c r="E18" s="517"/>
      <c r="F18" s="517"/>
      <c r="G18" s="513"/>
      <c r="H18" s="529"/>
      <c r="I18" s="529"/>
      <c r="J18" s="529"/>
      <c r="K18" s="529"/>
      <c r="L18" s="529"/>
      <c r="M18" s="531"/>
      <c r="O18" s="527"/>
      <c r="P18" s="524"/>
    </row>
    <row r="19" spans="1:18" ht="30" customHeight="1">
      <c r="A19" s="238"/>
      <c r="B19" s="253" t="s">
        <v>142</v>
      </c>
      <c r="C19" s="253" t="s">
        <v>143</v>
      </c>
      <c r="D19" s="520" t="e">
        <f>'전체총괄원가(분리발주)'!E37</f>
        <v>#REF!</v>
      </c>
      <c r="E19" s="521"/>
      <c r="F19" s="286" t="e">
        <f>'전체총괄원가(분리발주)'!E40</f>
        <v>#REF!</v>
      </c>
      <c r="G19" s="286" t="e">
        <f>'전체총괄원가(분리발주)'!E41</f>
        <v>#REF!</v>
      </c>
      <c r="H19" s="286" t="e">
        <f>'전체총괄원가(분리발주)'!E42</f>
        <v>#REF!</v>
      </c>
      <c r="I19" s="286" t="e">
        <f>'전체총괄원가(분리발주)'!E43</f>
        <v>#REF!</v>
      </c>
      <c r="J19" s="286"/>
      <c r="K19" s="286"/>
      <c r="L19" s="286"/>
      <c r="M19" s="286" t="e">
        <f>SUM(G19:L19)</f>
        <v>#REF!</v>
      </c>
      <c r="N19" s="239"/>
      <c r="O19" s="279" t="e">
        <f t="shared" ref="O19:O28" si="0">M19/$Q$12</f>
        <v>#REF!</v>
      </c>
      <c r="P19" s="280" t="e">
        <f>M19/$M$31</f>
        <v>#REF!</v>
      </c>
      <c r="Q19" s="274"/>
    </row>
    <row r="20" spans="1:18" ht="30" customHeight="1">
      <c r="A20" s="238"/>
      <c r="B20" s="253" t="s">
        <v>144</v>
      </c>
      <c r="C20" s="253" t="s">
        <v>145</v>
      </c>
      <c r="D20" s="520" t="e">
        <f>'전체총괄원가(분리발주)'!F37</f>
        <v>#REF!</v>
      </c>
      <c r="E20" s="521"/>
      <c r="F20" s="286" t="e">
        <f>'전체총괄원가(분리발주)'!F40</f>
        <v>#REF!</v>
      </c>
      <c r="G20" s="286" t="e">
        <f>'전체총괄원가(분리발주)'!F41</f>
        <v>#REF!</v>
      </c>
      <c r="H20" s="286" t="e">
        <f>'전체총괄원가(분리발주)'!F42</f>
        <v>#REF!</v>
      </c>
      <c r="I20" s="286" t="e">
        <f>'전체총괄원가(분리발주)'!F43</f>
        <v>#REF!</v>
      </c>
      <c r="J20" s="286"/>
      <c r="K20" s="286"/>
      <c r="L20" s="286"/>
      <c r="M20" s="286" t="e">
        <f t="shared" ref="M20:M31" si="1">SUM(G20:L20)</f>
        <v>#REF!</v>
      </c>
      <c r="N20" s="239"/>
      <c r="O20" s="279" t="e">
        <f t="shared" si="0"/>
        <v>#REF!</v>
      </c>
      <c r="P20" s="280" t="e">
        <f t="shared" ref="P20:P31" si="2">M20/$M$31</f>
        <v>#REF!</v>
      </c>
      <c r="Q20" s="274"/>
    </row>
    <row r="21" spans="1:18" ht="30" customHeight="1">
      <c r="A21" s="238"/>
      <c r="B21" s="253" t="s">
        <v>146</v>
      </c>
      <c r="C21" s="253" t="s">
        <v>147</v>
      </c>
      <c r="D21" s="520" t="e">
        <f>'전체총괄원가(분리발주)'!G37</f>
        <v>#REF!</v>
      </c>
      <c r="E21" s="521"/>
      <c r="F21" s="286" t="e">
        <f>'전체총괄원가(분리발주)'!G40</f>
        <v>#REF!</v>
      </c>
      <c r="G21" s="286" t="e">
        <f>'전체총괄원가(분리발주)'!G41</f>
        <v>#REF!</v>
      </c>
      <c r="H21" s="286" t="e">
        <f>'전체총괄원가(분리발주)'!G42</f>
        <v>#REF!</v>
      </c>
      <c r="I21" s="286" t="e">
        <f>'전체총괄원가(분리발주)'!G43</f>
        <v>#REF!</v>
      </c>
      <c r="J21" s="286"/>
      <c r="K21" s="286"/>
      <c r="L21" s="286"/>
      <c r="M21" s="286" t="e">
        <f t="shared" si="1"/>
        <v>#REF!</v>
      </c>
      <c r="N21" s="239"/>
      <c r="O21" s="279" t="e">
        <f t="shared" si="0"/>
        <v>#REF!</v>
      </c>
      <c r="P21" s="280" t="e">
        <f t="shared" si="2"/>
        <v>#REF!</v>
      </c>
      <c r="Q21" s="274"/>
    </row>
    <row r="22" spans="1:18" s="258" customFormat="1" ht="30" customHeight="1">
      <c r="A22" s="255"/>
      <c r="B22" s="253" t="s">
        <v>148</v>
      </c>
      <c r="C22" s="256" t="s">
        <v>149</v>
      </c>
      <c r="D22" s="518" t="e">
        <f>'전체총괄원가(분리발주)'!H37</f>
        <v>#REF!</v>
      </c>
      <c r="E22" s="519"/>
      <c r="F22" s="288" t="e">
        <f>'전체총괄원가(분리발주)'!H40</f>
        <v>#REF!</v>
      </c>
      <c r="G22" s="288" t="e">
        <f>'전체총괄원가(분리발주)'!H41</f>
        <v>#REF!</v>
      </c>
      <c r="H22" s="288" t="e">
        <f>'전체총괄원가(분리발주)'!H42</f>
        <v>#REF!</v>
      </c>
      <c r="I22" s="288" t="e">
        <f>'전체총괄원가(분리발주)'!H43</f>
        <v>#REF!</v>
      </c>
      <c r="J22" s="288" t="e">
        <f>'전체총괄원가(분리발주)'!H47</f>
        <v>#REF!</v>
      </c>
      <c r="K22" s="288"/>
      <c r="L22" s="288"/>
      <c r="M22" s="286" t="e">
        <f t="shared" si="1"/>
        <v>#REF!</v>
      </c>
      <c r="N22" s="257"/>
      <c r="O22" s="279" t="e">
        <f t="shared" si="0"/>
        <v>#REF!</v>
      </c>
      <c r="P22" s="280" t="e">
        <f t="shared" si="2"/>
        <v>#REF!</v>
      </c>
      <c r="Q22" s="275"/>
    </row>
    <row r="23" spans="1:18" ht="30" customHeight="1">
      <c r="A23" s="238"/>
      <c r="B23" s="508" t="s">
        <v>150</v>
      </c>
      <c r="C23" s="509"/>
      <c r="D23" s="510" t="e">
        <f>SUM(D19:E22)</f>
        <v>#REF!</v>
      </c>
      <c r="E23" s="511"/>
      <c r="F23" s="287" t="e">
        <f t="shared" ref="F23:K23" si="3">SUM(F19:F22)</f>
        <v>#REF!</v>
      </c>
      <c r="G23" s="287" t="e">
        <f t="shared" si="3"/>
        <v>#REF!</v>
      </c>
      <c r="H23" s="287" t="e">
        <f t="shared" si="3"/>
        <v>#REF!</v>
      </c>
      <c r="I23" s="287" t="e">
        <f t="shared" si="3"/>
        <v>#REF!</v>
      </c>
      <c r="J23" s="287" t="e">
        <f t="shared" si="3"/>
        <v>#REF!</v>
      </c>
      <c r="K23" s="287">
        <f t="shared" si="3"/>
        <v>0</v>
      </c>
      <c r="L23" s="287"/>
      <c r="M23" s="287" t="e">
        <f t="shared" si="1"/>
        <v>#REF!</v>
      </c>
      <c r="N23" s="239"/>
      <c r="O23" s="279" t="e">
        <f t="shared" si="0"/>
        <v>#REF!</v>
      </c>
      <c r="P23" s="280" t="e">
        <f t="shared" si="2"/>
        <v>#REF!</v>
      </c>
      <c r="Q23" s="274"/>
    </row>
    <row r="24" spans="1:18" ht="30" customHeight="1">
      <c r="A24" s="238"/>
      <c r="B24" s="253" t="s">
        <v>151</v>
      </c>
      <c r="C24" s="253" t="s">
        <v>152</v>
      </c>
      <c r="D24" s="518" t="e">
        <f>'전체총괄원가(분리발주)'!J37</f>
        <v>#REF!</v>
      </c>
      <c r="E24" s="519"/>
      <c r="F24" s="288" t="e">
        <f>'전체총괄원가(분리발주)'!J40</f>
        <v>#REF!</v>
      </c>
      <c r="G24" s="286" t="e">
        <f>'전체총괄원가(분리발주)'!J41</f>
        <v>#REF!</v>
      </c>
      <c r="H24" s="286" t="e">
        <f>'전체총괄원가(분리발주)'!J42</f>
        <v>#REF!</v>
      </c>
      <c r="I24" s="286" t="e">
        <f>'전체총괄원가(분리발주)'!J43</f>
        <v>#REF!</v>
      </c>
      <c r="J24" s="286"/>
      <c r="K24" s="286" t="e">
        <f>'전체총괄원가(분리발주)'!J46</f>
        <v>#REF!</v>
      </c>
      <c r="L24" s="286"/>
      <c r="M24" s="286" t="e">
        <f t="shared" si="1"/>
        <v>#REF!</v>
      </c>
      <c r="N24" s="239"/>
      <c r="O24" s="279" t="e">
        <f t="shared" si="0"/>
        <v>#REF!</v>
      </c>
      <c r="P24" s="280" t="e">
        <f t="shared" si="2"/>
        <v>#REF!</v>
      </c>
      <c r="Q24" s="273"/>
    </row>
    <row r="25" spans="1:18" ht="30" customHeight="1">
      <c r="A25" s="238"/>
      <c r="B25" s="253" t="s">
        <v>151</v>
      </c>
      <c r="C25" s="253" t="s">
        <v>153</v>
      </c>
      <c r="D25" s="518" t="e">
        <f>'전체총괄원가(분리발주)'!K37</f>
        <v>#REF!</v>
      </c>
      <c r="E25" s="519"/>
      <c r="F25" s="288" t="e">
        <f>'전체총괄원가(분리발주)'!K40</f>
        <v>#REF!</v>
      </c>
      <c r="G25" s="286" t="e">
        <f>'전체총괄원가(분리발주)'!K41</f>
        <v>#REF!</v>
      </c>
      <c r="H25" s="286" t="e">
        <f>'전체총괄원가(분리발주)'!K42</f>
        <v>#REF!</v>
      </c>
      <c r="I25" s="286" t="e">
        <f>'전체총괄원가(분리발주)'!K43</f>
        <v>#REF!</v>
      </c>
      <c r="J25" s="286"/>
      <c r="K25" s="286"/>
      <c r="L25" s="286"/>
      <c r="M25" s="286" t="e">
        <f t="shared" si="1"/>
        <v>#REF!</v>
      </c>
      <c r="N25" s="239"/>
      <c r="O25" s="279" t="e">
        <f t="shared" si="0"/>
        <v>#REF!</v>
      </c>
      <c r="P25" s="280" t="e">
        <f t="shared" si="2"/>
        <v>#REF!</v>
      </c>
      <c r="Q25" s="273"/>
    </row>
    <row r="26" spans="1:18" ht="30" customHeight="1">
      <c r="A26" s="238"/>
      <c r="B26" s="253" t="s">
        <v>151</v>
      </c>
      <c r="C26" s="253" t="s">
        <v>154</v>
      </c>
      <c r="D26" s="518" t="e">
        <f>'전체총괄원가(분리발주)'!N37</f>
        <v>#REF!</v>
      </c>
      <c r="E26" s="519"/>
      <c r="F26" s="288" t="e">
        <f>'전체총괄원가(분리발주)'!N40</f>
        <v>#REF!</v>
      </c>
      <c r="G26" s="286" t="e">
        <f>'전체총괄원가(분리발주)'!N41</f>
        <v>#REF!</v>
      </c>
      <c r="H26" s="286"/>
      <c r="I26" s="286"/>
      <c r="J26" s="286"/>
      <c r="K26" s="286"/>
      <c r="L26" s="286">
        <f>'전체총괄원가(분리발주)'!N48</f>
        <v>0</v>
      </c>
      <c r="M26" s="286" t="e">
        <f t="shared" si="1"/>
        <v>#REF!</v>
      </c>
      <c r="N26" s="239"/>
      <c r="O26" s="279" t="e">
        <f t="shared" si="0"/>
        <v>#REF!</v>
      </c>
      <c r="P26" s="280" t="e">
        <f t="shared" si="2"/>
        <v>#REF!</v>
      </c>
      <c r="Q26" s="274"/>
    </row>
    <row r="27" spans="1:18" ht="30" customHeight="1">
      <c r="A27" s="238"/>
      <c r="B27" s="508" t="s">
        <v>150</v>
      </c>
      <c r="C27" s="509"/>
      <c r="D27" s="510" t="e">
        <f>SUM(D24:E26)</f>
        <v>#REF!</v>
      </c>
      <c r="E27" s="511"/>
      <c r="F27" s="287" t="e">
        <f t="shared" ref="F27:L27" si="4">SUM(F24:F26)</f>
        <v>#REF!</v>
      </c>
      <c r="G27" s="287" t="e">
        <f t="shared" si="4"/>
        <v>#REF!</v>
      </c>
      <c r="H27" s="287" t="e">
        <f t="shared" si="4"/>
        <v>#REF!</v>
      </c>
      <c r="I27" s="287" t="e">
        <f t="shared" si="4"/>
        <v>#REF!</v>
      </c>
      <c r="J27" s="287">
        <f t="shared" si="4"/>
        <v>0</v>
      </c>
      <c r="K27" s="287" t="e">
        <f t="shared" si="4"/>
        <v>#REF!</v>
      </c>
      <c r="L27" s="287">
        <f t="shared" si="4"/>
        <v>0</v>
      </c>
      <c r="M27" s="287" t="e">
        <f t="shared" si="1"/>
        <v>#REF!</v>
      </c>
      <c r="N27" s="239"/>
      <c r="O27" s="279" t="e">
        <f t="shared" si="0"/>
        <v>#REF!</v>
      </c>
      <c r="P27" s="280" t="e">
        <f t="shared" si="2"/>
        <v>#REF!</v>
      </c>
      <c r="Q27" s="274"/>
    </row>
    <row r="28" spans="1:18" ht="30" customHeight="1">
      <c r="A28" s="238"/>
      <c r="B28" s="253" t="s">
        <v>151</v>
      </c>
      <c r="C28" s="253" t="s">
        <v>155</v>
      </c>
      <c r="D28" s="520" t="e">
        <f>'전체총괄원가(분리발주)'!O37</f>
        <v>#REF!</v>
      </c>
      <c r="E28" s="521"/>
      <c r="F28" s="286" t="e">
        <f>'전체총괄원가(분리발주)'!O40</f>
        <v>#REF!</v>
      </c>
      <c r="G28" s="286" t="e">
        <f>'전체총괄원가(분리발주)'!O41</f>
        <v>#REF!</v>
      </c>
      <c r="H28" s="286"/>
      <c r="I28" s="286"/>
      <c r="J28" s="286"/>
      <c r="K28" s="286"/>
      <c r="L28" s="286"/>
      <c r="M28" s="286" t="e">
        <f t="shared" si="1"/>
        <v>#REF!</v>
      </c>
      <c r="N28" s="239"/>
      <c r="O28" s="279" t="e">
        <f t="shared" si="0"/>
        <v>#REF!</v>
      </c>
      <c r="P28" s="280" t="e">
        <f t="shared" si="2"/>
        <v>#REF!</v>
      </c>
      <c r="Q28" s="274"/>
    </row>
    <row r="29" spans="1:18" ht="30" customHeight="1">
      <c r="A29" s="238"/>
      <c r="B29" s="253"/>
      <c r="C29" s="253"/>
      <c r="D29" s="520"/>
      <c r="E29" s="521"/>
      <c r="F29" s="286"/>
      <c r="G29" s="286">
        <f t="shared" ref="G29" si="5">SUM(D29:F29)</f>
        <v>0</v>
      </c>
      <c r="H29" s="286"/>
      <c r="I29" s="286"/>
      <c r="J29" s="286"/>
      <c r="K29" s="286"/>
      <c r="L29" s="286"/>
      <c r="M29" s="286">
        <f t="shared" si="1"/>
        <v>0</v>
      </c>
      <c r="N29" s="239"/>
      <c r="O29" s="279">
        <f t="shared" ref="O29" si="6">M29/$O$12</f>
        <v>0</v>
      </c>
      <c r="P29" s="280" t="e">
        <f t="shared" si="2"/>
        <v>#REF!</v>
      </c>
      <c r="Q29" s="274"/>
    </row>
    <row r="30" spans="1:18" ht="30" customHeight="1">
      <c r="A30" s="238"/>
      <c r="B30" s="508" t="s">
        <v>150</v>
      </c>
      <c r="C30" s="509"/>
      <c r="D30" s="510" t="e">
        <f>SUM(D28:D29)</f>
        <v>#REF!</v>
      </c>
      <c r="E30" s="511"/>
      <c r="F30" s="287" t="e">
        <f>SUM(F28:F29)</f>
        <v>#REF!</v>
      </c>
      <c r="G30" s="287" t="e">
        <f>ROUNDDOWN(SUM(D30:F30),-3)</f>
        <v>#REF!</v>
      </c>
      <c r="H30" s="287">
        <f>SUM(H28:H29)</f>
        <v>0</v>
      </c>
      <c r="I30" s="287">
        <f>SUM(I28:I29)</f>
        <v>0</v>
      </c>
      <c r="J30" s="287">
        <f>SUM(J28:J29)</f>
        <v>0</v>
      </c>
      <c r="K30" s="287"/>
      <c r="L30" s="287"/>
      <c r="M30" s="287" t="e">
        <f t="shared" si="1"/>
        <v>#REF!</v>
      </c>
      <c r="N30" s="239"/>
      <c r="O30" s="279" t="e">
        <f>M30/$Q$12</f>
        <v>#REF!</v>
      </c>
      <c r="P30" s="280" t="e">
        <f t="shared" si="2"/>
        <v>#REF!</v>
      </c>
      <c r="Q30" s="274"/>
    </row>
    <row r="31" spans="1:18" ht="30" customHeight="1">
      <c r="A31" s="238"/>
      <c r="B31" s="508" t="s">
        <v>156</v>
      </c>
      <c r="C31" s="509"/>
      <c r="D31" s="510" t="e">
        <f>D23+D27+D30</f>
        <v>#REF!</v>
      </c>
      <c r="E31" s="511"/>
      <c r="F31" s="287" t="e">
        <f t="shared" ref="F31:L31" si="7">F23+F27+F30</f>
        <v>#REF!</v>
      </c>
      <c r="G31" s="287" t="e">
        <f t="shared" si="7"/>
        <v>#REF!</v>
      </c>
      <c r="H31" s="287" t="e">
        <f t="shared" si="7"/>
        <v>#REF!</v>
      </c>
      <c r="I31" s="287" t="e">
        <f t="shared" si="7"/>
        <v>#REF!</v>
      </c>
      <c r="J31" s="287" t="e">
        <f t="shared" si="7"/>
        <v>#REF!</v>
      </c>
      <c r="K31" s="287" t="e">
        <f t="shared" si="7"/>
        <v>#REF!</v>
      </c>
      <c r="L31" s="287">
        <f t="shared" si="7"/>
        <v>0</v>
      </c>
      <c r="M31" s="287" t="e">
        <f t="shared" si="1"/>
        <v>#REF!</v>
      </c>
      <c r="N31" s="239"/>
      <c r="O31" s="279" t="e">
        <f>M31/$Q$12</f>
        <v>#REF!</v>
      </c>
      <c r="P31" s="280" t="e">
        <f t="shared" si="2"/>
        <v>#REF!</v>
      </c>
      <c r="Q31" s="274"/>
    </row>
    <row r="32" spans="1:18" ht="28.5" customHeight="1" thickBot="1">
      <c r="A32" s="259"/>
      <c r="B32" s="260"/>
      <c r="C32" s="260"/>
      <c r="D32" s="260"/>
      <c r="E32" s="260"/>
      <c r="F32" s="260"/>
      <c r="G32" s="260"/>
      <c r="H32" s="260"/>
      <c r="I32" s="260"/>
      <c r="J32" s="260"/>
      <c r="K32" s="260"/>
      <c r="L32" s="260"/>
      <c r="M32" s="260"/>
      <c r="N32" s="261"/>
      <c r="O32" s="273"/>
      <c r="P32" s="274"/>
      <c r="Q32" s="276"/>
    </row>
    <row r="33" spans="2:17">
      <c r="B33" s="262"/>
      <c r="O33" s="274">
        <f>0*0.3025</f>
        <v>0</v>
      </c>
      <c r="P33" s="274"/>
      <c r="Q33" s="274"/>
    </row>
    <row r="34" spans="2:17">
      <c r="D34" s="251"/>
      <c r="E34" s="251"/>
      <c r="F34" s="251"/>
      <c r="G34" s="251"/>
      <c r="H34" s="251"/>
      <c r="I34" s="251"/>
      <c r="J34" s="251"/>
      <c r="K34" s="251"/>
      <c r="L34" s="251"/>
      <c r="M34" s="251"/>
      <c r="O34" s="274"/>
      <c r="P34" s="274"/>
      <c r="Q34" s="274"/>
    </row>
    <row r="35" spans="2:17">
      <c r="D35" s="251"/>
      <c r="E35" s="251"/>
      <c r="F35" s="251"/>
      <c r="G35" s="251"/>
      <c r="H35" s="251"/>
      <c r="I35" s="251"/>
      <c r="M35" s="251"/>
      <c r="O35" s="271"/>
      <c r="P35" s="274"/>
      <c r="Q35" s="274"/>
    </row>
    <row r="36" spans="2:17">
      <c r="D36" s="251"/>
      <c r="E36" s="251"/>
      <c r="F36" s="251"/>
      <c r="G36" s="251"/>
      <c r="H36" s="251"/>
      <c r="I36" s="251"/>
      <c r="J36" s="251"/>
      <c r="K36" s="251"/>
      <c r="L36" s="251"/>
      <c r="M36" s="251"/>
      <c r="O36" s="272"/>
      <c r="P36" s="274"/>
      <c r="Q36" s="274"/>
    </row>
    <row r="37" spans="2:17" s="263" customFormat="1" ht="28.5" customHeight="1">
      <c r="D37" s="264"/>
      <c r="F37" s="264"/>
      <c r="G37" s="264"/>
      <c r="M37" s="264"/>
      <c r="O37" s="277"/>
      <c r="P37" s="277"/>
      <c r="Q37" s="277"/>
    </row>
    <row r="38" spans="2:17">
      <c r="M38" s="265"/>
      <c r="O38" s="251"/>
    </row>
    <row r="39" spans="2:17" ht="20.25">
      <c r="I39" s="251"/>
      <c r="J39" s="266"/>
      <c r="M39" s="267"/>
      <c r="O39" s="251"/>
    </row>
    <row r="40" spans="2:17" ht="20.25">
      <c r="J40" s="245"/>
      <c r="M40" s="267"/>
    </row>
    <row r="41" spans="2:17" ht="20.25">
      <c r="M41" s="267"/>
    </row>
    <row r="42" spans="2:17" ht="20.25">
      <c r="M42" s="267"/>
    </row>
    <row r="43" spans="2:17" ht="20.25">
      <c r="M43" s="267"/>
    </row>
    <row r="44" spans="2:17" ht="20.25">
      <c r="M44" s="267"/>
    </row>
    <row r="45" spans="2:17" ht="20.25">
      <c r="M45" s="267"/>
    </row>
    <row r="46" spans="2:17" ht="20.25">
      <c r="M46" s="267"/>
    </row>
    <row r="47" spans="2:17" ht="20.25">
      <c r="M47" s="268"/>
    </row>
    <row r="48" spans="2:17" ht="20.25">
      <c r="M48" s="268"/>
    </row>
  </sheetData>
  <mergeCells count="38">
    <mergeCell ref="J17:J18"/>
    <mergeCell ref="C12:D12"/>
    <mergeCell ref="B2:M2"/>
    <mergeCell ref="C4:M4"/>
    <mergeCell ref="C6:D6"/>
    <mergeCell ref="C8:D8"/>
    <mergeCell ref="C10:D10"/>
    <mergeCell ref="Q12:Q15"/>
    <mergeCell ref="P17:P18"/>
    <mergeCell ref="O13:O16"/>
    <mergeCell ref="O17:O18"/>
    <mergeCell ref="D25:E25"/>
    <mergeCell ref="K17:K18"/>
    <mergeCell ref="L17:L18"/>
    <mergeCell ref="M17:M18"/>
    <mergeCell ref="D19:E19"/>
    <mergeCell ref="D20:E20"/>
    <mergeCell ref="D21:E21"/>
    <mergeCell ref="D22:E22"/>
    <mergeCell ref="C14:D14"/>
    <mergeCell ref="B17:C18"/>
    <mergeCell ref="H17:H18"/>
    <mergeCell ref="I17:I18"/>
    <mergeCell ref="B31:C31"/>
    <mergeCell ref="D31:E31"/>
    <mergeCell ref="G17:G18"/>
    <mergeCell ref="D17:E18"/>
    <mergeCell ref="F17:F18"/>
    <mergeCell ref="D26:E26"/>
    <mergeCell ref="B27:C27"/>
    <mergeCell ref="D27:E27"/>
    <mergeCell ref="D28:E28"/>
    <mergeCell ref="D29:E29"/>
    <mergeCell ref="B30:C30"/>
    <mergeCell ref="D30:E30"/>
    <mergeCell ref="B23:C23"/>
    <mergeCell ref="D23:E23"/>
    <mergeCell ref="D24:E24"/>
  </mergeCells>
  <phoneticPr fontId="27" type="noConversion"/>
  <pageMargins left="0.74803149606299213" right="0" top="0.59055118110236227" bottom="0" header="0.70866141732283472" footer="0.31496062992125984"/>
  <pageSetup paperSize="9" scale="6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AA22"/>
  <sheetViews>
    <sheetView view="pageBreakPreview" topLeftCell="A8" zoomScale="85" zoomScaleSheetLayoutView="85" workbookViewId="0">
      <selection activeCell="M23" sqref="M23"/>
    </sheetView>
  </sheetViews>
  <sheetFormatPr defaultColWidth="8.6640625" defaultRowHeight="16.5"/>
  <cols>
    <col min="1" max="1" width="6.5546875" style="237" customWidth="1"/>
    <col min="2" max="4" width="10.44140625" style="237" customWidth="1"/>
    <col min="5" max="5" width="1.88671875" style="237" bestFit="1" customWidth="1"/>
    <col min="6" max="11" width="10.44140625" style="237" customWidth="1"/>
    <col min="12" max="13" width="16.5546875" style="237" customWidth="1"/>
    <col min="14" max="14" width="6.5546875" style="237" customWidth="1"/>
    <col min="15" max="15" width="28.33203125" style="237" customWidth="1"/>
    <col min="16" max="16384" width="8.6640625" style="237"/>
  </cols>
  <sheetData>
    <row r="1" spans="1:27" ht="30.75" customHeight="1">
      <c r="A1" s="234"/>
      <c r="B1" s="235"/>
      <c r="C1" s="235"/>
      <c r="D1" s="235"/>
      <c r="E1" s="235"/>
      <c r="F1" s="235"/>
      <c r="G1" s="235"/>
      <c r="H1" s="235"/>
      <c r="I1" s="235"/>
      <c r="J1" s="235"/>
      <c r="K1" s="235"/>
      <c r="L1" s="235"/>
      <c r="M1" s="235"/>
      <c r="N1" s="236"/>
    </row>
    <row r="2" spans="1:27" ht="30.75" customHeight="1">
      <c r="A2" s="238"/>
      <c r="B2" s="530" t="s">
        <v>157</v>
      </c>
      <c r="C2" s="530"/>
      <c r="D2" s="530" t="s">
        <v>158</v>
      </c>
      <c r="E2" s="514"/>
      <c r="F2" s="512"/>
      <c r="G2" s="530" t="s">
        <v>159</v>
      </c>
      <c r="H2" s="530"/>
      <c r="I2" s="530" t="s">
        <v>160</v>
      </c>
      <c r="J2" s="528"/>
      <c r="K2" s="253" t="s">
        <v>161</v>
      </c>
      <c r="L2" s="253" t="s">
        <v>162</v>
      </c>
      <c r="M2" s="253" t="s">
        <v>163</v>
      </c>
      <c r="N2" s="239"/>
    </row>
    <row r="3" spans="1:27" ht="30.75" customHeight="1">
      <c r="A3" s="238"/>
      <c r="B3" s="531"/>
      <c r="C3" s="531"/>
      <c r="D3" s="531"/>
      <c r="E3" s="516"/>
      <c r="F3" s="513"/>
      <c r="G3" s="531"/>
      <c r="H3" s="531"/>
      <c r="I3" s="531"/>
      <c r="J3" s="529"/>
      <c r="K3" s="253" t="s">
        <v>164</v>
      </c>
      <c r="L3" s="253" t="s">
        <v>162</v>
      </c>
      <c r="M3" s="253" t="s">
        <v>162</v>
      </c>
      <c r="N3" s="239"/>
    </row>
    <row r="4" spans="1:27" ht="33" customHeight="1">
      <c r="A4" s="238"/>
      <c r="N4" s="239"/>
    </row>
    <row r="5" spans="1:27" ht="33" customHeight="1">
      <c r="A5" s="238"/>
      <c r="B5" s="545" t="s">
        <v>165</v>
      </c>
      <c r="C5" s="545"/>
      <c r="D5" s="545"/>
      <c r="E5" s="545"/>
      <c r="F5" s="545"/>
      <c r="G5" s="545"/>
      <c r="H5" s="545"/>
      <c r="I5" s="545"/>
      <c r="J5" s="545"/>
      <c r="K5" s="545"/>
      <c r="L5" s="545"/>
      <c r="M5" s="545"/>
      <c r="N5" s="239"/>
    </row>
    <row r="6" spans="1:27" ht="33" customHeight="1">
      <c r="A6" s="238"/>
      <c r="B6" s="240"/>
      <c r="C6" s="240"/>
      <c r="D6" s="240"/>
      <c r="E6" s="240"/>
      <c r="F6" s="240"/>
      <c r="G6" s="240"/>
      <c r="H6" s="240"/>
      <c r="I6" s="240"/>
      <c r="J6" s="240"/>
      <c r="N6" s="239"/>
    </row>
    <row r="7" spans="1:27" ht="33" customHeight="1">
      <c r="A7" s="238"/>
      <c r="B7" s="546" t="s">
        <v>235</v>
      </c>
      <c r="C7" s="547"/>
      <c r="D7" s="547"/>
      <c r="E7" s="547"/>
      <c r="F7" s="547"/>
      <c r="G7" s="547"/>
      <c r="H7" s="547"/>
      <c r="I7" s="547"/>
      <c r="J7" s="547"/>
      <c r="K7" s="547"/>
      <c r="L7" s="547"/>
      <c r="M7" s="547"/>
      <c r="N7" s="548"/>
    </row>
    <row r="8" spans="1:27" s="80" customFormat="1" ht="33" customHeight="1">
      <c r="A8" s="83"/>
      <c r="B8" s="541" t="s">
        <v>98</v>
      </c>
      <c r="C8" s="541"/>
      <c r="D8" s="541"/>
      <c r="E8" s="115" t="s">
        <v>71</v>
      </c>
      <c r="F8" s="542" t="e">
        <f>" 일금"&amp;NUMBERSTRING(K15,1)&amp;"원정  ("&amp;DOLLAR(K15)&amp;"원)"</f>
        <v>#REF!</v>
      </c>
      <c r="G8" s="542"/>
      <c r="H8" s="542"/>
      <c r="I8" s="542"/>
      <c r="J8" s="542"/>
      <c r="K8" s="542"/>
      <c r="L8" s="542"/>
      <c r="M8" s="85"/>
      <c r="N8" s="85"/>
      <c r="O8" s="85"/>
      <c r="P8" s="498" t="str">
        <f>DOLLAR(V22)</f>
        <v>₩0</v>
      </c>
      <c r="Q8" s="498"/>
      <c r="R8" s="498"/>
      <c r="S8" s="498"/>
      <c r="T8" s="498"/>
      <c r="U8" s="498"/>
      <c r="V8" s="498"/>
      <c r="W8" s="85"/>
      <c r="X8" s="85"/>
      <c r="Y8" s="85"/>
      <c r="Z8" s="86"/>
      <c r="AA8" s="79">
        <f>P9+P10+P11+P12</f>
        <v>0</v>
      </c>
    </row>
    <row r="9" spans="1:27" s="80" customFormat="1" ht="33" customHeight="1">
      <c r="A9" s="83"/>
      <c r="B9" s="541" t="s">
        <v>72</v>
      </c>
      <c r="C9" s="541"/>
      <c r="D9" s="541"/>
      <c r="E9" s="115" t="s">
        <v>71</v>
      </c>
      <c r="F9" s="542" t="e">
        <f>" 일금"&amp;NUMBERSTRING(K18,1)&amp;"원정  ("&amp;DOLLAR(K18)&amp;"원)"</f>
        <v>#REF!</v>
      </c>
      <c r="G9" s="542"/>
      <c r="H9" s="542"/>
      <c r="I9" s="542"/>
      <c r="J9" s="542"/>
      <c r="K9" s="542"/>
      <c r="L9" s="542"/>
      <c r="M9" s="85"/>
      <c r="N9" s="85"/>
      <c r="O9" s="85"/>
      <c r="P9" s="498" t="str">
        <f>DOLLAR(K22)</f>
        <v>₩0</v>
      </c>
      <c r="Q9" s="498"/>
      <c r="R9" s="498"/>
      <c r="S9" s="498"/>
      <c r="T9" s="498"/>
      <c r="U9" s="498"/>
      <c r="V9" s="498"/>
      <c r="W9" s="85"/>
      <c r="X9" s="85"/>
      <c r="Y9" s="85"/>
      <c r="Z9" s="86"/>
      <c r="AA9" s="79"/>
    </row>
    <row r="10" spans="1:27" s="80" customFormat="1" ht="33" customHeight="1">
      <c r="A10" s="83"/>
      <c r="B10" s="541" t="s">
        <v>180</v>
      </c>
      <c r="C10" s="541"/>
      <c r="D10" s="541"/>
      <c r="E10" s="115" t="s">
        <v>71</v>
      </c>
      <c r="F10" s="542" t="e">
        <f>" 일금"&amp;NUMBERSTRING(K19,1)&amp;"원정  ("&amp;DOLLAR(K19)&amp;"원)"</f>
        <v>#REF!</v>
      </c>
      <c r="G10" s="542"/>
      <c r="H10" s="542"/>
      <c r="I10" s="542"/>
      <c r="J10" s="542"/>
      <c r="K10" s="542"/>
      <c r="L10" s="542"/>
      <c r="M10" s="85"/>
      <c r="N10" s="85"/>
      <c r="O10" s="85"/>
      <c r="P10" s="498" t="str">
        <f>DOLLAR(N22)</f>
        <v>₩0</v>
      </c>
      <c r="Q10" s="498"/>
      <c r="R10" s="498"/>
      <c r="S10" s="498"/>
      <c r="T10" s="498"/>
      <c r="U10" s="498"/>
      <c r="V10" s="498"/>
      <c r="W10" s="85"/>
      <c r="X10" s="85"/>
      <c r="Y10" s="85"/>
      <c r="Z10" s="86"/>
      <c r="AA10" s="79"/>
    </row>
    <row r="11" spans="1:27" s="80" customFormat="1" ht="33" customHeight="1">
      <c r="A11" s="83"/>
      <c r="B11" s="541" t="s">
        <v>182</v>
      </c>
      <c r="C11" s="541"/>
      <c r="D11" s="541"/>
      <c r="E11" s="115" t="s">
        <v>71</v>
      </c>
      <c r="F11" s="542" t="e">
        <f>" 일금"&amp;NUMBERSTRING(K20,1)&amp;"원정  ("&amp;DOLLAR(K20)&amp;"원)"</f>
        <v>#REF!</v>
      </c>
      <c r="G11" s="542"/>
      <c r="H11" s="542"/>
      <c r="I11" s="542"/>
      <c r="J11" s="542"/>
      <c r="K11" s="542"/>
      <c r="L11" s="542"/>
      <c r="M11" s="85"/>
      <c r="N11" s="85"/>
      <c r="O11" s="85"/>
      <c r="P11" s="498" t="str">
        <f>DOLLAR(V20)</f>
        <v>₩0</v>
      </c>
      <c r="Q11" s="498"/>
      <c r="R11" s="498"/>
      <c r="S11" s="498"/>
      <c r="T11" s="498"/>
      <c r="U11" s="498"/>
      <c r="V11" s="498"/>
      <c r="W11" s="85"/>
      <c r="X11" s="85"/>
      <c r="Y11" s="85"/>
      <c r="Z11" s="86"/>
      <c r="AA11" s="79"/>
    </row>
    <row r="12" spans="1:27" s="80" customFormat="1" ht="33" customHeight="1">
      <c r="A12" s="83"/>
      <c r="B12" s="541" t="s">
        <v>181</v>
      </c>
      <c r="C12" s="541"/>
      <c r="D12" s="541"/>
      <c r="E12" s="115" t="s">
        <v>71</v>
      </c>
      <c r="F12" s="542"/>
      <c r="G12" s="542"/>
      <c r="H12" s="542"/>
      <c r="I12" s="542"/>
      <c r="J12" s="542"/>
      <c r="K12" s="542"/>
      <c r="L12" s="542"/>
      <c r="M12" s="85"/>
      <c r="N12" s="85"/>
      <c r="O12" s="85"/>
      <c r="P12" s="498" t="str">
        <f>DOLLAR(Q22+T22)</f>
        <v>₩0</v>
      </c>
      <c r="Q12" s="498"/>
      <c r="R12" s="498"/>
      <c r="S12" s="498"/>
      <c r="T12" s="498"/>
      <c r="U12" s="498"/>
      <c r="V12" s="498"/>
      <c r="W12" s="85"/>
      <c r="X12" s="85"/>
      <c r="Y12" s="85"/>
      <c r="Z12" s="86"/>
      <c r="AA12" s="79"/>
    </row>
    <row r="13" spans="1:27" ht="33" customHeight="1">
      <c r="A13" s="238"/>
      <c r="C13" s="242"/>
      <c r="D13" s="242"/>
      <c r="E13" s="242"/>
      <c r="F13" s="242"/>
      <c r="G13" s="242"/>
      <c r="H13" s="242"/>
      <c r="I13" s="242"/>
      <c r="J13" s="242"/>
      <c r="N13" s="239"/>
    </row>
    <row r="14" spans="1:27" ht="33" customHeight="1">
      <c r="A14" s="238"/>
      <c r="B14" s="543" t="s">
        <v>166</v>
      </c>
      <c r="C14" s="543"/>
      <c r="D14" s="543"/>
      <c r="E14" s="543" t="s">
        <v>167</v>
      </c>
      <c r="F14" s="543"/>
      <c r="G14" s="543"/>
      <c r="H14" s="543"/>
      <c r="I14" s="543"/>
      <c r="J14" s="543"/>
      <c r="K14" s="543"/>
      <c r="L14" s="543"/>
      <c r="M14" s="253" t="s">
        <v>168</v>
      </c>
      <c r="N14" s="239"/>
    </row>
    <row r="15" spans="1:27" ht="33" customHeight="1">
      <c r="A15" s="238"/>
      <c r="B15" s="543" t="s">
        <v>169</v>
      </c>
      <c r="C15" s="543"/>
      <c r="D15" s="543"/>
      <c r="E15" s="544" t="e">
        <f>"일금 "&amp;NUMBERSTRING(총괄설계서!M23,1)&amp;"원정"</f>
        <v>#REF!</v>
      </c>
      <c r="F15" s="544"/>
      <c r="G15" s="544"/>
      <c r="H15" s="544"/>
      <c r="I15" s="544"/>
      <c r="J15" s="544"/>
      <c r="K15" s="543" t="e">
        <f>" \        "&amp;TEXT(총괄설계서!M23,"#,###")&amp;" "</f>
        <v>#REF!</v>
      </c>
      <c r="L15" s="543"/>
      <c r="M15" s="269"/>
      <c r="N15" s="239"/>
    </row>
    <row r="16" spans="1:27" ht="33" customHeight="1">
      <c r="A16" s="238"/>
      <c r="B16" s="250" t="s">
        <v>170</v>
      </c>
      <c r="C16" s="543" t="s">
        <v>140</v>
      </c>
      <c r="D16" s="543"/>
      <c r="E16" s="544" t="e">
        <f>"일금 "&amp;NUMBERSTRING(총괄설계서!D23,1)&amp;"원정"</f>
        <v>#REF!</v>
      </c>
      <c r="F16" s="544"/>
      <c r="G16" s="544"/>
      <c r="H16" s="544"/>
      <c r="I16" s="544"/>
      <c r="J16" s="544"/>
      <c r="K16" s="543" t="e">
        <f>" \        "&amp;TEXT(총괄설계서!D23,"#,###")&amp;" "</f>
        <v>#REF!</v>
      </c>
      <c r="L16" s="543"/>
      <c r="M16" s="269"/>
      <c r="N16" s="239"/>
    </row>
    <row r="17" spans="1:14" ht="33" customHeight="1">
      <c r="A17" s="238"/>
      <c r="B17" s="270" t="s">
        <v>171</v>
      </c>
      <c r="C17" s="543" t="s">
        <v>172</v>
      </c>
      <c r="D17" s="543"/>
      <c r="E17" s="544" t="e">
        <f>"일금 "&amp;NUMBERSTRING(총괄설계서!F23,1)&amp;"원정"</f>
        <v>#REF!</v>
      </c>
      <c r="F17" s="544"/>
      <c r="G17" s="544"/>
      <c r="H17" s="544"/>
      <c r="I17" s="544"/>
      <c r="J17" s="544"/>
      <c r="K17" s="543" t="e">
        <f>" \          "&amp;TEXT(총괄설계서!F23,"#,###")&amp;" "</f>
        <v>#REF!</v>
      </c>
      <c r="L17" s="543"/>
      <c r="M17" s="269"/>
      <c r="N17" s="239"/>
    </row>
    <row r="18" spans="1:14" ht="33" customHeight="1">
      <c r="A18" s="238"/>
      <c r="B18" s="254" t="s">
        <v>173</v>
      </c>
      <c r="C18" s="543" t="s">
        <v>174</v>
      </c>
      <c r="D18" s="543"/>
      <c r="E18" s="544" t="e">
        <f>" 일금 "&amp;NUMBERSTRING(총괄설계서!G23,1)&amp;"원정"</f>
        <v>#REF!</v>
      </c>
      <c r="F18" s="544"/>
      <c r="G18" s="544"/>
      <c r="H18" s="544"/>
      <c r="I18" s="544"/>
      <c r="J18" s="544"/>
      <c r="K18" s="543" t="e">
        <f>" \        "&amp;TEXT(총괄설계서!G23,"#,###")&amp;" "</f>
        <v>#REF!</v>
      </c>
      <c r="L18" s="543"/>
      <c r="M18" s="269"/>
      <c r="N18" s="239"/>
    </row>
    <row r="19" spans="1:14" ht="33" customHeight="1">
      <c r="A19" s="238"/>
      <c r="B19" s="543" t="s">
        <v>175</v>
      </c>
      <c r="C19" s="543"/>
      <c r="D19" s="543"/>
      <c r="E19" s="544" t="e">
        <f>" 일금 "&amp;NUMBERSTRING(총괄설계서!H23,1)&amp;"원정"</f>
        <v>#REF!</v>
      </c>
      <c r="F19" s="544"/>
      <c r="G19" s="544"/>
      <c r="H19" s="544"/>
      <c r="I19" s="544"/>
      <c r="J19" s="544"/>
      <c r="K19" s="543" t="e">
        <f>" \          "&amp;TEXT(총괄설계서!H23,"#,###")&amp;" "</f>
        <v>#REF!</v>
      </c>
      <c r="L19" s="543"/>
      <c r="M19" s="269"/>
      <c r="N19" s="239"/>
    </row>
    <row r="20" spans="1:14" ht="33" customHeight="1">
      <c r="A20" s="238"/>
      <c r="B20" s="543" t="s">
        <v>123</v>
      </c>
      <c r="C20" s="543"/>
      <c r="D20" s="543"/>
      <c r="E20" s="544" t="e">
        <f>" 일금 "&amp;NUMBERSTRING(총괄설계서!I23,1)&amp;"원정"</f>
        <v>#REF!</v>
      </c>
      <c r="F20" s="544"/>
      <c r="G20" s="544"/>
      <c r="H20" s="544"/>
      <c r="I20" s="544"/>
      <c r="J20" s="544"/>
      <c r="K20" s="543" t="e">
        <f>" \          "&amp;TEXT(총괄설계서!I23,"#,###")&amp;" "</f>
        <v>#REF!</v>
      </c>
      <c r="L20" s="543"/>
      <c r="M20" s="269"/>
      <c r="N20" s="239"/>
    </row>
    <row r="21" spans="1:14" ht="33" customHeight="1">
      <c r="A21" s="238"/>
      <c r="B21" s="543" t="s">
        <v>176</v>
      </c>
      <c r="C21" s="543"/>
      <c r="D21" s="543"/>
      <c r="E21" s="544" t="e">
        <f>" 일금 "&amp;NUMBERSTRING(총괄설계서!J23,1)&amp;"원정"</f>
        <v>#REF!</v>
      </c>
      <c r="F21" s="544"/>
      <c r="G21" s="544"/>
      <c r="H21" s="544"/>
      <c r="I21" s="544"/>
      <c r="J21" s="544"/>
      <c r="K21" s="543" t="e">
        <f>" \          "&amp;TEXT(총괄설계서!J23,"#,###")&amp;" "</f>
        <v>#REF!</v>
      </c>
      <c r="L21" s="543"/>
      <c r="M21" s="269"/>
      <c r="N21" s="239"/>
    </row>
    <row r="22" spans="1:14">
      <c r="B22" s="262"/>
    </row>
  </sheetData>
  <mergeCells count="48">
    <mergeCell ref="I2:I3"/>
    <mergeCell ref="J2:J3"/>
    <mergeCell ref="B5:M5"/>
    <mergeCell ref="B7:N7"/>
    <mergeCell ref="B14:D14"/>
    <mergeCell ref="E14:L14"/>
    <mergeCell ref="E2:F3"/>
    <mergeCell ref="F9:L9"/>
    <mergeCell ref="F10:L10"/>
    <mergeCell ref="F11:L11"/>
    <mergeCell ref="B2:B3"/>
    <mergeCell ref="C2:C3"/>
    <mergeCell ref="D2:D3"/>
    <mergeCell ref="G2:G3"/>
    <mergeCell ref="H2:H3"/>
    <mergeCell ref="B12:D12"/>
    <mergeCell ref="B15:D15"/>
    <mergeCell ref="E15:J15"/>
    <mergeCell ref="K15:L15"/>
    <mergeCell ref="C16:D16"/>
    <mergeCell ref="E16:J16"/>
    <mergeCell ref="K16:L16"/>
    <mergeCell ref="B19:D19"/>
    <mergeCell ref="E19:J19"/>
    <mergeCell ref="K19:L19"/>
    <mergeCell ref="C17:D17"/>
    <mergeCell ref="E17:J17"/>
    <mergeCell ref="K17:L17"/>
    <mergeCell ref="C18:D18"/>
    <mergeCell ref="E18:J18"/>
    <mergeCell ref="K18:L18"/>
    <mergeCell ref="B21:D21"/>
    <mergeCell ref="E21:J21"/>
    <mergeCell ref="K21:L21"/>
    <mergeCell ref="B20:D20"/>
    <mergeCell ref="E20:J20"/>
    <mergeCell ref="K20:L20"/>
    <mergeCell ref="F12:L12"/>
    <mergeCell ref="P8:V8"/>
    <mergeCell ref="P9:V9"/>
    <mergeCell ref="P10:V10"/>
    <mergeCell ref="P11:V11"/>
    <mergeCell ref="P12:V12"/>
    <mergeCell ref="B8:D8"/>
    <mergeCell ref="B9:D9"/>
    <mergeCell ref="B10:D10"/>
    <mergeCell ref="B11:D11"/>
    <mergeCell ref="F8:L8"/>
  </mergeCells>
  <phoneticPr fontId="27" type="noConversion"/>
  <pageMargins left="0.78740157480314965" right="0.62992125984251968" top="0.98425196850393704" bottom="0.74803149606299213" header="0.35433070866141736" footer="0.31496062992125984"/>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8">
    <tabColor rgb="FF00FF00"/>
  </sheetPr>
  <dimension ref="A1:XEZ112"/>
  <sheetViews>
    <sheetView view="pageBreakPreview" zoomScaleNormal="100" zoomScaleSheetLayoutView="100" workbookViewId="0">
      <pane xSplit="4" ySplit="3" topLeftCell="E14" activePane="bottomRight" state="frozen"/>
      <selection activeCell="L24" sqref="L24"/>
      <selection pane="topRight" activeCell="L24" sqref="L24"/>
      <selection pane="bottomLeft" activeCell="L24" sqref="L24"/>
      <selection pane="bottomRight" activeCell="E37" sqref="E37"/>
    </sheetView>
  </sheetViews>
  <sheetFormatPr defaultColWidth="8.88671875" defaultRowHeight="16.5"/>
  <cols>
    <col min="1" max="1" width="4.21875" style="10" customWidth="1"/>
    <col min="2" max="2" width="4.109375" style="10" customWidth="1"/>
    <col min="3" max="3" width="15.44140625" style="10" customWidth="1"/>
    <col min="4" max="4" width="13.6640625" style="11" bestFit="1" customWidth="1"/>
    <col min="5" max="5" width="12.33203125" style="11" customWidth="1"/>
    <col min="6" max="7" width="10.5546875" style="11" customWidth="1"/>
    <col min="8" max="9" width="11.88671875" style="11" customWidth="1"/>
    <col min="10" max="10" width="12" style="11" customWidth="1"/>
    <col min="11" max="11" width="11.77734375" style="11" customWidth="1"/>
    <col min="12" max="12" width="10.5546875" style="11" customWidth="1"/>
    <col min="13" max="13" width="10.44140625" style="11" hidden="1" customWidth="1"/>
    <col min="14" max="14" width="10.5546875" style="11" customWidth="1"/>
    <col min="15" max="15" width="9.109375" style="11" customWidth="1"/>
    <col min="16" max="16" width="14.5546875" style="10" customWidth="1"/>
    <col min="17" max="17" width="2.6640625" style="10" bestFit="1" customWidth="1"/>
    <col min="18" max="18" width="5.6640625" style="10" customWidth="1"/>
    <col min="19" max="19" width="2.6640625" style="10" bestFit="1" customWidth="1"/>
    <col min="20" max="20" width="7.5546875" style="10" bestFit="1" customWidth="1"/>
    <col min="21" max="21" width="2.6640625" style="10" bestFit="1" customWidth="1"/>
    <col min="22" max="22" width="4.44140625" style="10" customWidth="1"/>
    <col min="23" max="25" width="5.44140625" style="16" bestFit="1" customWidth="1"/>
    <col min="26" max="26" width="11.44140625" style="1" bestFit="1" customWidth="1"/>
    <col min="27" max="27" width="12.109375" style="2" bestFit="1" customWidth="1"/>
    <col min="28" max="28" width="10.77734375" style="2" bestFit="1" customWidth="1"/>
    <col min="29" max="30" width="12.109375" style="2" bestFit="1" customWidth="1"/>
    <col min="31" max="50" width="8.88671875" style="2"/>
    <col min="51" max="16384" width="8.88671875" style="1"/>
  </cols>
  <sheetData>
    <row r="1" spans="1:26" ht="18" customHeight="1" thickBot="1">
      <c r="A1" s="10" t="e">
        <f>#REF!</f>
        <v>#REF!</v>
      </c>
      <c r="P1" s="12"/>
      <c r="Q1" s="13"/>
      <c r="R1" s="13"/>
      <c r="T1" s="14"/>
      <c r="U1" s="13"/>
      <c r="V1" s="13"/>
      <c r="W1" s="15"/>
      <c r="X1" s="15"/>
      <c r="Z1" s="2"/>
    </row>
    <row r="2" spans="1:26" ht="18" customHeight="1">
      <c r="A2" s="554" t="s">
        <v>6</v>
      </c>
      <c r="B2" s="550"/>
      <c r="C2" s="555"/>
      <c r="D2" s="558" t="s">
        <v>65</v>
      </c>
      <c r="E2" s="567" t="s">
        <v>25</v>
      </c>
      <c r="F2" s="568"/>
      <c r="G2" s="568"/>
      <c r="H2" s="568"/>
      <c r="I2" s="569"/>
      <c r="J2" s="560" t="s">
        <v>9</v>
      </c>
      <c r="K2" s="562" t="s">
        <v>10</v>
      </c>
      <c r="L2" s="564" t="s">
        <v>11</v>
      </c>
      <c r="M2" s="565"/>
      <c r="N2" s="566"/>
      <c r="O2" s="558" t="s">
        <v>13</v>
      </c>
      <c r="P2" s="549" t="s">
        <v>12</v>
      </c>
      <c r="Q2" s="550"/>
      <c r="R2" s="550"/>
      <c r="S2" s="550"/>
      <c r="T2" s="550"/>
      <c r="U2" s="550"/>
      <c r="V2" s="550"/>
      <c r="W2" s="550"/>
      <c r="X2" s="550"/>
      <c r="Y2" s="551"/>
      <c r="Z2" s="3"/>
    </row>
    <row r="3" spans="1:26" s="2" customFormat="1" ht="26.25" customHeight="1" thickBot="1">
      <c r="A3" s="556"/>
      <c r="B3" s="553"/>
      <c r="C3" s="557"/>
      <c r="D3" s="559"/>
      <c r="E3" s="187" t="s">
        <v>88</v>
      </c>
      <c r="F3" s="188" t="s">
        <v>7</v>
      </c>
      <c r="G3" s="189" t="s">
        <v>8</v>
      </c>
      <c r="H3" s="190" t="s">
        <v>91</v>
      </c>
      <c r="I3" s="139" t="s">
        <v>66</v>
      </c>
      <c r="J3" s="561"/>
      <c r="K3" s="563"/>
      <c r="L3" s="186" t="s">
        <v>232</v>
      </c>
      <c r="M3" s="182" t="s">
        <v>9</v>
      </c>
      <c r="N3" s="126" t="s">
        <v>66</v>
      </c>
      <c r="O3" s="559"/>
      <c r="P3" s="552" t="s">
        <v>69</v>
      </c>
      <c r="Q3" s="553"/>
      <c r="R3" s="553"/>
      <c r="S3" s="553"/>
      <c r="T3" s="553"/>
      <c r="U3" s="553"/>
      <c r="V3" s="553"/>
      <c r="W3" s="155" t="s">
        <v>9</v>
      </c>
      <c r="X3" s="155" t="s">
        <v>10</v>
      </c>
      <c r="Y3" s="119" t="s">
        <v>11</v>
      </c>
      <c r="Z3" s="3"/>
    </row>
    <row r="4" spans="1:26" ht="20.25" customHeight="1">
      <c r="A4" s="598" t="s">
        <v>14</v>
      </c>
      <c r="B4" s="601" t="s">
        <v>15</v>
      </c>
      <c r="C4" s="156" t="s">
        <v>18</v>
      </c>
      <c r="D4" s="44" t="e">
        <f t="shared" ref="D4:D47" si="0">SUM(I4:M4)+O4</f>
        <v>#REF!</v>
      </c>
      <c r="E4" s="127" t="e">
        <f>#REF!</f>
        <v>#REF!</v>
      </c>
      <c r="F4" s="45" t="e">
        <f>#REF!</f>
        <v>#REF!</v>
      </c>
      <c r="G4" s="45" t="e">
        <f>#REF!</f>
        <v>#REF!</v>
      </c>
      <c r="H4" s="45" t="e">
        <f>#REF!</f>
        <v>#REF!</v>
      </c>
      <c r="I4" s="140" t="e">
        <f t="shared" ref="I4:I49" si="1">SUM(E4:H4)</f>
        <v>#REF!</v>
      </c>
      <c r="J4" s="46" t="e">
        <f>#REF!</f>
        <v>#REF!</v>
      </c>
      <c r="K4" s="120" t="e">
        <f>#REF!</f>
        <v>#REF!</v>
      </c>
      <c r="L4" s="127" t="e">
        <f>#REF!</f>
        <v>#REF!</v>
      </c>
      <c r="M4" s="45">
        <v>0</v>
      </c>
      <c r="N4" s="128" t="e">
        <f>SUM(L4:M4)</f>
        <v>#REF!</v>
      </c>
      <c r="O4" s="44"/>
      <c r="P4" s="47"/>
      <c r="Q4" s="48"/>
      <c r="R4" s="49"/>
      <c r="S4" s="48"/>
      <c r="T4" s="50"/>
      <c r="U4" s="48"/>
      <c r="V4" s="51"/>
      <c r="W4" s="52"/>
      <c r="X4" s="52"/>
      <c r="Y4" s="53"/>
      <c r="Z4" s="4"/>
    </row>
    <row r="5" spans="1:26" ht="18.75" customHeight="1">
      <c r="A5" s="599"/>
      <c r="B5" s="602"/>
      <c r="C5" s="157" t="s">
        <v>22</v>
      </c>
      <c r="D5" s="17">
        <f t="shared" si="0"/>
        <v>0</v>
      </c>
      <c r="E5" s="95"/>
      <c r="F5" s="42"/>
      <c r="G5" s="42"/>
      <c r="H5" s="42"/>
      <c r="I5" s="140">
        <f t="shared" si="1"/>
        <v>0</v>
      </c>
      <c r="J5" s="17"/>
      <c r="K5" s="121"/>
      <c r="L5" s="95"/>
      <c r="M5" s="42"/>
      <c r="N5" s="129">
        <f t="shared" ref="N5:N48" si="2">SUM(L5:M5)</f>
        <v>0</v>
      </c>
      <c r="O5" s="17"/>
      <c r="P5" s="54"/>
      <c r="Q5" s="55"/>
      <c r="R5" s="56"/>
      <c r="S5" s="55"/>
      <c r="T5" s="57"/>
      <c r="U5" s="55"/>
      <c r="V5" s="58"/>
      <c r="W5" s="59"/>
      <c r="X5" s="59"/>
      <c r="Y5" s="60"/>
      <c r="Z5" s="4"/>
    </row>
    <row r="6" spans="1:26" ht="19.5" customHeight="1">
      <c r="A6" s="599"/>
      <c r="B6" s="602"/>
      <c r="C6" s="157" t="s">
        <v>23</v>
      </c>
      <c r="D6" s="17">
        <f t="shared" si="0"/>
        <v>0</v>
      </c>
      <c r="E6" s="95"/>
      <c r="F6" s="42"/>
      <c r="G6" s="42"/>
      <c r="H6" s="42"/>
      <c r="I6" s="140">
        <f t="shared" si="1"/>
        <v>0</v>
      </c>
      <c r="J6" s="17"/>
      <c r="K6" s="121"/>
      <c r="L6" s="95"/>
      <c r="M6" s="42"/>
      <c r="N6" s="129">
        <f t="shared" si="2"/>
        <v>0</v>
      </c>
      <c r="O6" s="17"/>
      <c r="P6" s="54"/>
      <c r="Q6" s="55"/>
      <c r="R6" s="56"/>
      <c r="S6" s="55"/>
      <c r="T6" s="57"/>
      <c r="U6" s="55"/>
      <c r="V6" s="58"/>
      <c r="W6" s="59"/>
      <c r="X6" s="59"/>
      <c r="Y6" s="60"/>
      <c r="Z6" s="4"/>
    </row>
    <row r="7" spans="1:26" ht="20.25" customHeight="1">
      <c r="A7" s="599"/>
      <c r="B7" s="602"/>
      <c r="C7" s="157" t="s">
        <v>24</v>
      </c>
      <c r="D7" s="17" t="e">
        <f t="shared" si="0"/>
        <v>#REF!</v>
      </c>
      <c r="E7" s="95" t="e">
        <f t="shared" ref="E7:L7" si="3">SUM(E4:E6)</f>
        <v>#REF!</v>
      </c>
      <c r="F7" s="42" t="e">
        <f t="shared" si="3"/>
        <v>#REF!</v>
      </c>
      <c r="G7" s="42" t="e">
        <f>SUM(G4:G6)</f>
        <v>#REF!</v>
      </c>
      <c r="H7" s="42" t="e">
        <f>SUM(H4:H6)</f>
        <v>#REF!</v>
      </c>
      <c r="I7" s="140" t="e">
        <f t="shared" si="1"/>
        <v>#REF!</v>
      </c>
      <c r="J7" s="17" t="e">
        <f t="shared" si="3"/>
        <v>#REF!</v>
      </c>
      <c r="K7" s="121" t="e">
        <f t="shared" si="3"/>
        <v>#REF!</v>
      </c>
      <c r="L7" s="95" t="e">
        <f t="shared" si="3"/>
        <v>#REF!</v>
      </c>
      <c r="M7" s="42">
        <f t="shared" ref="M7" si="4">SUM(M4:M6)</f>
        <v>0</v>
      </c>
      <c r="N7" s="129" t="e">
        <f t="shared" si="2"/>
        <v>#REF!</v>
      </c>
      <c r="O7" s="17"/>
      <c r="P7" s="54"/>
      <c r="Q7" s="55"/>
      <c r="R7" s="56"/>
      <c r="S7" s="55"/>
      <c r="T7" s="57"/>
      <c r="U7" s="55"/>
      <c r="V7" s="58"/>
      <c r="W7" s="59"/>
      <c r="X7" s="59"/>
      <c r="Y7" s="60"/>
      <c r="Z7" s="4"/>
    </row>
    <row r="8" spans="1:26" ht="20.25" customHeight="1">
      <c r="A8" s="599"/>
      <c r="B8" s="602" t="s">
        <v>16</v>
      </c>
      <c r="C8" s="157" t="s">
        <v>21</v>
      </c>
      <c r="D8" s="17" t="e">
        <f t="shared" si="0"/>
        <v>#REF!</v>
      </c>
      <c r="E8" s="97" t="e">
        <f>#REF!</f>
        <v>#REF!</v>
      </c>
      <c r="F8" s="43" t="e">
        <f>#REF!</f>
        <v>#REF!</v>
      </c>
      <c r="G8" s="43" t="e">
        <f>#REF!</f>
        <v>#REF!</v>
      </c>
      <c r="H8" s="43" t="e">
        <f>#REF!</f>
        <v>#REF!</v>
      </c>
      <c r="I8" s="140" t="e">
        <f t="shared" si="1"/>
        <v>#REF!</v>
      </c>
      <c r="J8" s="18" t="e">
        <f>#REF!</f>
        <v>#REF!</v>
      </c>
      <c r="K8" s="122" t="e">
        <f>#REF!</f>
        <v>#REF!</v>
      </c>
      <c r="L8" s="97" t="e">
        <f>#REF!</f>
        <v>#REF!</v>
      </c>
      <c r="M8" s="43">
        <v>0</v>
      </c>
      <c r="N8" s="129" t="e">
        <f t="shared" si="2"/>
        <v>#REF!</v>
      </c>
      <c r="O8" s="17"/>
      <c r="P8" s="54"/>
      <c r="Q8" s="55"/>
      <c r="R8" s="56"/>
      <c r="S8" s="55"/>
      <c r="T8" s="57"/>
      <c r="U8" s="55"/>
      <c r="V8" s="58"/>
      <c r="W8" s="59"/>
      <c r="X8" s="59"/>
      <c r="Y8" s="60"/>
      <c r="Z8" s="4"/>
    </row>
    <row r="9" spans="1:26" ht="20.25" customHeight="1">
      <c r="A9" s="599"/>
      <c r="B9" s="602"/>
      <c r="C9" s="157" t="s">
        <v>20</v>
      </c>
      <c r="D9" s="17" t="e">
        <f t="shared" si="0"/>
        <v>#REF!</v>
      </c>
      <c r="E9" s="95" t="e">
        <f>TRUNC(E8*$R$9)</f>
        <v>#REF!</v>
      </c>
      <c r="F9" s="42" t="e">
        <f>TRUNC(F8*$R$9)</f>
        <v>#REF!</v>
      </c>
      <c r="G9" s="42" t="e">
        <f>TRUNC(G8*$R$9)</f>
        <v>#REF!</v>
      </c>
      <c r="H9" s="42" t="e">
        <f>TRUNC(H8*$R$9)</f>
        <v>#REF!</v>
      </c>
      <c r="I9" s="140" t="e">
        <f t="shared" si="1"/>
        <v>#REF!</v>
      </c>
      <c r="J9" s="17" t="e">
        <f>TRUNC(J8*$W$9)</f>
        <v>#REF!</v>
      </c>
      <c r="K9" s="121" t="e">
        <f>TRUNC(K8*$X$9)</f>
        <v>#REF!</v>
      </c>
      <c r="L9" s="95" t="e">
        <f>TRUNC(L8*$Y$9)</f>
        <v>#REF!</v>
      </c>
      <c r="M9" s="42">
        <f>TRUNC(M8*$Z$9)</f>
        <v>0</v>
      </c>
      <c r="N9" s="129" t="e">
        <f t="shared" si="2"/>
        <v>#REF!</v>
      </c>
      <c r="O9" s="17"/>
      <c r="P9" s="54" t="s">
        <v>0</v>
      </c>
      <c r="Q9" s="55" t="s">
        <v>1</v>
      </c>
      <c r="R9" s="64">
        <v>0.152</v>
      </c>
      <c r="S9" s="62"/>
      <c r="T9" s="57"/>
      <c r="U9" s="62"/>
      <c r="V9" s="63"/>
      <c r="W9" s="66">
        <v>0.15</v>
      </c>
      <c r="X9" s="66">
        <v>0.15</v>
      </c>
      <c r="Y9" s="67">
        <v>0.152</v>
      </c>
      <c r="Z9" s="67">
        <v>0.154</v>
      </c>
    </row>
    <row r="10" spans="1:26" ht="20.25" customHeight="1">
      <c r="A10" s="599"/>
      <c r="B10" s="602"/>
      <c r="C10" s="157" t="s">
        <v>24</v>
      </c>
      <c r="D10" s="17" t="e">
        <f t="shared" si="0"/>
        <v>#REF!</v>
      </c>
      <c r="E10" s="95" t="e">
        <f t="shared" ref="E10:L10" si="5">SUM(E8:E9)</f>
        <v>#REF!</v>
      </c>
      <c r="F10" s="42" t="e">
        <f t="shared" si="5"/>
        <v>#REF!</v>
      </c>
      <c r="G10" s="42" t="e">
        <f>SUM(G8:G9)</f>
        <v>#REF!</v>
      </c>
      <c r="H10" s="42" t="e">
        <f>SUM(H8:H9)</f>
        <v>#REF!</v>
      </c>
      <c r="I10" s="140" t="e">
        <f t="shared" si="1"/>
        <v>#REF!</v>
      </c>
      <c r="J10" s="17" t="e">
        <f t="shared" si="5"/>
        <v>#REF!</v>
      </c>
      <c r="K10" s="121" t="e">
        <f t="shared" si="5"/>
        <v>#REF!</v>
      </c>
      <c r="L10" s="95" t="e">
        <f t="shared" si="5"/>
        <v>#REF!</v>
      </c>
      <c r="M10" s="42">
        <f t="shared" ref="M10" si="6">SUM(M8:M9)</f>
        <v>0</v>
      </c>
      <c r="N10" s="129" t="e">
        <f t="shared" si="2"/>
        <v>#REF!</v>
      </c>
      <c r="O10" s="17"/>
      <c r="P10" s="54"/>
      <c r="Q10" s="55"/>
      <c r="R10" s="64"/>
      <c r="S10" s="55"/>
      <c r="T10" s="57"/>
      <c r="U10" s="55"/>
      <c r="V10" s="58"/>
      <c r="W10" s="59"/>
      <c r="X10" s="59"/>
      <c r="Y10" s="60"/>
      <c r="Z10" s="4"/>
    </row>
    <row r="11" spans="1:26" ht="20.25" customHeight="1">
      <c r="A11" s="599"/>
      <c r="B11" s="603" t="s">
        <v>17</v>
      </c>
      <c r="C11" s="157" t="s">
        <v>56</v>
      </c>
      <c r="D11" s="17" t="e">
        <f t="shared" si="0"/>
        <v>#REF!</v>
      </c>
      <c r="E11" s="97" t="e">
        <f>#REF!</f>
        <v>#REF!</v>
      </c>
      <c r="F11" s="43" t="e">
        <f>#REF!</f>
        <v>#REF!</v>
      </c>
      <c r="G11" s="43" t="e">
        <f>#REF!</f>
        <v>#REF!</v>
      </c>
      <c r="H11" s="43" t="e">
        <f>#REF!</f>
        <v>#REF!</v>
      </c>
      <c r="I11" s="140" t="e">
        <f t="shared" si="1"/>
        <v>#REF!</v>
      </c>
      <c r="J11" s="18" t="e">
        <f>#REF!</f>
        <v>#REF!</v>
      </c>
      <c r="K11" s="122" t="e">
        <f>#REF!</f>
        <v>#REF!</v>
      </c>
      <c r="L11" s="97" t="e">
        <f>#REF!</f>
        <v>#REF!</v>
      </c>
      <c r="M11" s="43" t="e">
        <f>#REF!</f>
        <v>#REF!</v>
      </c>
      <c r="N11" s="129" t="e">
        <f t="shared" si="2"/>
        <v>#REF!</v>
      </c>
      <c r="O11" s="18" t="e">
        <f>#REF!</f>
        <v>#REF!</v>
      </c>
      <c r="P11" s="54"/>
      <c r="Q11" s="55"/>
      <c r="R11" s="64"/>
      <c r="S11" s="55"/>
      <c r="T11" s="57"/>
      <c r="U11" s="55"/>
      <c r="V11" s="58"/>
      <c r="W11" s="59"/>
      <c r="X11" s="59"/>
      <c r="Y11" s="60"/>
      <c r="Z11" s="4"/>
    </row>
    <row r="12" spans="1:26" ht="20.25" customHeight="1">
      <c r="A12" s="599"/>
      <c r="B12" s="604"/>
      <c r="C12" s="157" t="s">
        <v>19</v>
      </c>
      <c r="D12" s="75" t="e">
        <f t="shared" si="0"/>
        <v>#REF!</v>
      </c>
      <c r="E12" s="96" t="e">
        <f>TRUNC(E10*$R$12)</f>
        <v>#REF!</v>
      </c>
      <c r="F12" s="76" t="e">
        <f>TRUNC(F10*$R$12)</f>
        <v>#REF!</v>
      </c>
      <c r="G12" s="76" t="e">
        <f>TRUNC(G10*$R$12)</f>
        <v>#REF!</v>
      </c>
      <c r="H12" s="76" t="e">
        <f>TRUNC(H10*$R$12)</f>
        <v>#REF!</v>
      </c>
      <c r="I12" s="140" t="e">
        <f t="shared" si="1"/>
        <v>#REF!</v>
      </c>
      <c r="J12" s="75" t="e">
        <f>TRUNC(J10*$R$12)</f>
        <v>#REF!</v>
      </c>
      <c r="K12" s="123" t="e">
        <f>TRUNC(K10*$R$12)</f>
        <v>#REF!</v>
      </c>
      <c r="L12" s="96" t="e">
        <f>TRUNC(L10*$R$12)</f>
        <v>#REF!</v>
      </c>
      <c r="M12" s="76">
        <f>TRUNC(M10*$R$12)</f>
        <v>0</v>
      </c>
      <c r="N12" s="94" t="e">
        <f t="shared" si="2"/>
        <v>#REF!</v>
      </c>
      <c r="O12" s="75"/>
      <c r="P12" s="54" t="s">
        <v>2</v>
      </c>
      <c r="Q12" s="55" t="s">
        <v>1</v>
      </c>
      <c r="R12" s="64">
        <v>3.56E-2</v>
      </c>
      <c r="S12" s="62"/>
      <c r="T12" s="65"/>
      <c r="U12" s="62"/>
      <c r="V12" s="63"/>
      <c r="W12" s="59"/>
      <c r="X12" s="59"/>
      <c r="Y12" s="60"/>
      <c r="Z12" s="4"/>
    </row>
    <row r="13" spans="1:26" ht="20.25" customHeight="1">
      <c r="A13" s="599"/>
      <c r="B13" s="604"/>
      <c r="C13" s="157" t="s">
        <v>31</v>
      </c>
      <c r="D13" s="75" t="e">
        <f t="shared" si="0"/>
        <v>#REF!</v>
      </c>
      <c r="E13" s="96" t="e">
        <f>TRUNC(E10*$R$13)</f>
        <v>#REF!</v>
      </c>
      <c r="F13" s="76" t="e">
        <f>TRUNC(F10*$R$13)</f>
        <v>#REF!</v>
      </c>
      <c r="G13" s="76" t="e">
        <f>TRUNC(G10*$R$13)</f>
        <v>#REF!</v>
      </c>
      <c r="H13" s="76" t="e">
        <f>TRUNC(H10*$R$13)</f>
        <v>#REF!</v>
      </c>
      <c r="I13" s="140" t="e">
        <f t="shared" si="1"/>
        <v>#REF!</v>
      </c>
      <c r="J13" s="75" t="e">
        <f>TRUNC(J10*$W$13)</f>
        <v>#REF!</v>
      </c>
      <c r="K13" s="123" t="e">
        <f>TRUNC(K10*$X$13)</f>
        <v>#REF!</v>
      </c>
      <c r="L13" s="96" t="e">
        <f>TRUNC(L10*$Y$13)</f>
        <v>#REF!</v>
      </c>
      <c r="M13" s="76">
        <f>TRUNC(M10*$Y$13)</f>
        <v>0</v>
      </c>
      <c r="N13" s="94" t="e">
        <f t="shared" si="2"/>
        <v>#REF!</v>
      </c>
      <c r="O13" s="75"/>
      <c r="P13" s="54" t="s">
        <v>2</v>
      </c>
      <c r="Q13" s="55" t="s">
        <v>1</v>
      </c>
      <c r="R13" s="64">
        <v>1.01E-2</v>
      </c>
      <c r="S13" s="62"/>
      <c r="T13" s="65"/>
      <c r="U13" s="62"/>
      <c r="V13" s="63"/>
      <c r="W13" s="66">
        <v>1.01E-2</v>
      </c>
      <c r="X13" s="66">
        <v>1.01E-2</v>
      </c>
      <c r="Y13" s="67">
        <v>1.01E-2</v>
      </c>
      <c r="Z13" s="4"/>
    </row>
    <row r="14" spans="1:26" ht="20.25" customHeight="1">
      <c r="A14" s="599"/>
      <c r="B14" s="604"/>
      <c r="C14" s="157" t="s">
        <v>57</v>
      </c>
      <c r="D14" s="75" t="e">
        <f t="shared" si="0"/>
        <v>#REF!</v>
      </c>
      <c r="E14" s="96" t="e">
        <f>TRUNC(E8*$R$14)</f>
        <v>#REF!</v>
      </c>
      <c r="F14" s="76" t="e">
        <f>TRUNC(F8*$R$14)</f>
        <v>#REF!</v>
      </c>
      <c r="G14" s="76" t="e">
        <f>TRUNC(G8*$R$14)</f>
        <v>#REF!</v>
      </c>
      <c r="H14" s="76" t="e">
        <f>TRUNC(H8*$R$14)</f>
        <v>#REF!</v>
      </c>
      <c r="I14" s="140" t="e">
        <f t="shared" si="1"/>
        <v>#REF!</v>
      </c>
      <c r="J14" s="75" t="e">
        <f>TRUNC(J8*W14)</f>
        <v>#REF!</v>
      </c>
      <c r="K14" s="123" t="e">
        <f>TRUNC(K8*X14)</f>
        <v>#REF!</v>
      </c>
      <c r="L14" s="96" t="e">
        <f>TRUNC(L8*$R$14)</f>
        <v>#REF!</v>
      </c>
      <c r="M14" s="76">
        <f>TRUNC(M8*$R$14)</f>
        <v>0</v>
      </c>
      <c r="N14" s="94" t="e">
        <f t="shared" si="2"/>
        <v>#REF!</v>
      </c>
      <c r="O14" s="75"/>
      <c r="P14" s="54" t="s">
        <v>0</v>
      </c>
      <c r="Q14" s="55" t="s">
        <v>1</v>
      </c>
      <c r="R14" s="73">
        <v>3.5950000000000003E-2</v>
      </c>
      <c r="S14" s="62"/>
      <c r="T14" s="65"/>
      <c r="U14" s="62"/>
      <c r="V14" s="63"/>
      <c r="W14" s="173">
        <v>3.5950000000000003E-2</v>
      </c>
      <c r="X14" s="173">
        <v>3.5950000000000003E-2</v>
      </c>
      <c r="Y14" s="60"/>
      <c r="Z14" s="4"/>
    </row>
    <row r="15" spans="1:26" ht="20.25" customHeight="1">
      <c r="A15" s="599"/>
      <c r="B15" s="604"/>
      <c r="C15" s="157" t="s">
        <v>58</v>
      </c>
      <c r="D15" s="75" t="e">
        <f t="shared" si="0"/>
        <v>#REF!</v>
      </c>
      <c r="E15" s="96" t="e">
        <f>TRUNC(E8*$R$15)</f>
        <v>#REF!</v>
      </c>
      <c r="F15" s="76" t="e">
        <f>TRUNC(F8*$R$15)</f>
        <v>#REF!</v>
      </c>
      <c r="G15" s="76" t="e">
        <f>TRUNC(G8*$R$15)</f>
        <v>#REF!</v>
      </c>
      <c r="H15" s="76" t="e">
        <f>TRUNC(H8*$R$15)</f>
        <v>#REF!</v>
      </c>
      <c r="I15" s="140" t="e">
        <f t="shared" si="1"/>
        <v>#REF!</v>
      </c>
      <c r="J15" s="75" t="e">
        <f>TRUNC(J8*W15)</f>
        <v>#REF!</v>
      </c>
      <c r="K15" s="123" t="e">
        <f>TRUNC(K8*X15)</f>
        <v>#REF!</v>
      </c>
      <c r="L15" s="96" t="e">
        <f>TRUNC(L8*$R$15)</f>
        <v>#REF!</v>
      </c>
      <c r="M15" s="76">
        <f>TRUNC(M8*$R$15)</f>
        <v>0</v>
      </c>
      <c r="N15" s="94" t="e">
        <f t="shared" si="2"/>
        <v>#REF!</v>
      </c>
      <c r="O15" s="75"/>
      <c r="P15" s="54" t="s">
        <v>0</v>
      </c>
      <c r="Q15" s="55" t="s">
        <v>1</v>
      </c>
      <c r="R15" s="64">
        <v>4.7500000000000001E-2</v>
      </c>
      <c r="S15" s="62"/>
      <c r="T15" s="65"/>
      <c r="U15" s="62"/>
      <c r="V15" s="63"/>
      <c r="W15" s="66">
        <v>4.7500000000000001E-2</v>
      </c>
      <c r="X15" s="59">
        <v>4.7500000000000001E-2</v>
      </c>
      <c r="Y15" s="60"/>
      <c r="Z15" s="4"/>
    </row>
    <row r="16" spans="1:26" ht="20.25" customHeight="1">
      <c r="A16" s="599"/>
      <c r="B16" s="604"/>
      <c r="C16" s="158" t="s">
        <v>32</v>
      </c>
      <c r="D16" s="75" t="e">
        <f t="shared" si="0"/>
        <v>#REF!</v>
      </c>
      <c r="E16" s="96" t="e">
        <f>TRUNC(E14*$R$16)</f>
        <v>#REF!</v>
      </c>
      <c r="F16" s="76" t="e">
        <f>TRUNC(F14*$R$16)</f>
        <v>#REF!</v>
      </c>
      <c r="G16" s="76" t="e">
        <f>TRUNC(G14*$R$16)</f>
        <v>#REF!</v>
      </c>
      <c r="H16" s="76" t="e">
        <f>TRUNC(H14*$R$16)</f>
        <v>#REF!</v>
      </c>
      <c r="I16" s="152" t="e">
        <f t="shared" si="1"/>
        <v>#REF!</v>
      </c>
      <c r="J16" s="75" t="e">
        <f>TRUNC(J14*W16)</f>
        <v>#REF!</v>
      </c>
      <c r="K16" s="123" t="e">
        <f>TRUNC(K14*X16)</f>
        <v>#REF!</v>
      </c>
      <c r="L16" s="96" t="e">
        <f>TRUNC(L14*$R$16)</f>
        <v>#REF!</v>
      </c>
      <c r="M16" s="76">
        <f>TRUNC(M14*$R$16)</f>
        <v>0</v>
      </c>
      <c r="N16" s="94" t="e">
        <f t="shared" si="2"/>
        <v>#REF!</v>
      </c>
      <c r="O16" s="75"/>
      <c r="P16" s="54" t="s">
        <v>60</v>
      </c>
      <c r="Q16" s="55" t="s">
        <v>1</v>
      </c>
      <c r="R16" s="64">
        <v>0.13139999999999999</v>
      </c>
      <c r="S16" s="62"/>
      <c r="T16" s="65"/>
      <c r="U16" s="62"/>
      <c r="V16" s="63"/>
      <c r="W16" s="66">
        <v>0.13139999999999999</v>
      </c>
      <c r="X16" s="66">
        <v>0.13139999999999999</v>
      </c>
      <c r="Y16" s="60"/>
      <c r="Z16" s="4"/>
    </row>
    <row r="17" spans="1:27" ht="20.25" customHeight="1">
      <c r="A17" s="599"/>
      <c r="B17" s="604"/>
      <c r="C17" s="157" t="s">
        <v>33</v>
      </c>
      <c r="D17" s="75" t="e">
        <f t="shared" si="0"/>
        <v>#REF!</v>
      </c>
      <c r="E17" s="96" t="e">
        <f>TRUNC(E8*$R$17)</f>
        <v>#REF!</v>
      </c>
      <c r="F17" s="76" t="e">
        <f>TRUNC(F8*$R$17)</f>
        <v>#REF!</v>
      </c>
      <c r="G17" s="76" t="e">
        <f>TRUNC(G8*$R$17)</f>
        <v>#REF!</v>
      </c>
      <c r="H17" s="76" t="e">
        <f>TRUNC(H8*$R$17)</f>
        <v>#REF!</v>
      </c>
      <c r="I17" s="140" t="e">
        <f t="shared" si="1"/>
        <v>#REF!</v>
      </c>
      <c r="J17" s="75" t="e">
        <f>TRUNC(J8*$W$17)</f>
        <v>#REF!</v>
      </c>
      <c r="K17" s="123" t="e">
        <f>TRUNC(K8*$X$17)</f>
        <v>#REF!</v>
      </c>
      <c r="L17" s="96" t="e">
        <f>TRUNC(L8*$Y$17)</f>
        <v>#REF!</v>
      </c>
      <c r="M17" s="76">
        <f>TRUNC(M8*$Z$17)</f>
        <v>0</v>
      </c>
      <c r="N17" s="94" t="e">
        <f t="shared" si="2"/>
        <v>#REF!</v>
      </c>
      <c r="O17" s="75"/>
      <c r="P17" s="54" t="s">
        <v>0</v>
      </c>
      <c r="Q17" s="55" t="s">
        <v>1</v>
      </c>
      <c r="R17" s="64">
        <v>2.3E-2</v>
      </c>
      <c r="S17" s="62"/>
      <c r="T17" s="65"/>
      <c r="U17" s="62"/>
      <c r="V17" s="63"/>
      <c r="W17" s="59">
        <v>2.3E-2</v>
      </c>
      <c r="X17" s="59">
        <v>2.3E-2</v>
      </c>
      <c r="Y17" s="60">
        <v>2.3E-2</v>
      </c>
      <c r="Z17" s="59">
        <v>2.3E-2</v>
      </c>
    </row>
    <row r="18" spans="1:27" ht="22.5" customHeight="1">
      <c r="A18" s="599"/>
      <c r="B18" s="604"/>
      <c r="C18" s="219" t="s">
        <v>34</v>
      </c>
      <c r="D18" s="220" t="e">
        <f t="shared" si="0"/>
        <v>#REF!</v>
      </c>
      <c r="E18" s="223" t="e">
        <f>MIN(E90:E91)</f>
        <v>#REF!</v>
      </c>
      <c r="F18" s="224" t="e">
        <f>MIN(F90:F91)</f>
        <v>#REF!</v>
      </c>
      <c r="G18" s="285" t="e">
        <f>MIN(G90:G91)</f>
        <v>#REF!</v>
      </c>
      <c r="H18" s="221" t="e">
        <f>MIN(H90:H91)</f>
        <v>#REF!</v>
      </c>
      <c r="I18" s="222" t="e">
        <f t="shared" si="1"/>
        <v>#REF!</v>
      </c>
      <c r="J18" s="75" t="e">
        <f>MIN(J90:J91)</f>
        <v>#REF!</v>
      </c>
      <c r="K18" s="123" t="e">
        <f>MIN(K90:K91)</f>
        <v>#REF!</v>
      </c>
      <c r="L18" s="96" t="e">
        <f t="shared" ref="L18:M18" si="7">MIN(L90:L91)</f>
        <v>#REF!</v>
      </c>
      <c r="M18" s="224">
        <f t="shared" si="7"/>
        <v>0</v>
      </c>
      <c r="N18" s="225" t="e">
        <f t="shared" si="2"/>
        <v>#REF!</v>
      </c>
      <c r="O18" s="220"/>
      <c r="P18" s="226" t="s">
        <v>99</v>
      </c>
      <c r="Q18" s="227" t="s">
        <v>1</v>
      </c>
      <c r="R18" s="228">
        <v>2.2800000000000001E-2</v>
      </c>
      <c r="S18" s="227" t="s">
        <v>111</v>
      </c>
      <c r="T18" s="229">
        <v>4325000</v>
      </c>
      <c r="U18" s="227" t="s">
        <v>113</v>
      </c>
      <c r="V18" s="230">
        <v>1.2</v>
      </c>
      <c r="W18" s="231">
        <v>3.1099999999999999E-2</v>
      </c>
      <c r="X18" s="231">
        <v>3.1099999999999999E-2</v>
      </c>
      <c r="Y18" s="232">
        <v>3.1099999999999999E-2</v>
      </c>
      <c r="Z18" s="233"/>
      <c r="AA18" s="282" t="e">
        <f>I4+I8+I44</f>
        <v>#REF!</v>
      </c>
    </row>
    <row r="19" spans="1:27" ht="20.25" hidden="1" customHeight="1">
      <c r="A19" s="599"/>
      <c r="B19" s="604"/>
      <c r="C19" s="194" t="s">
        <v>94</v>
      </c>
      <c r="D19" s="75" t="e">
        <f>SUM(I19:M19)+O19</f>
        <v>#REF!</v>
      </c>
      <c r="E19" s="96" t="e">
        <f>TRUNC((E7+E10+SUM(E11:E18)+SUM(E24:E28)+E44)*$R$19)</f>
        <v>#REF!</v>
      </c>
      <c r="F19" s="76" t="e">
        <f>TRUNC((F7+F10+SUM(F11:F18)+SUM(F24:F28)+F44)*$R$19)</f>
        <v>#REF!</v>
      </c>
      <c r="G19" s="76" t="e">
        <f>TRUNC((G7+G10+SUM(G11:G18)+SUM(G24:G28)+G44)*$R$19)</f>
        <v>#REF!</v>
      </c>
      <c r="H19" s="76" t="e">
        <f>TRUNC((H7+H10+SUM(H11:H18)+SUM(H24:H28)+H44)*$R$19)</f>
        <v>#REF!</v>
      </c>
      <c r="I19" s="140" t="e">
        <f>SUM(E19:H19)</f>
        <v>#REF!</v>
      </c>
      <c r="J19" s="96"/>
      <c r="K19" s="123"/>
      <c r="L19" s="96"/>
      <c r="M19" s="76"/>
      <c r="N19" s="94"/>
      <c r="O19" s="123"/>
      <c r="P19" s="111" t="s">
        <v>84</v>
      </c>
      <c r="Q19" s="55" t="s">
        <v>1</v>
      </c>
      <c r="R19" s="74">
        <v>0</v>
      </c>
      <c r="S19" s="62"/>
      <c r="T19" s="116" t="s">
        <v>112</v>
      </c>
      <c r="U19" s="62"/>
      <c r="V19" s="63"/>
      <c r="W19" s="66"/>
      <c r="X19" s="66"/>
      <c r="Y19" s="67"/>
      <c r="Z19" s="4"/>
    </row>
    <row r="20" spans="1:27" ht="20.25" customHeight="1">
      <c r="A20" s="599"/>
      <c r="B20" s="604"/>
      <c r="C20" s="158" t="s">
        <v>121</v>
      </c>
      <c r="D20" s="75" t="e">
        <f>SUM(I20:M20)+O20</f>
        <v>#REF!</v>
      </c>
      <c r="E20" s="97" t="e">
        <f>#REF!</f>
        <v>#REF!</v>
      </c>
      <c r="F20" s="76"/>
      <c r="G20" s="76"/>
      <c r="H20" s="76"/>
      <c r="I20" s="140" t="e">
        <f>SUM(E20:H20)</f>
        <v>#REF!</v>
      </c>
      <c r="J20" s="75"/>
      <c r="K20" s="123"/>
      <c r="L20" s="96"/>
      <c r="M20" s="76"/>
      <c r="N20" s="94"/>
      <c r="O20" s="123"/>
      <c r="P20" s="109"/>
      <c r="Q20" s="55"/>
      <c r="R20" s="74"/>
      <c r="S20" s="62"/>
      <c r="T20" s="57"/>
      <c r="U20" s="62"/>
      <c r="V20" s="63"/>
      <c r="W20" s="66"/>
      <c r="X20" s="66"/>
      <c r="Y20" s="67"/>
      <c r="Z20" s="4"/>
    </row>
    <row r="21" spans="1:27" ht="22.5" customHeight="1">
      <c r="A21" s="599"/>
      <c r="B21" s="604"/>
      <c r="C21" s="157" t="s">
        <v>93</v>
      </c>
      <c r="D21" s="123" t="e">
        <f t="shared" ref="D21:D23" si="8">SUM(I21:M21)+O21</f>
        <v>#REF!</v>
      </c>
      <c r="E21" s="43" t="e">
        <f>#REF!</f>
        <v>#REF!</v>
      </c>
      <c r="F21" s="76"/>
      <c r="G21" s="76"/>
      <c r="H21" s="76"/>
      <c r="I21" s="140" t="e">
        <f t="shared" ref="I21:I23" si="9">SUM(E21:H21)</f>
        <v>#REF!</v>
      </c>
      <c r="J21" s="75"/>
      <c r="K21" s="123"/>
      <c r="L21" s="96"/>
      <c r="M21" s="76"/>
      <c r="N21" s="94">
        <f t="shared" ref="N21" si="10">SUM(L21:M21)</f>
        <v>0</v>
      </c>
      <c r="O21" s="75"/>
      <c r="P21" s="54"/>
      <c r="Q21" s="55"/>
      <c r="R21" s="61"/>
      <c r="S21" s="62"/>
      <c r="T21" s="54"/>
      <c r="U21" s="62"/>
      <c r="V21" s="63"/>
      <c r="W21" s="59"/>
      <c r="X21" s="59"/>
      <c r="Y21" s="60"/>
      <c r="Z21" s="4"/>
    </row>
    <row r="22" spans="1:27" ht="22.5" customHeight="1">
      <c r="A22" s="599"/>
      <c r="B22" s="604"/>
      <c r="C22" s="157" t="s">
        <v>184</v>
      </c>
      <c r="D22" s="123" t="e">
        <f t="shared" si="8"/>
        <v>#REF!</v>
      </c>
      <c r="E22" s="76" t="e">
        <f>TRUNC(E10*$R$22)</f>
        <v>#REF!</v>
      </c>
      <c r="F22" s="76" t="e">
        <f t="shared" ref="F22:H22" si="11">TRUNC(F10*$R$22)</f>
        <v>#REF!</v>
      </c>
      <c r="G22" s="76" t="e">
        <f t="shared" si="11"/>
        <v>#REF!</v>
      </c>
      <c r="H22" s="76" t="e">
        <f t="shared" si="11"/>
        <v>#REF!</v>
      </c>
      <c r="I22" s="140" t="e">
        <f t="shared" si="9"/>
        <v>#REF!</v>
      </c>
      <c r="J22" s="75"/>
      <c r="K22" s="123"/>
      <c r="L22" s="96"/>
      <c r="M22" s="76"/>
      <c r="N22" s="94"/>
      <c r="O22" s="75"/>
      <c r="P22" s="54" t="s">
        <v>16</v>
      </c>
      <c r="Q22" s="55" t="s">
        <v>1</v>
      </c>
      <c r="R22" s="73">
        <v>6.0000000000000002E-5</v>
      </c>
      <c r="S22" s="62"/>
      <c r="T22" s="54"/>
      <c r="U22" s="62"/>
      <c r="V22" s="63"/>
      <c r="W22" s="59"/>
      <c r="X22" s="59"/>
      <c r="Y22" s="60"/>
      <c r="Z22" s="4"/>
      <c r="AA22" s="282"/>
    </row>
    <row r="23" spans="1:27" ht="22.5" customHeight="1">
      <c r="A23" s="599"/>
      <c r="B23" s="604"/>
      <c r="C23" s="157" t="s">
        <v>185</v>
      </c>
      <c r="D23" s="123" t="e">
        <f t="shared" si="8"/>
        <v>#REF!</v>
      </c>
      <c r="E23" s="76" t="e">
        <f>TRUNC(E10*$R$23)</f>
        <v>#REF!</v>
      </c>
      <c r="F23" s="76" t="e">
        <f t="shared" ref="F23:H23" si="12">TRUNC(F10*$R$23)</f>
        <v>#REF!</v>
      </c>
      <c r="G23" s="76" t="e">
        <f t="shared" si="12"/>
        <v>#REF!</v>
      </c>
      <c r="H23" s="76" t="e">
        <f t="shared" si="12"/>
        <v>#REF!</v>
      </c>
      <c r="I23" s="140" t="e">
        <f t="shared" si="9"/>
        <v>#REF!</v>
      </c>
      <c r="J23" s="75"/>
      <c r="K23" s="123"/>
      <c r="L23" s="96"/>
      <c r="M23" s="76"/>
      <c r="N23" s="94"/>
      <c r="O23" s="75"/>
      <c r="P23" s="54" t="s">
        <v>16</v>
      </c>
      <c r="Q23" s="55" t="s">
        <v>1</v>
      </c>
      <c r="R23" s="73">
        <v>8.9999999999999998E-4</v>
      </c>
      <c r="S23" s="62"/>
      <c r="T23" s="54"/>
      <c r="U23" s="62"/>
      <c r="V23" s="63"/>
      <c r="W23" s="59"/>
      <c r="X23" s="59"/>
      <c r="Y23" s="60"/>
      <c r="Z23" s="4"/>
    </row>
    <row r="24" spans="1:27" ht="22.5" customHeight="1">
      <c r="A24" s="599"/>
      <c r="B24" s="604"/>
      <c r="C24" s="157" t="s">
        <v>36</v>
      </c>
      <c r="D24" s="123" t="e">
        <f t="shared" si="0"/>
        <v>#REF!</v>
      </c>
      <c r="E24" s="76" t="e">
        <f>TRUNC((E4+E8+E11)*$R$24)</f>
        <v>#REF!</v>
      </c>
      <c r="F24" s="76" t="e">
        <f>TRUNC((F4+F8+F11)*$R$24)</f>
        <v>#REF!</v>
      </c>
      <c r="G24" s="76" t="e">
        <f>TRUNC((G4+G8+G11)*$R$24)</f>
        <v>#REF!</v>
      </c>
      <c r="H24" s="76" t="e">
        <f>TRUNC((H4+H8+H11)*$R$24)</f>
        <v>#REF!</v>
      </c>
      <c r="I24" s="140" t="e">
        <f t="shared" si="1"/>
        <v>#REF!</v>
      </c>
      <c r="J24" s="75" t="e">
        <f>TRUNC((J4+J8+J11)*$W$24)</f>
        <v>#REF!</v>
      </c>
      <c r="K24" s="123" t="e">
        <f>TRUNC((K4+K8+K11)*$X$24)</f>
        <v>#REF!</v>
      </c>
      <c r="L24" s="96" t="e">
        <f>TRUNC((L4+L8+L11)*$Y$24)</f>
        <v>#REF!</v>
      </c>
      <c r="M24" s="76" t="e">
        <f>TRUNC((M4+M8+M11)*$Y$24)</f>
        <v>#REF!</v>
      </c>
      <c r="N24" s="94" t="e">
        <f t="shared" si="2"/>
        <v>#REF!</v>
      </c>
      <c r="O24" s="75"/>
      <c r="P24" s="54" t="s">
        <v>55</v>
      </c>
      <c r="Q24" s="55" t="s">
        <v>1</v>
      </c>
      <c r="R24" s="61">
        <v>5.0000000000000001E-3</v>
      </c>
      <c r="S24" s="62"/>
      <c r="T24" s="54"/>
      <c r="U24" s="62"/>
      <c r="V24" s="63"/>
      <c r="W24" s="59">
        <v>0</v>
      </c>
      <c r="X24" s="59">
        <v>0</v>
      </c>
      <c r="Y24" s="60">
        <v>0</v>
      </c>
      <c r="Z24" s="4"/>
    </row>
    <row r="25" spans="1:27" ht="22.5" customHeight="1">
      <c r="A25" s="599"/>
      <c r="B25" s="604"/>
      <c r="C25" s="157" t="s">
        <v>35</v>
      </c>
      <c r="D25" s="75" t="e">
        <f t="shared" si="0"/>
        <v>#REF!</v>
      </c>
      <c r="E25" s="96" t="e">
        <f>TRUNC((E7+E10)*$R$25)</f>
        <v>#REF!</v>
      </c>
      <c r="F25" s="76" t="e">
        <f>TRUNC((F7+F10)*$R$25)</f>
        <v>#REF!</v>
      </c>
      <c r="G25" s="76" t="e">
        <f>TRUNC((G7+G10)*$R$25)</f>
        <v>#REF!</v>
      </c>
      <c r="H25" s="76" t="e">
        <f>TRUNC((H7+H10)*$R$25)</f>
        <v>#REF!</v>
      </c>
      <c r="I25" s="140" t="e">
        <f t="shared" si="1"/>
        <v>#REF!</v>
      </c>
      <c r="J25" s="75" t="e">
        <f>TRUNC((J7+J10)*$W$25)</f>
        <v>#REF!</v>
      </c>
      <c r="K25" s="123" t="e">
        <f>TRUNC((K7+K10)*X25)</f>
        <v>#REF!</v>
      </c>
      <c r="L25" s="96" t="e">
        <f>TRUNC((L7+L10)*$Y$25)</f>
        <v>#REF!</v>
      </c>
      <c r="M25" s="76">
        <f>TRUNC((M7+M10)*$Z$25)</f>
        <v>0</v>
      </c>
      <c r="N25" s="94" t="e">
        <f>SUM(L25:M25)</f>
        <v>#REF!</v>
      </c>
      <c r="O25" s="75"/>
      <c r="P25" s="54" t="s">
        <v>61</v>
      </c>
      <c r="Q25" s="55" t="s">
        <v>1</v>
      </c>
      <c r="R25" s="61">
        <v>4.7E-2</v>
      </c>
      <c r="S25" s="62"/>
      <c r="T25" s="54"/>
      <c r="U25" s="62"/>
      <c r="V25" s="63"/>
      <c r="W25" s="59">
        <v>4.5999999999999999E-2</v>
      </c>
      <c r="X25" s="59">
        <v>4.5999999999999999E-2</v>
      </c>
      <c r="Y25" s="60">
        <v>4.7E-2</v>
      </c>
      <c r="Z25" s="59">
        <v>0.05</v>
      </c>
    </row>
    <row r="26" spans="1:27" ht="26.25" customHeight="1">
      <c r="A26" s="599"/>
      <c r="B26" s="604"/>
      <c r="C26" s="157" t="s">
        <v>59</v>
      </c>
      <c r="D26" s="75" t="e">
        <f t="shared" si="0"/>
        <v>#REF!</v>
      </c>
      <c r="E26" s="96" t="e">
        <f>TRUNC((E4+E8+E11)*$R$26)</f>
        <v>#REF!</v>
      </c>
      <c r="F26" s="76" t="e">
        <f>TRUNC((F4+F8+F11)*$R$26)</f>
        <v>#REF!</v>
      </c>
      <c r="G26" s="76" t="e">
        <f>TRUNC((G4+G8+G11)*$R$26)</f>
        <v>#REF!</v>
      </c>
      <c r="H26" s="76" t="e">
        <f>TRUNC((H4+H8+H11)*$R$26)</f>
        <v>#REF!</v>
      </c>
      <c r="I26" s="140" t="e">
        <f t="shared" si="1"/>
        <v>#REF!</v>
      </c>
      <c r="J26" s="75" t="e">
        <f>TRUNC((J4+J8+J11)*$W$26)</f>
        <v>#REF!</v>
      </c>
      <c r="K26" s="123" t="e">
        <f>TRUNC((K4+K8+K11)*$X$26)</f>
        <v>#REF!</v>
      </c>
      <c r="L26" s="96" t="e">
        <f>TRUNC((L4+L8+L11)*$Y$26)</f>
        <v>#REF!</v>
      </c>
      <c r="M26" s="76" t="e">
        <f>TRUNC((M4+M8+M11)*$Y$26)</f>
        <v>#REF!</v>
      </c>
      <c r="N26" s="94" t="e">
        <f t="shared" si="2"/>
        <v>#REF!</v>
      </c>
      <c r="O26" s="75"/>
      <c r="P26" s="54" t="s">
        <v>55</v>
      </c>
      <c r="Q26" s="55" t="s">
        <v>1</v>
      </c>
      <c r="R26" s="73">
        <v>8.0000000000000004E-4</v>
      </c>
      <c r="S26" s="62"/>
      <c r="T26" s="65"/>
      <c r="U26" s="62"/>
      <c r="V26" s="63"/>
      <c r="W26" s="176">
        <v>0</v>
      </c>
      <c r="X26" s="176">
        <v>0</v>
      </c>
      <c r="Y26" s="174">
        <v>0</v>
      </c>
      <c r="Z26" s="4"/>
    </row>
    <row r="27" spans="1:27" ht="26.25" customHeight="1">
      <c r="A27" s="599"/>
      <c r="B27" s="604"/>
      <c r="C27" s="159" t="s">
        <v>38</v>
      </c>
      <c r="D27" s="75" t="e">
        <f t="shared" si="0"/>
        <v>#REF!</v>
      </c>
      <c r="E27" s="96" t="e">
        <f>TRUNC((E4+E8+E11)*$R$27)</f>
        <v>#REF!</v>
      </c>
      <c r="F27" s="76" t="e">
        <f>TRUNC((F4+F8+F11)*$R$27)</f>
        <v>#REF!</v>
      </c>
      <c r="G27" s="76" t="e">
        <f>TRUNC((G4+G8+G11)*$R$27)</f>
        <v>#REF!</v>
      </c>
      <c r="H27" s="76" t="e">
        <f>TRUNC((H4+H8+H11)*$R$27)</f>
        <v>#REF!</v>
      </c>
      <c r="I27" s="140" t="e">
        <f t="shared" si="1"/>
        <v>#REF!</v>
      </c>
      <c r="J27" s="75"/>
      <c r="K27" s="123"/>
      <c r="L27" s="96"/>
      <c r="M27" s="76"/>
      <c r="N27" s="94">
        <f t="shared" si="2"/>
        <v>0</v>
      </c>
      <c r="O27" s="75"/>
      <c r="P27" s="54" t="s">
        <v>55</v>
      </c>
      <c r="Q27" s="55" t="s">
        <v>1</v>
      </c>
      <c r="R27" s="73">
        <v>6.9999999999999999E-4</v>
      </c>
      <c r="S27" s="62"/>
      <c r="T27" s="65"/>
      <c r="U27" s="62"/>
      <c r="V27" s="63"/>
      <c r="W27" s="173"/>
      <c r="X27" s="173"/>
      <c r="Y27" s="174"/>
      <c r="Z27" s="4"/>
    </row>
    <row r="28" spans="1:27" ht="22.5" hidden="1" customHeight="1">
      <c r="A28" s="599"/>
      <c r="B28" s="604"/>
      <c r="C28" s="157" t="s">
        <v>37</v>
      </c>
      <c r="D28" s="75" t="e">
        <f t="shared" si="0"/>
        <v>#REF!</v>
      </c>
      <c r="E28" s="96" t="e">
        <f>TRUNC((((E4+E8+E11-P28)*$R$28+$T$28))*$V$28)</f>
        <v>#REF!</v>
      </c>
      <c r="F28" s="76" t="e">
        <f>TRUNC((((F4+F8+F11)*$R$28))*$V$28)</f>
        <v>#REF!</v>
      </c>
      <c r="G28" s="76" t="e">
        <f>TRUNC((((G4+G8+G11)*$R$28))*$V$28)</f>
        <v>#REF!</v>
      </c>
      <c r="H28" s="76" t="e">
        <f>TRUNC((((H4+H8+H11)*$R$28))*$V$28)</f>
        <v>#REF!</v>
      </c>
      <c r="I28" s="140" t="e">
        <f t="shared" si="1"/>
        <v>#REF!</v>
      </c>
      <c r="J28" s="75" t="e">
        <f>TRUNC((((J4+J8+J11)*$W$28))*$V$28)</f>
        <v>#REF!</v>
      </c>
      <c r="K28" s="123" t="e">
        <f>TRUNC((((K4+K8+K11)*$X$28))*$V$28)</f>
        <v>#REF!</v>
      </c>
      <c r="L28" s="96" t="e">
        <f>TRUNC((((L4+L8+L11)*$Y$28))*$V$28)</f>
        <v>#REF!</v>
      </c>
      <c r="M28" s="76" t="e">
        <f>TRUNC((((M4+M8+M11)*$Y$28))*$V$28)</f>
        <v>#REF!</v>
      </c>
      <c r="N28" s="94" t="e">
        <f>SUM(L28:M28)</f>
        <v>#REF!</v>
      </c>
      <c r="O28" s="75"/>
      <c r="P28" s="69">
        <v>50000000000</v>
      </c>
      <c r="Q28" s="55" t="s">
        <v>1</v>
      </c>
      <c r="R28" s="70">
        <v>0</v>
      </c>
      <c r="S28" s="62" t="s">
        <v>3</v>
      </c>
      <c r="T28" s="71">
        <v>0</v>
      </c>
      <c r="U28" s="56" t="s">
        <v>1</v>
      </c>
      <c r="V28" s="72">
        <v>0</v>
      </c>
      <c r="W28" s="176">
        <v>0</v>
      </c>
      <c r="X28" s="176">
        <v>0</v>
      </c>
      <c r="Y28" s="177">
        <v>0</v>
      </c>
      <c r="Z28" s="4"/>
    </row>
    <row r="29" spans="1:27" ht="20.25" customHeight="1">
      <c r="A29" s="599"/>
      <c r="B29" s="605"/>
      <c r="C29" s="157" t="s">
        <v>39</v>
      </c>
      <c r="D29" s="75" t="e">
        <f t="shared" si="0"/>
        <v>#REF!</v>
      </c>
      <c r="E29" s="96" t="e">
        <f>SUM(E11:E28)</f>
        <v>#REF!</v>
      </c>
      <c r="F29" s="76" t="e">
        <f>SUM(F11:F28)</f>
        <v>#REF!</v>
      </c>
      <c r="G29" s="76" t="e">
        <f>SUM(G11:G28)</f>
        <v>#REF!</v>
      </c>
      <c r="H29" s="76" t="e">
        <f>SUM(H11:H28)</f>
        <v>#REF!</v>
      </c>
      <c r="I29" s="140" t="e">
        <f t="shared" si="1"/>
        <v>#REF!</v>
      </c>
      <c r="J29" s="75" t="e">
        <f>SUM(J11:J28)</f>
        <v>#REF!</v>
      </c>
      <c r="K29" s="123" t="e">
        <f>SUM(K11:K28)</f>
        <v>#REF!</v>
      </c>
      <c r="L29" s="96" t="e">
        <f>SUM(L11:L28)</f>
        <v>#REF!</v>
      </c>
      <c r="M29" s="76" t="e">
        <f>SUM(M11:M28)</f>
        <v>#REF!</v>
      </c>
      <c r="N29" s="94" t="e">
        <f t="shared" si="2"/>
        <v>#REF!</v>
      </c>
      <c r="O29" s="75" t="e">
        <f>SUM(O11:O28)</f>
        <v>#REF!</v>
      </c>
      <c r="P29" s="54"/>
      <c r="Q29" s="55"/>
      <c r="R29" s="64"/>
      <c r="S29" s="55"/>
      <c r="T29" s="65"/>
      <c r="U29" s="55"/>
      <c r="V29" s="58"/>
      <c r="W29" s="59"/>
      <c r="X29" s="59"/>
      <c r="Y29" s="60"/>
      <c r="Z29" s="4"/>
    </row>
    <row r="30" spans="1:27" ht="20.25" customHeight="1">
      <c r="A30" s="600"/>
      <c r="B30" s="578" t="s">
        <v>40</v>
      </c>
      <c r="C30" s="606"/>
      <c r="D30" s="75" t="e">
        <f t="shared" si="0"/>
        <v>#REF!</v>
      </c>
      <c r="E30" s="96" t="e">
        <f>E7+E10+E29</f>
        <v>#REF!</v>
      </c>
      <c r="F30" s="76" t="e">
        <f>F7+F10+F29</f>
        <v>#REF!</v>
      </c>
      <c r="G30" s="76" t="e">
        <f>G7+G10+G29</f>
        <v>#REF!</v>
      </c>
      <c r="H30" s="76" t="e">
        <f>H7+H10+H29</f>
        <v>#REF!</v>
      </c>
      <c r="I30" s="140" t="e">
        <f t="shared" si="1"/>
        <v>#REF!</v>
      </c>
      <c r="J30" s="75" t="e">
        <f>J7+J10+J29</f>
        <v>#REF!</v>
      </c>
      <c r="K30" s="123" t="e">
        <f>K7+K10+K29</f>
        <v>#REF!</v>
      </c>
      <c r="L30" s="96" t="e">
        <f>L7+L10+L29</f>
        <v>#REF!</v>
      </c>
      <c r="M30" s="76" t="e">
        <f>M7+M10+M29</f>
        <v>#REF!</v>
      </c>
      <c r="N30" s="94" t="e">
        <f t="shared" si="2"/>
        <v>#REF!</v>
      </c>
      <c r="O30" s="75" t="e">
        <f>O7+O10+O29</f>
        <v>#REF!</v>
      </c>
      <c r="P30" s="54"/>
      <c r="Q30" s="55"/>
      <c r="R30" s="64"/>
      <c r="S30" s="55"/>
      <c r="T30" s="65"/>
      <c r="U30" s="55"/>
      <c r="V30" s="58"/>
      <c r="W30" s="59"/>
      <c r="X30" s="59"/>
      <c r="Y30" s="60"/>
      <c r="Z30" s="4"/>
    </row>
    <row r="31" spans="1:27" ht="20.25" customHeight="1">
      <c r="A31" s="576" t="s">
        <v>41</v>
      </c>
      <c r="B31" s="577"/>
      <c r="C31" s="578"/>
      <c r="D31" s="75" t="e">
        <f t="shared" si="0"/>
        <v>#REF!</v>
      </c>
      <c r="E31" s="96" t="e">
        <f>TRUNC(E30*$R$31)</f>
        <v>#REF!</v>
      </c>
      <c r="F31" s="76" t="e">
        <f>TRUNC(F30*$R$31)</f>
        <v>#REF!</v>
      </c>
      <c r="G31" s="76" t="e">
        <f>TRUNC(G30*$R$31)</f>
        <v>#REF!</v>
      </c>
      <c r="H31" s="76" t="e">
        <f>TRUNC(H30*$R$31)</f>
        <v>#REF!</v>
      </c>
      <c r="I31" s="140" t="e">
        <f t="shared" si="1"/>
        <v>#REF!</v>
      </c>
      <c r="J31" s="75" t="e">
        <f>TRUNC(J30*$W$31)</f>
        <v>#REF!</v>
      </c>
      <c r="K31" s="123" t="e">
        <f>TRUNC(K30*$X$31)</f>
        <v>#REF!</v>
      </c>
      <c r="L31" s="96" t="e">
        <f>TRUNC(L30*$Y$31)</f>
        <v>#REF!</v>
      </c>
      <c r="M31" s="76" t="e">
        <f>TRUNC(M30*$Y$31)</f>
        <v>#REF!</v>
      </c>
      <c r="N31" s="94" t="e">
        <f t="shared" si="2"/>
        <v>#REF!</v>
      </c>
      <c r="O31" s="75"/>
      <c r="P31" s="54" t="s">
        <v>4</v>
      </c>
      <c r="Q31" s="55" t="s">
        <v>1</v>
      </c>
      <c r="R31" s="64">
        <v>6.5000000000000002E-2</v>
      </c>
      <c r="S31" s="62"/>
      <c r="T31" s="65"/>
      <c r="U31" s="62"/>
      <c r="V31" s="63"/>
      <c r="W31" s="59">
        <v>0.08</v>
      </c>
      <c r="X31" s="59">
        <v>0.08</v>
      </c>
      <c r="Y31" s="60">
        <v>0.08</v>
      </c>
      <c r="Z31" s="4"/>
    </row>
    <row r="32" spans="1:27" ht="20.25" customHeight="1">
      <c r="A32" s="576" t="s">
        <v>42</v>
      </c>
      <c r="B32" s="577"/>
      <c r="C32" s="578"/>
      <c r="D32" s="75" t="e">
        <f t="shared" si="0"/>
        <v>#REF!</v>
      </c>
      <c r="E32" s="96" t="e">
        <f>TRUNC((E10+E29+E31)*$R$32)</f>
        <v>#REF!</v>
      </c>
      <c r="F32" s="76" t="e">
        <f>TRUNC((F10+F29+F31)*$R$32)</f>
        <v>#REF!</v>
      </c>
      <c r="G32" s="76" t="e">
        <f>TRUNC((G10+G29+G31)*$R$32)</f>
        <v>#REF!</v>
      </c>
      <c r="H32" s="76" t="e">
        <f>TRUNC((H10+H29+H31)*$R$32)</f>
        <v>#REF!</v>
      </c>
      <c r="I32" s="140" t="e">
        <f t="shared" si="1"/>
        <v>#REF!</v>
      </c>
      <c r="J32" s="75" t="e">
        <f>TRUNC((J10+J29+J31)*$W$32)-924/1.1</f>
        <v>#REF!</v>
      </c>
      <c r="K32" s="75" t="e">
        <f>TRUNC((K10+K29+K31)*$X$32)-308/1.1</f>
        <v>#REF!</v>
      </c>
      <c r="L32" s="178" t="e">
        <f>TRUNC((L10+L29+L31)*$Y$32)-678</f>
        <v>#REF!</v>
      </c>
      <c r="M32" s="76" t="e">
        <f>TRUNC((M10+M29+M31)*$Y$32)</f>
        <v>#REF!</v>
      </c>
      <c r="N32" s="94" t="e">
        <f>SUM(L32:M32)</f>
        <v>#REF!</v>
      </c>
      <c r="O32" s="75"/>
      <c r="P32" s="54" t="s">
        <v>5</v>
      </c>
      <c r="Q32" s="55" t="s">
        <v>1</v>
      </c>
      <c r="R32" s="64">
        <v>0.12</v>
      </c>
      <c r="S32" s="135"/>
      <c r="T32" s="136"/>
      <c r="U32" s="135"/>
      <c r="V32" s="137"/>
      <c r="W32" s="176">
        <v>0.15</v>
      </c>
      <c r="X32" s="66">
        <v>0.15</v>
      </c>
      <c r="Y32" s="67">
        <v>0.15</v>
      </c>
      <c r="Z32" s="5"/>
    </row>
    <row r="33" spans="1:26" ht="20.25" customHeight="1">
      <c r="A33" s="595" t="s">
        <v>183</v>
      </c>
      <c r="B33" s="596"/>
      <c r="C33" s="597"/>
      <c r="D33" s="283"/>
      <c r="E33" s="97">
        <v>0</v>
      </c>
      <c r="F33" s="76"/>
      <c r="G33" s="76"/>
      <c r="H33" s="76"/>
      <c r="I33" s="140">
        <f>SUM(E33:H33)</f>
        <v>0</v>
      </c>
      <c r="J33" s="75"/>
      <c r="K33" s="75"/>
      <c r="L33" s="178"/>
      <c r="M33" s="76"/>
      <c r="N33" s="94"/>
      <c r="O33" s="124"/>
      <c r="P33" s="109"/>
      <c r="Q33" s="55"/>
      <c r="R33" s="73"/>
      <c r="S33" s="55"/>
      <c r="T33" s="57"/>
      <c r="U33" s="55"/>
      <c r="V33" s="58"/>
      <c r="W33" s="59"/>
      <c r="X33" s="59"/>
      <c r="Y33" s="60"/>
      <c r="Z33" s="4"/>
    </row>
    <row r="34" spans="1:26" ht="20.25" hidden="1" customHeight="1">
      <c r="A34" s="570" t="s">
        <v>43</v>
      </c>
      <c r="B34" s="571"/>
      <c r="C34" s="572"/>
      <c r="D34" s="75" t="e">
        <f t="shared" si="0"/>
        <v>#REF!</v>
      </c>
      <c r="E34" s="96"/>
      <c r="F34" s="76"/>
      <c r="G34" s="76"/>
      <c r="H34" s="76" t="e">
        <f>#REF!</f>
        <v>#REF!</v>
      </c>
      <c r="I34" s="152" t="e">
        <f t="shared" si="1"/>
        <v>#REF!</v>
      </c>
      <c r="J34" s="75"/>
      <c r="K34" s="75"/>
      <c r="L34" s="178" t="e">
        <f>#REF!</f>
        <v>#REF!</v>
      </c>
      <c r="M34" s="76"/>
      <c r="N34" s="94" t="e">
        <f t="shared" si="2"/>
        <v>#REF!</v>
      </c>
      <c r="O34" s="123"/>
      <c r="P34" s="109"/>
      <c r="Q34" s="55"/>
      <c r="R34" s="64"/>
      <c r="S34" s="62"/>
      <c r="T34" s="57"/>
      <c r="U34" s="62"/>
      <c r="V34" s="63"/>
      <c r="W34" s="59"/>
      <c r="X34" s="59"/>
      <c r="Y34" s="60"/>
      <c r="Z34" s="4"/>
    </row>
    <row r="35" spans="1:26" ht="19.5" hidden="1" customHeight="1">
      <c r="A35" s="570" t="s">
        <v>95</v>
      </c>
      <c r="B35" s="571"/>
      <c r="C35" s="572"/>
      <c r="D35" s="75" t="e">
        <f t="shared" si="0"/>
        <v>#REF!</v>
      </c>
      <c r="E35" s="96" t="e">
        <f>#REF!</f>
        <v>#REF!</v>
      </c>
      <c r="F35" s="76"/>
      <c r="G35" s="76"/>
      <c r="H35" s="76"/>
      <c r="I35" s="140" t="e">
        <f t="shared" si="1"/>
        <v>#REF!</v>
      </c>
      <c r="J35" s="75"/>
      <c r="K35" s="75"/>
      <c r="L35" s="178"/>
      <c r="M35" s="76"/>
      <c r="N35" s="94"/>
      <c r="O35" s="123"/>
      <c r="P35" s="109"/>
      <c r="Q35" s="55"/>
      <c r="R35" s="74"/>
      <c r="S35" s="62"/>
      <c r="T35" s="57"/>
      <c r="U35" s="62"/>
      <c r="V35" s="63"/>
      <c r="W35" s="66"/>
      <c r="X35" s="66"/>
      <c r="Y35" s="67"/>
      <c r="Z35" s="4"/>
    </row>
    <row r="36" spans="1:26" ht="19.5" hidden="1" customHeight="1">
      <c r="A36" s="570" t="s">
        <v>110</v>
      </c>
      <c r="B36" s="571"/>
      <c r="C36" s="572"/>
      <c r="D36" s="75">
        <f t="shared" ref="D36" si="13">SUM(I36:M36)+O36</f>
        <v>0</v>
      </c>
      <c r="E36" s="96">
        <v>0</v>
      </c>
      <c r="F36" s="76"/>
      <c r="G36" s="76"/>
      <c r="H36" s="76"/>
      <c r="I36" s="140">
        <f t="shared" ref="I36" si="14">SUM(E36:H36)</f>
        <v>0</v>
      </c>
      <c r="J36" s="75"/>
      <c r="K36" s="75"/>
      <c r="L36" s="178"/>
      <c r="M36" s="76"/>
      <c r="N36" s="94"/>
      <c r="O36" s="123"/>
      <c r="P36" s="109"/>
      <c r="Q36" s="55"/>
      <c r="R36" s="74"/>
      <c r="S36" s="62"/>
      <c r="T36" s="57"/>
      <c r="U36" s="62"/>
      <c r="V36" s="63"/>
      <c r="W36" s="66"/>
      <c r="X36" s="66"/>
      <c r="Y36" s="67"/>
      <c r="Z36" s="4"/>
    </row>
    <row r="37" spans="1:26" ht="20.25" customHeight="1">
      <c r="A37" s="570" t="s">
        <v>87</v>
      </c>
      <c r="B37" s="571"/>
      <c r="C37" s="572"/>
      <c r="D37" s="75" t="e">
        <f t="shared" si="0"/>
        <v>#REF!</v>
      </c>
      <c r="E37" s="96" t="e">
        <f>SUM(E30:E36)</f>
        <v>#REF!</v>
      </c>
      <c r="F37" s="76" t="e">
        <f>SUM(F30:F36)</f>
        <v>#REF!</v>
      </c>
      <c r="G37" s="76" t="e">
        <f>SUM(G30:G36)</f>
        <v>#REF!</v>
      </c>
      <c r="H37" s="76" t="e">
        <f>SUM(H30:H36)</f>
        <v>#REF!</v>
      </c>
      <c r="I37" s="140" t="e">
        <f t="shared" si="1"/>
        <v>#REF!</v>
      </c>
      <c r="J37" s="96" t="e">
        <f>SUM(J30:J35)</f>
        <v>#REF!</v>
      </c>
      <c r="K37" s="75" t="e">
        <f>SUM(K30:K35)</f>
        <v>#REF!</v>
      </c>
      <c r="L37" s="178" t="e">
        <f>SUM(L30:L35)</f>
        <v>#REF!</v>
      </c>
      <c r="M37" s="76" t="e">
        <f>SUM(M30:M35)</f>
        <v>#REF!</v>
      </c>
      <c r="N37" s="94" t="e">
        <f t="shared" si="2"/>
        <v>#REF!</v>
      </c>
      <c r="O37" s="96" t="e">
        <f>SUM(O30:O35)</f>
        <v>#REF!</v>
      </c>
      <c r="P37" s="109"/>
      <c r="Q37" s="55"/>
      <c r="R37" s="56"/>
      <c r="S37" s="55"/>
      <c r="T37" s="57"/>
      <c r="U37" s="55"/>
      <c r="V37" s="58"/>
      <c r="W37" s="59"/>
      <c r="X37" s="59"/>
      <c r="Y37" s="60"/>
      <c r="Z37" s="4"/>
    </row>
    <row r="38" spans="1:26" ht="20.25" hidden="1" customHeight="1">
      <c r="A38" s="570" t="s">
        <v>92</v>
      </c>
      <c r="B38" s="571"/>
      <c r="C38" s="572"/>
      <c r="D38" s="75" t="e">
        <f t="shared" si="0"/>
        <v>#REF!</v>
      </c>
      <c r="E38" s="96" t="e">
        <f>TRUNC(E37*$R$38)</f>
        <v>#REF!</v>
      </c>
      <c r="F38" s="76" t="e">
        <f>TRUNC(F37*$R$38)</f>
        <v>#REF!</v>
      </c>
      <c r="G38" s="76" t="e">
        <f>TRUNC(G37*$R$38)</f>
        <v>#REF!</v>
      </c>
      <c r="H38" s="76" t="e">
        <f>TRUNC(H37*$R$38)</f>
        <v>#REF!</v>
      </c>
      <c r="I38" s="140" t="e">
        <f t="shared" si="1"/>
        <v>#REF!</v>
      </c>
      <c r="J38" s="75"/>
      <c r="K38" s="75"/>
      <c r="L38" s="178"/>
      <c r="M38" s="76"/>
      <c r="N38" s="94"/>
      <c r="O38" s="124"/>
      <c r="P38" s="109" t="s">
        <v>63</v>
      </c>
      <c r="Q38" s="55" t="s">
        <v>62</v>
      </c>
      <c r="R38" s="64">
        <v>0</v>
      </c>
      <c r="S38" s="55"/>
      <c r="T38" s="57"/>
      <c r="U38" s="55"/>
      <c r="V38" s="58"/>
      <c r="W38" s="59"/>
      <c r="X38" s="59"/>
      <c r="Y38" s="60"/>
      <c r="Z38" s="4"/>
    </row>
    <row r="39" spans="1:26" ht="20.25" customHeight="1">
      <c r="A39" s="587" t="s">
        <v>109</v>
      </c>
      <c r="B39" s="588"/>
      <c r="C39" s="589"/>
      <c r="D39" s="75" t="e">
        <f t="shared" ref="D39" si="15">SUM(I39:M39)+O39</f>
        <v>#REF!</v>
      </c>
      <c r="E39" s="96"/>
      <c r="F39" s="76"/>
      <c r="G39" s="76"/>
      <c r="H39" s="76"/>
      <c r="I39" s="140">
        <f t="shared" si="1"/>
        <v>0</v>
      </c>
      <c r="J39" s="75">
        <v>0</v>
      </c>
      <c r="K39" s="75"/>
      <c r="L39" s="178" t="e">
        <f>TRUNC((L37)*$R$39)</f>
        <v>#REF!</v>
      </c>
      <c r="M39" s="76" t="e">
        <f>TRUNC((M37)*$R$39+(0+(0/1095)))</f>
        <v>#REF!</v>
      </c>
      <c r="N39" s="94" t="e">
        <f>SUM(L39:M39)-93</f>
        <v>#REF!</v>
      </c>
      <c r="O39" s="124"/>
      <c r="P39" s="109" t="s">
        <v>100</v>
      </c>
      <c r="Q39" s="55" t="s">
        <v>62</v>
      </c>
      <c r="R39" s="73">
        <v>3.64E-3</v>
      </c>
      <c r="S39" s="55"/>
      <c r="T39" s="57"/>
      <c r="U39" s="55"/>
      <c r="V39" s="58"/>
      <c r="W39" s="59">
        <v>7.0000000000000001E-3</v>
      </c>
      <c r="X39" s="59"/>
      <c r="Y39" s="60"/>
      <c r="Z39" s="4"/>
    </row>
    <row r="40" spans="1:26" ht="23.25" customHeight="1" thickBot="1">
      <c r="A40" s="573" t="s">
        <v>44</v>
      </c>
      <c r="B40" s="574"/>
      <c r="C40" s="575"/>
      <c r="D40" s="141" t="e">
        <f t="shared" si="0"/>
        <v>#REF!</v>
      </c>
      <c r="E40" s="142" t="e">
        <f>TRUNC((E37+E38+E39)*$R$40)</f>
        <v>#REF!</v>
      </c>
      <c r="F40" s="143" t="e">
        <f>TRUNC((F37+F38+F39)*$R$40)</f>
        <v>#REF!</v>
      </c>
      <c r="G40" s="143" t="e">
        <f>TRUNC((G37+G38+G39)*$R$40)</f>
        <v>#REF!</v>
      </c>
      <c r="H40" s="143" t="e">
        <f>TRUNC((H37+H38+H39)*$R$40)</f>
        <v>#REF!</v>
      </c>
      <c r="I40" s="289" t="e">
        <f t="shared" si="1"/>
        <v>#REF!</v>
      </c>
      <c r="J40" s="141" t="e">
        <f>TRUNC((J37+J38+J39)*$R$40)</f>
        <v>#REF!</v>
      </c>
      <c r="K40" s="141" t="e">
        <f>TRUNC((K37+K38+K39)*$R$40)</f>
        <v>#REF!</v>
      </c>
      <c r="L40" s="142" t="e">
        <f>TRUNC((L37+L38+L39)*$R$40)</f>
        <v>#REF!</v>
      </c>
      <c r="M40" s="143" t="e">
        <f>TRUNC((M37+M38+M39)*$R$40)</f>
        <v>#REF!</v>
      </c>
      <c r="N40" s="290" t="e">
        <f t="shared" si="2"/>
        <v>#REF!</v>
      </c>
      <c r="O40" s="145" t="e">
        <f>TRUNC((O37)*$R$40)</f>
        <v>#REF!</v>
      </c>
      <c r="P40" s="146" t="s">
        <v>96</v>
      </c>
      <c r="Q40" s="147" t="s">
        <v>62</v>
      </c>
      <c r="R40" s="291">
        <v>0.1</v>
      </c>
      <c r="S40" s="292"/>
      <c r="T40" s="148"/>
      <c r="U40" s="292"/>
      <c r="V40" s="293"/>
      <c r="W40" s="149"/>
      <c r="X40" s="149"/>
      <c r="Y40" s="150"/>
      <c r="Z40" s="4"/>
    </row>
    <row r="41" spans="1:26" ht="25.5" customHeight="1" thickBot="1">
      <c r="A41" s="580" t="s">
        <v>54</v>
      </c>
      <c r="B41" s="581"/>
      <c r="C41" s="582"/>
      <c r="D41" s="294" t="e">
        <f t="shared" si="0"/>
        <v>#REF!</v>
      </c>
      <c r="E41" s="295" t="e">
        <f>ROUNDDOWN(SUM(E37:E40),-3)</f>
        <v>#REF!</v>
      </c>
      <c r="F41" s="296" t="e">
        <f>ROUNDDOWN(SUM(F37:F40),-3)</f>
        <v>#REF!</v>
      </c>
      <c r="G41" s="296" t="e">
        <f>ROUNDDOWN(SUM(G37:G40),-3)</f>
        <v>#REF!</v>
      </c>
      <c r="H41" s="296" t="e">
        <f>ROUNDDOWN(SUM(H37:H40),-3)</f>
        <v>#REF!</v>
      </c>
      <c r="I41" s="297" t="e">
        <f t="shared" si="1"/>
        <v>#REF!</v>
      </c>
      <c r="J41" s="298" t="e">
        <f>SUM(J37:J40)</f>
        <v>#REF!</v>
      </c>
      <c r="K41" s="294" t="e">
        <f>SUM(K37:K40)</f>
        <v>#REF!</v>
      </c>
      <c r="L41" s="295" t="e">
        <f>ROUNDDOWN(SUM(L37:L40),-3)</f>
        <v>#REF!</v>
      </c>
      <c r="M41" s="296" t="e">
        <f>SUM(M37:M40)</f>
        <v>#REF!</v>
      </c>
      <c r="N41" s="299" t="e">
        <f t="shared" si="2"/>
        <v>#REF!</v>
      </c>
      <c r="O41" s="298" t="e">
        <f>ROUNDDOWN(SUM(O37:O40),-3)</f>
        <v>#REF!</v>
      </c>
      <c r="P41" s="300" t="s">
        <v>83</v>
      </c>
      <c r="Q41" s="301"/>
      <c r="R41" s="302"/>
      <c r="S41" s="301"/>
      <c r="T41" s="303"/>
      <c r="U41" s="301"/>
      <c r="V41" s="304"/>
      <c r="W41" s="305"/>
      <c r="X41" s="305"/>
      <c r="Y41" s="306"/>
      <c r="Z41" s="4"/>
    </row>
    <row r="42" spans="1:26" ht="20.25" customHeight="1" thickBot="1">
      <c r="A42" s="585" t="s">
        <v>45</v>
      </c>
      <c r="B42" s="586"/>
      <c r="C42" s="108" t="s">
        <v>46</v>
      </c>
      <c r="D42" s="99" t="e">
        <f t="shared" si="0"/>
        <v>#REF!</v>
      </c>
      <c r="E42" s="101" t="e">
        <f>ROUNDDOWN(#REF!,-3)</f>
        <v>#REF!</v>
      </c>
      <c r="F42" s="100" t="e">
        <f>ROUNDDOWN(#REF!,-3)</f>
        <v>#REF!</v>
      </c>
      <c r="G42" s="100" t="e">
        <f>ROUNDDOWN(#REF!,-3)</f>
        <v>#REF!</v>
      </c>
      <c r="H42" s="100" t="e">
        <f>ROUNDDOWN(#REF!,-3)</f>
        <v>#REF!</v>
      </c>
      <c r="I42" s="151" t="e">
        <f t="shared" si="1"/>
        <v>#REF!</v>
      </c>
      <c r="J42" s="125" t="e">
        <f>ROUNDDOWN(#REF!,-3)</f>
        <v>#REF!</v>
      </c>
      <c r="K42" s="179" t="e">
        <f>#REF!</f>
        <v>#REF!</v>
      </c>
      <c r="L42" s="101" t="e">
        <f>#REF!</f>
        <v>#REF!</v>
      </c>
      <c r="M42" s="100" t="e">
        <f>#REF!</f>
        <v>#REF!</v>
      </c>
      <c r="N42" s="130" t="e">
        <f t="shared" si="2"/>
        <v>#REF!</v>
      </c>
      <c r="O42" s="125"/>
      <c r="P42" s="207" t="s">
        <v>122</v>
      </c>
      <c r="Q42" s="102"/>
      <c r="R42" s="103"/>
      <c r="S42" s="102"/>
      <c r="T42" s="104"/>
      <c r="U42" s="102"/>
      <c r="V42" s="105"/>
      <c r="W42" s="106"/>
      <c r="X42" s="106"/>
      <c r="Y42" s="107"/>
      <c r="Z42" s="4"/>
    </row>
    <row r="43" spans="1:26" ht="20.25" customHeight="1">
      <c r="A43" s="576"/>
      <c r="B43" s="577"/>
      <c r="C43" s="153" t="s">
        <v>47</v>
      </c>
      <c r="D43" s="17" t="e">
        <f t="shared" si="0"/>
        <v>#REF!</v>
      </c>
      <c r="E43" s="97" t="e">
        <f>ROUNDDOWN(#REF!,-3)</f>
        <v>#REF!</v>
      </c>
      <c r="F43" s="43" t="e">
        <f>ROUNDDOWN(#REF!,-3)</f>
        <v>#REF!</v>
      </c>
      <c r="G43" s="43" t="e">
        <f>ROUNDDOWN(#REF!,-3)</f>
        <v>#REF!</v>
      </c>
      <c r="H43" s="43" t="e">
        <f>ROUNDDOWN(#REF!,-3)</f>
        <v>#REF!</v>
      </c>
      <c r="I43" s="140" t="e">
        <f t="shared" si="1"/>
        <v>#REF!</v>
      </c>
      <c r="J43" s="18" t="e">
        <f>#REF!</f>
        <v>#REF!</v>
      </c>
      <c r="K43" s="122" t="e">
        <f>#REF!</f>
        <v>#REF!</v>
      </c>
      <c r="L43" s="97" t="e">
        <f>#REF!</f>
        <v>#REF!</v>
      </c>
      <c r="M43" s="43" t="e">
        <f>#REF!</f>
        <v>#REF!</v>
      </c>
      <c r="N43" s="129" t="e">
        <f t="shared" si="2"/>
        <v>#REF!</v>
      </c>
      <c r="O43" s="122"/>
      <c r="P43" s="207" t="s">
        <v>122</v>
      </c>
      <c r="Q43" s="55"/>
      <c r="R43" s="56"/>
      <c r="S43" s="55"/>
      <c r="T43" s="57"/>
      <c r="U43" s="55"/>
      <c r="V43" s="58"/>
      <c r="W43" s="59"/>
      <c r="X43" s="59"/>
      <c r="Y43" s="60"/>
      <c r="Z43" s="4"/>
    </row>
    <row r="44" spans="1:26" ht="20.25" customHeight="1">
      <c r="A44" s="576"/>
      <c r="B44" s="577"/>
      <c r="C44" s="154" t="s">
        <v>48</v>
      </c>
      <c r="D44" s="17" t="e">
        <f t="shared" si="0"/>
        <v>#REF!</v>
      </c>
      <c r="E44" s="95" t="e">
        <f>ROUNDDOWN(SUM(E42:E43),-3)</f>
        <v>#REF!</v>
      </c>
      <c r="F44" s="42" t="e">
        <f>ROUNDDOWN(SUM(F42:F43),-3)</f>
        <v>#REF!</v>
      </c>
      <c r="G44" s="42" t="e">
        <f>ROUNDDOWN(SUM(G42:G43),-3)</f>
        <v>#REF!</v>
      </c>
      <c r="H44" s="42" t="e">
        <f>ROUNDDOWN(SUM(H42:H43),-3)</f>
        <v>#REF!</v>
      </c>
      <c r="I44" s="140" t="e">
        <f t="shared" si="1"/>
        <v>#REF!</v>
      </c>
      <c r="J44" s="17" t="e">
        <f>ROUNDDOWN(SUM(J42:J43),-3)</f>
        <v>#REF!</v>
      </c>
      <c r="K44" s="121" t="e">
        <f>ROUNDDOWN(SUM(K42:K43),-3)</f>
        <v>#REF!</v>
      </c>
      <c r="L44" s="95" t="e">
        <f>ROUNDDOWN(SUM(L42:L43),-3)</f>
        <v>#REF!</v>
      </c>
      <c r="M44" s="42" t="e">
        <f t="shared" ref="M44" si="16">SUM(M42:M43)</f>
        <v>#REF!</v>
      </c>
      <c r="N44" s="129" t="e">
        <f t="shared" si="2"/>
        <v>#REF!</v>
      </c>
      <c r="O44" s="121"/>
      <c r="P44" s="109" t="s">
        <v>83</v>
      </c>
      <c r="Q44" s="55"/>
      <c r="R44" s="56"/>
      <c r="S44" s="55"/>
      <c r="T44" s="57"/>
      <c r="U44" s="55"/>
      <c r="V44" s="58"/>
      <c r="W44" s="59"/>
      <c r="X44" s="59"/>
      <c r="Y44" s="60"/>
      <c r="Z44" s="4"/>
    </row>
    <row r="45" spans="1:26" ht="18" customHeight="1">
      <c r="A45" s="583" t="s">
        <v>86</v>
      </c>
      <c r="B45" s="584"/>
      <c r="C45" s="153" t="s">
        <v>101</v>
      </c>
      <c r="D45" s="17" t="e">
        <f t="shared" si="0"/>
        <v>#REF!</v>
      </c>
      <c r="E45" s="95"/>
      <c r="F45" s="43" t="e">
        <f>#REF!</f>
        <v>#REF!</v>
      </c>
      <c r="G45" s="42"/>
      <c r="H45" s="43" t="e">
        <f>#REF!</f>
        <v>#REF!</v>
      </c>
      <c r="I45" s="152" t="e">
        <f t="shared" si="1"/>
        <v>#REF!</v>
      </c>
      <c r="J45" s="17"/>
      <c r="K45" s="121"/>
      <c r="L45" s="95"/>
      <c r="M45" s="42"/>
      <c r="N45" s="129">
        <f t="shared" si="2"/>
        <v>0</v>
      </c>
      <c r="O45" s="121"/>
      <c r="P45" s="109" t="s">
        <v>64</v>
      </c>
      <c r="Q45" s="55"/>
      <c r="R45" s="56"/>
      <c r="S45" s="55"/>
      <c r="T45" s="57"/>
      <c r="U45" s="55"/>
      <c r="V45" s="58"/>
      <c r="W45" s="59"/>
      <c r="X45" s="59"/>
      <c r="Y45" s="60"/>
      <c r="Z45" s="4"/>
    </row>
    <row r="46" spans="1:26" ht="18" customHeight="1">
      <c r="A46" s="583"/>
      <c r="B46" s="584"/>
      <c r="C46" s="153" t="s">
        <v>85</v>
      </c>
      <c r="D46" s="17" t="e">
        <f t="shared" si="0"/>
        <v>#REF!</v>
      </c>
      <c r="E46" s="95"/>
      <c r="F46" s="42"/>
      <c r="G46" s="42"/>
      <c r="H46" s="42"/>
      <c r="I46" s="152">
        <f t="shared" si="1"/>
        <v>0</v>
      </c>
      <c r="J46" s="18" t="e">
        <f>#REF!</f>
        <v>#REF!</v>
      </c>
      <c r="K46" s="121"/>
      <c r="L46" s="95"/>
      <c r="M46" s="42"/>
      <c r="N46" s="129">
        <f t="shared" si="2"/>
        <v>0</v>
      </c>
      <c r="O46" s="121"/>
      <c r="P46" s="609" t="s">
        <v>102</v>
      </c>
      <c r="Q46" s="610"/>
      <c r="R46" s="610"/>
      <c r="S46" s="610"/>
      <c r="T46" s="57"/>
      <c r="U46" s="55"/>
      <c r="V46" s="58"/>
      <c r="W46" s="59"/>
      <c r="X46" s="59"/>
      <c r="Y46" s="60"/>
      <c r="Z46" s="4"/>
    </row>
    <row r="47" spans="1:26" ht="18" customHeight="1" thickBot="1">
      <c r="A47" s="583"/>
      <c r="B47" s="584"/>
      <c r="C47" s="153" t="str">
        <f>C44</f>
        <v>소계</v>
      </c>
      <c r="D47" s="17" t="e">
        <f t="shared" si="0"/>
        <v>#REF!</v>
      </c>
      <c r="E47" s="95">
        <f>SUM(E45:E46)</f>
        <v>0</v>
      </c>
      <c r="F47" s="42" t="e">
        <f>ROUNDDOWN(SUM(F45:F46),-3)</f>
        <v>#REF!</v>
      </c>
      <c r="G47" s="42">
        <f>SUM(G45:G46)</f>
        <v>0</v>
      </c>
      <c r="H47" s="42" t="e">
        <f>ROUNDDOWN(SUM(H45:H46),-3)</f>
        <v>#REF!</v>
      </c>
      <c r="I47" s="152" t="e">
        <f t="shared" si="1"/>
        <v>#REF!</v>
      </c>
      <c r="J47" s="17" t="e">
        <f t="shared" ref="J47:O47" si="17">SUM(J45:J46)</f>
        <v>#REF!</v>
      </c>
      <c r="K47" s="121">
        <f t="shared" si="17"/>
        <v>0</v>
      </c>
      <c r="L47" s="95">
        <f t="shared" si="17"/>
        <v>0</v>
      </c>
      <c r="M47" s="42">
        <f t="shared" si="17"/>
        <v>0</v>
      </c>
      <c r="N47" s="281">
        <f t="shared" si="17"/>
        <v>0</v>
      </c>
      <c r="O47" s="121">
        <f t="shared" si="17"/>
        <v>0</v>
      </c>
      <c r="P47" s="109"/>
      <c r="Q47" s="55"/>
      <c r="R47" s="56"/>
      <c r="S47" s="55"/>
      <c r="T47" s="57"/>
      <c r="U47" s="55"/>
      <c r="V47" s="58"/>
      <c r="W47" s="59"/>
      <c r="X47" s="59"/>
      <c r="Y47" s="60"/>
      <c r="Z47" s="4"/>
    </row>
    <row r="48" spans="1:26" ht="18" hidden="1" customHeight="1" thickBot="1">
      <c r="A48" s="592" t="s">
        <v>125</v>
      </c>
      <c r="B48" s="593"/>
      <c r="C48" s="594"/>
      <c r="D48" s="208"/>
      <c r="E48" s="209"/>
      <c r="F48" s="210"/>
      <c r="G48" s="210"/>
      <c r="H48" s="210"/>
      <c r="I48" s="144"/>
      <c r="J48" s="211"/>
      <c r="K48" s="211"/>
      <c r="L48" s="209">
        <v>0</v>
      </c>
      <c r="M48" s="210"/>
      <c r="N48" s="281">
        <f t="shared" si="2"/>
        <v>0</v>
      </c>
      <c r="O48" s="211"/>
      <c r="P48" s="212"/>
      <c r="Q48" s="213"/>
      <c r="R48" s="214"/>
      <c r="S48" s="213"/>
      <c r="T48" s="215"/>
      <c r="U48" s="213"/>
      <c r="V48" s="216"/>
      <c r="W48" s="217"/>
      <c r="X48" s="217"/>
      <c r="Y48" s="218"/>
      <c r="Z48" s="4"/>
    </row>
    <row r="49" spans="1:30" ht="30" customHeight="1" thickBot="1">
      <c r="A49" s="580" t="s">
        <v>67</v>
      </c>
      <c r="B49" s="581"/>
      <c r="C49" s="582"/>
      <c r="D49" s="307" t="e">
        <f>SUM(I49:K49)+N49+O49</f>
        <v>#REF!</v>
      </c>
      <c r="E49" s="308" t="e">
        <f>TRUNC(E41+E44+E47,0)</f>
        <v>#REF!</v>
      </c>
      <c r="F49" s="309" t="e">
        <f>TRUNC(F41+F44+F47,0)</f>
        <v>#REF!</v>
      </c>
      <c r="G49" s="309" t="e">
        <f>TRUNC(G41+G44+G47,0)</f>
        <v>#REF!</v>
      </c>
      <c r="H49" s="309" t="e">
        <f>TRUNC(H41+H44+H47,0)</f>
        <v>#REF!</v>
      </c>
      <c r="I49" s="297" t="e">
        <f t="shared" si="1"/>
        <v>#REF!</v>
      </c>
      <c r="J49" s="308" t="e">
        <f>TRUNC(J41+J44+J47,0)</f>
        <v>#REF!</v>
      </c>
      <c r="K49" s="308" t="e">
        <f>TRUNC(K41+K44+K47,0)</f>
        <v>#REF!</v>
      </c>
      <c r="L49" s="308" t="e">
        <f>L41+L44+L47+L48</f>
        <v>#REF!</v>
      </c>
      <c r="M49" s="309" t="e">
        <f>M41+M44+M47+M48</f>
        <v>#REF!</v>
      </c>
      <c r="N49" s="308" t="e">
        <f>N41+N44+N47+N48</f>
        <v>#REF!</v>
      </c>
      <c r="O49" s="308" t="e">
        <f>TRUNC(O41+O44+O47,0)</f>
        <v>#REF!</v>
      </c>
      <c r="P49" s="300"/>
      <c r="Q49" s="301"/>
      <c r="R49" s="302"/>
      <c r="S49" s="301"/>
      <c r="T49" s="303"/>
      <c r="U49" s="301"/>
      <c r="V49" s="304"/>
      <c r="W49" s="305"/>
      <c r="X49" s="305"/>
      <c r="Y49" s="306"/>
      <c r="Z49" s="4"/>
      <c r="AA49" s="282"/>
      <c r="AB49" s="282"/>
      <c r="AC49" s="282"/>
      <c r="AD49" s="282"/>
    </row>
    <row r="50" spans="1:30" ht="10.5" customHeight="1">
      <c r="A50" s="19"/>
      <c r="B50" s="19"/>
      <c r="C50" s="19"/>
      <c r="E50" s="20"/>
      <c r="F50" s="9"/>
      <c r="G50" s="9"/>
      <c r="H50" s="9"/>
      <c r="I50" s="9"/>
      <c r="J50" s="9"/>
      <c r="K50" s="9"/>
      <c r="L50" s="9"/>
      <c r="M50" s="9"/>
      <c r="N50" s="9"/>
      <c r="O50" s="9"/>
      <c r="P50" s="21"/>
      <c r="Q50" s="22"/>
      <c r="R50" s="23"/>
      <c r="S50" s="23"/>
      <c r="T50" s="16"/>
      <c r="U50" s="23"/>
      <c r="V50" s="23"/>
      <c r="W50" s="23"/>
      <c r="X50" s="23"/>
      <c r="Z50" s="6"/>
    </row>
    <row r="51" spans="1:30" s="7" customFormat="1" ht="16.5" customHeight="1" thickBot="1">
      <c r="A51" s="616" t="s">
        <v>68</v>
      </c>
      <c r="B51" s="617"/>
      <c r="C51" s="24" t="s">
        <v>49</v>
      </c>
      <c r="D51" s="25" t="e">
        <f>D4+D8+D11+D34+D20+D35+D21+(D44+D47)/1.1</f>
        <v>#REF!</v>
      </c>
      <c r="E51" s="25" t="e">
        <f>E4+E8+E11+E34+E20+E35+E21+(E44+E47)/1.1</f>
        <v>#REF!</v>
      </c>
      <c r="F51" s="25" t="e">
        <f>F4+F8+F11+F34+F20+F35+F21+(F44+F47)/1.1</f>
        <v>#REF!</v>
      </c>
      <c r="G51" s="25" t="e">
        <f>G4+G8+G11+G34+G20+G35+G21+(G44+G47)/1.1</f>
        <v>#REF!</v>
      </c>
      <c r="H51" s="25" t="e">
        <f>H4+H8+H11+H34+H20+H35+H21+(H44+H47)/1.1</f>
        <v>#REF!</v>
      </c>
      <c r="I51" s="25"/>
      <c r="J51" s="25" t="e">
        <f>J4+J8+J11+J34+J20+J35+J21+(J44+J47)/1.1</f>
        <v>#REF!</v>
      </c>
      <c r="K51" s="25" t="e">
        <f>K4+K8+K11+K34+K20+K35+K21+(K44+K47)/1.1</f>
        <v>#REF!</v>
      </c>
      <c r="L51" s="25" t="e">
        <f>L4+L8+L11+L34+L20+L35+L21+(L44+L47)/1.1</f>
        <v>#REF!</v>
      </c>
      <c r="M51" s="25" t="e">
        <f>M4+M8+M11+M34+M20+M35+M21+(M44+M47)/1.1</f>
        <v>#REF!</v>
      </c>
      <c r="N51" s="25"/>
      <c r="O51" s="25" t="e">
        <f>O4+O8+O11+O34+O20+O35+O21+(O44+O47)/1.1</f>
        <v>#REF!</v>
      </c>
      <c r="P51" s="611">
        <v>1385.69</v>
      </c>
      <c r="Q51" s="612"/>
      <c r="R51" s="613"/>
      <c r="S51" s="614">
        <f>P51*0.3025</f>
        <v>419.17122499999999</v>
      </c>
      <c r="T51" s="614"/>
      <c r="U51" s="614"/>
      <c r="V51" s="615"/>
      <c r="W51" s="26"/>
      <c r="X51" s="26"/>
      <c r="Y51" s="27"/>
      <c r="Z51" s="8"/>
      <c r="AA51" s="8"/>
      <c r="AB51" s="8"/>
    </row>
    <row r="52" spans="1:30" s="7" customFormat="1" ht="16.5" customHeight="1" thickTop="1" thickBot="1">
      <c r="A52" s="618"/>
      <c r="B52" s="619"/>
      <c r="C52" s="28" t="s">
        <v>50</v>
      </c>
      <c r="D52" s="29" t="e">
        <f>D51/$S$51</f>
        <v>#REF!</v>
      </c>
      <c r="E52" s="29" t="e">
        <f>E51/$S$51</f>
        <v>#REF!</v>
      </c>
      <c r="F52" s="29" t="e">
        <f>F51/$S$51</f>
        <v>#REF!</v>
      </c>
      <c r="G52" s="29" t="e">
        <f>G51/$S$51</f>
        <v>#REF!</v>
      </c>
      <c r="H52" s="29" t="e">
        <f>H51/$S$51</f>
        <v>#REF!</v>
      </c>
      <c r="I52" s="29"/>
      <c r="J52" s="29" t="e">
        <f>J51/$S$51</f>
        <v>#REF!</v>
      </c>
      <c r="K52" s="29" t="e">
        <f>K51/$S$51</f>
        <v>#REF!</v>
      </c>
      <c r="L52" s="29" t="e">
        <f>L51/$S$51</f>
        <v>#REF!</v>
      </c>
      <c r="M52" s="29" t="e">
        <f>M51/$S$51</f>
        <v>#REF!</v>
      </c>
      <c r="N52" s="29"/>
      <c r="O52" s="29" t="e">
        <f>O51/$S$51</f>
        <v>#REF!</v>
      </c>
      <c r="P52" s="30" t="s">
        <v>233</v>
      </c>
      <c r="Q52" s="31"/>
      <c r="R52" s="32"/>
      <c r="S52" s="26"/>
      <c r="T52" s="26"/>
      <c r="U52" s="26"/>
      <c r="V52" s="26"/>
      <c r="W52" s="26"/>
      <c r="X52" s="26"/>
      <c r="Y52" s="27"/>
      <c r="Z52" s="8"/>
      <c r="AA52" s="8"/>
      <c r="AB52" s="8"/>
    </row>
    <row r="53" spans="1:30" s="7" customFormat="1" ht="16.5" customHeight="1" thickBot="1">
      <c r="A53" s="618"/>
      <c r="B53" s="619"/>
      <c r="C53" s="33" t="s">
        <v>51</v>
      </c>
      <c r="D53" s="34" t="e">
        <f>D49/$S$51</f>
        <v>#REF!</v>
      </c>
      <c r="E53" s="34" t="e">
        <f>E49/$S$51</f>
        <v>#REF!</v>
      </c>
      <c r="F53" s="34" t="e">
        <f>F49/$S$51</f>
        <v>#REF!</v>
      </c>
      <c r="G53" s="34" t="e">
        <f>G49/$S$51</f>
        <v>#REF!</v>
      </c>
      <c r="H53" s="34" t="e">
        <f>H49/$S$51</f>
        <v>#REF!</v>
      </c>
      <c r="I53" s="34"/>
      <c r="J53" s="34" t="e">
        <f>J49/$S$51</f>
        <v>#REF!</v>
      </c>
      <c r="K53" s="34" t="e">
        <f>K49/$S$51</f>
        <v>#REF!</v>
      </c>
      <c r="L53" s="34" t="e">
        <f>L49/$S$51</f>
        <v>#REF!</v>
      </c>
      <c r="M53" s="34" t="e">
        <f>M49/$S$51</f>
        <v>#REF!</v>
      </c>
      <c r="N53" s="35"/>
      <c r="O53" s="131" t="e">
        <f>O49/$S$51</f>
        <v>#REF!</v>
      </c>
      <c r="P53" s="36"/>
      <c r="Q53" s="37"/>
      <c r="R53" s="26"/>
      <c r="S53" s="26"/>
      <c r="T53" s="26"/>
      <c r="U53" s="26"/>
      <c r="V53" s="26"/>
      <c r="W53" s="26"/>
      <c r="X53" s="26"/>
      <c r="Y53" s="27"/>
      <c r="Z53" s="8"/>
      <c r="AA53" s="8"/>
      <c r="AB53" s="8"/>
    </row>
    <row r="54" spans="1:30" s="7" customFormat="1" ht="16.5" customHeight="1">
      <c r="A54" s="618"/>
      <c r="B54" s="619"/>
      <c r="C54" s="38" t="s">
        <v>52</v>
      </c>
      <c r="D54" s="39" t="e">
        <f>D53/D52</f>
        <v>#REF!</v>
      </c>
      <c r="E54" s="39" t="e">
        <f>E53/E52</f>
        <v>#REF!</v>
      </c>
      <c r="F54" s="39" t="e">
        <f t="shared" ref="F54:O54" si="18">F53/F52</f>
        <v>#REF!</v>
      </c>
      <c r="G54" s="39" t="e">
        <f>G53/G52</f>
        <v>#REF!</v>
      </c>
      <c r="H54" s="39" t="e">
        <f>H53/H52</f>
        <v>#REF!</v>
      </c>
      <c r="I54" s="39"/>
      <c r="J54" s="39" t="e">
        <f t="shared" si="18"/>
        <v>#REF!</v>
      </c>
      <c r="K54" s="39" t="e">
        <f t="shared" si="18"/>
        <v>#REF!</v>
      </c>
      <c r="L54" s="39" t="e">
        <f t="shared" si="18"/>
        <v>#REF!</v>
      </c>
      <c r="M54" s="39" t="e">
        <f t="shared" si="18"/>
        <v>#REF!</v>
      </c>
      <c r="N54" s="39"/>
      <c r="O54" s="39" t="e">
        <f t="shared" si="18"/>
        <v>#REF!</v>
      </c>
      <c r="P54" s="36"/>
      <c r="Q54" s="37"/>
      <c r="R54" s="26"/>
      <c r="S54" s="26"/>
      <c r="T54" s="26"/>
      <c r="U54" s="26"/>
      <c r="V54" s="26"/>
      <c r="W54" s="26"/>
      <c r="X54" s="26"/>
      <c r="Y54" s="27"/>
      <c r="Z54" s="8"/>
      <c r="AA54" s="8"/>
      <c r="AB54" s="8"/>
    </row>
    <row r="55" spans="1:30" s="7" customFormat="1" ht="16.5" customHeight="1">
      <c r="A55" s="620"/>
      <c r="B55" s="621"/>
      <c r="C55" s="24" t="s">
        <v>53</v>
      </c>
      <c r="D55" s="40" t="e">
        <f>SUM(E55:O55)</f>
        <v>#REF!</v>
      </c>
      <c r="E55" s="41" t="e">
        <f>E49/D49</f>
        <v>#REF!</v>
      </c>
      <c r="F55" s="41" t="e">
        <f>F49/D49</f>
        <v>#REF!</v>
      </c>
      <c r="G55" s="41" t="e">
        <f>G49/D49</f>
        <v>#REF!</v>
      </c>
      <c r="H55" s="41" t="e">
        <f>H49/D49</f>
        <v>#REF!</v>
      </c>
      <c r="I55" s="41"/>
      <c r="J55" s="41" t="e">
        <f>J49/D49</f>
        <v>#REF!</v>
      </c>
      <c r="K55" s="41" t="e">
        <f>K49/D49</f>
        <v>#REF!</v>
      </c>
      <c r="L55" s="41" t="e">
        <f>L49/D49</f>
        <v>#REF!</v>
      </c>
      <c r="M55" s="41" t="e">
        <f>M49/D49</f>
        <v>#REF!</v>
      </c>
      <c r="N55" s="41"/>
      <c r="O55" s="41" t="e">
        <f>O49/D49</f>
        <v>#REF!</v>
      </c>
      <c r="P55" s="36"/>
      <c r="Q55" s="37"/>
      <c r="R55" s="26"/>
      <c r="S55" s="26"/>
      <c r="T55" s="26"/>
      <c r="U55" s="26"/>
      <c r="V55" s="26"/>
      <c r="W55" s="26"/>
      <c r="X55" s="26"/>
      <c r="Y55" s="27"/>
      <c r="Z55" s="8"/>
      <c r="AA55" s="8"/>
      <c r="AB55" s="8"/>
    </row>
    <row r="56" spans="1:30" ht="17.25" thickBot="1">
      <c r="E56" s="10"/>
      <c r="F56" s="10"/>
      <c r="G56" s="10"/>
      <c r="H56" s="10"/>
      <c r="I56" s="10"/>
      <c r="J56" s="10"/>
    </row>
    <row r="57" spans="1:30" ht="17.25" thickBot="1">
      <c r="A57" s="590" t="s">
        <v>116</v>
      </c>
      <c r="B57" s="590"/>
      <c r="C57" s="591"/>
      <c r="D57" s="197" t="e">
        <f t="shared" ref="D57" si="19">SUM(I57:M57)+O57</f>
        <v>#REF!</v>
      </c>
      <c r="E57" s="199" t="e">
        <f>#REF!</f>
        <v>#REF!</v>
      </c>
      <c r="F57" s="197" t="e">
        <f>#REF!</f>
        <v>#REF!</v>
      </c>
      <c r="G57" s="197" t="e">
        <f>#REF!</f>
        <v>#REF!</v>
      </c>
      <c r="H57" s="198"/>
      <c r="I57" s="297" t="e">
        <f t="shared" ref="I57" si="20">SUM(E57:H57)</f>
        <v>#REF!</v>
      </c>
      <c r="J57" s="197" t="e">
        <f>#REF!</f>
        <v>#REF!</v>
      </c>
      <c r="K57" s="198"/>
      <c r="L57" s="198"/>
      <c r="M57" s="198"/>
      <c r="N57" s="198"/>
      <c r="O57" s="198"/>
      <c r="P57" s="607" t="s">
        <v>117</v>
      </c>
      <c r="Q57" s="608"/>
      <c r="R57" s="608"/>
      <c r="S57" s="608"/>
      <c r="T57" s="57"/>
      <c r="U57" s="55"/>
      <c r="V57" s="58"/>
      <c r="W57" s="59"/>
      <c r="X57" s="59"/>
      <c r="Y57" s="60"/>
      <c r="Z57" s="4"/>
    </row>
    <row r="58" spans="1:30" ht="21.75" hidden="1" customHeight="1">
      <c r="D58" s="195" t="e">
        <f>D49-D59</f>
        <v>#REF!</v>
      </c>
    </row>
    <row r="59" spans="1:30" hidden="1">
      <c r="A59" s="579" t="s">
        <v>107</v>
      </c>
      <c r="B59" s="579"/>
      <c r="C59" s="579"/>
      <c r="D59" s="200">
        <v>171747669245</v>
      </c>
      <c r="E59" s="185"/>
      <c r="F59" s="184"/>
      <c r="G59" s="185"/>
      <c r="H59" s="185"/>
      <c r="I59" s="185"/>
      <c r="J59" s="185"/>
      <c r="K59" s="185">
        <v>17778925819</v>
      </c>
      <c r="L59" s="185">
        <v>4188461574</v>
      </c>
      <c r="M59" s="185">
        <v>2338730519</v>
      </c>
      <c r="N59" s="185"/>
      <c r="O59" s="185">
        <v>740118000</v>
      </c>
    </row>
    <row r="60" spans="1:30" hidden="1">
      <c r="A60" s="579" t="s">
        <v>105</v>
      </c>
      <c r="B60" s="579"/>
      <c r="C60" s="579"/>
      <c r="D60" s="195"/>
      <c r="E60" s="98"/>
      <c r="F60" s="98"/>
      <c r="G60" s="98"/>
      <c r="H60" s="98"/>
      <c r="J60" s="98"/>
      <c r="K60" s="98" t="e">
        <f>K59-K49</f>
        <v>#REF!</v>
      </c>
      <c r="L60" s="98" t="e">
        <f>L59-L49</f>
        <v>#REF!</v>
      </c>
      <c r="M60" s="98" t="e">
        <f>M59-M49</f>
        <v>#REF!</v>
      </c>
      <c r="O60" s="98" t="e">
        <f>O59-O49</f>
        <v>#REF!</v>
      </c>
    </row>
    <row r="61" spans="1:30" hidden="1">
      <c r="D61" s="196"/>
    </row>
    <row r="62" spans="1:30" hidden="1">
      <c r="D62" s="196"/>
      <c r="H62" s="98"/>
    </row>
    <row r="63" spans="1:30" hidden="1">
      <c r="D63" s="196"/>
    </row>
    <row r="64" spans="1:30" hidden="1">
      <c r="D64" s="196"/>
    </row>
    <row r="65" spans="1:16 16380:16380" hidden="1">
      <c r="D65" s="196"/>
      <c r="I65" s="110"/>
    </row>
    <row r="66" spans="1:16 16380:16380" hidden="1">
      <c r="D66" s="196"/>
      <c r="F66" s="165"/>
      <c r="G66" s="166"/>
      <c r="I66" s="110"/>
      <c r="L66" s="180"/>
      <c r="M66" s="180"/>
      <c r="N66" s="180"/>
    </row>
    <row r="67" spans="1:16 16380:16380" hidden="1">
      <c r="D67" s="195"/>
      <c r="E67" s="98"/>
      <c r="F67" s="98"/>
      <c r="G67" s="98"/>
      <c r="H67" s="98"/>
      <c r="I67" s="98"/>
      <c r="J67" s="98"/>
      <c r="K67" s="98"/>
      <c r="L67" s="98"/>
      <c r="M67" s="98"/>
      <c r="N67" s="98"/>
      <c r="O67" s="98"/>
      <c r="XEZ67" s="98"/>
    </row>
    <row r="68" spans="1:16 16380:16380" hidden="1">
      <c r="A68" s="579" t="s">
        <v>106</v>
      </c>
      <c r="B68" s="579"/>
      <c r="C68" s="579"/>
      <c r="D68" s="195">
        <v>205890856061</v>
      </c>
      <c r="E68" s="183"/>
      <c r="F68" s="183"/>
      <c r="G68" s="183"/>
      <c r="H68" s="183"/>
      <c r="I68" s="183"/>
      <c r="J68" s="183"/>
      <c r="K68" s="183">
        <v>20291135115</v>
      </c>
      <c r="L68" s="183">
        <v>5196540573</v>
      </c>
      <c r="M68" s="183">
        <v>2664917476</v>
      </c>
      <c r="N68" s="183">
        <v>7861458000</v>
      </c>
      <c r="O68" s="183">
        <v>740118000</v>
      </c>
    </row>
    <row r="69" spans="1:16 16380:16380" hidden="1">
      <c r="D69" s="196"/>
      <c r="I69" s="98"/>
      <c r="J69" s="98"/>
      <c r="N69" s="110"/>
    </row>
    <row r="70" spans="1:16 16380:16380" hidden="1">
      <c r="C70" s="10" t="s">
        <v>103</v>
      </c>
      <c r="D70" s="201" t="e">
        <f>D49-D68</f>
        <v>#REF!</v>
      </c>
      <c r="E70" s="175"/>
      <c r="F70" s="175"/>
      <c r="G70" s="175"/>
      <c r="H70" s="175"/>
      <c r="I70" s="175"/>
      <c r="J70" s="175"/>
      <c r="K70" s="175" t="e">
        <f t="shared" ref="K70:O70" si="21">K49-K68</f>
        <v>#REF!</v>
      </c>
      <c r="L70" s="175" t="e">
        <f t="shared" si="21"/>
        <v>#REF!</v>
      </c>
      <c r="M70" s="175" t="e">
        <f t="shared" si="21"/>
        <v>#REF!</v>
      </c>
      <c r="N70" s="175" t="e">
        <f t="shared" si="21"/>
        <v>#REF!</v>
      </c>
      <c r="O70" s="175" t="e">
        <f t="shared" si="21"/>
        <v>#REF!</v>
      </c>
    </row>
    <row r="71" spans="1:16 16380:16380" ht="17.25" hidden="1" customHeight="1">
      <c r="D71" s="202"/>
      <c r="N71" s="110"/>
    </row>
    <row r="72" spans="1:16 16380:16380" ht="20.25" hidden="1" customHeight="1">
      <c r="D72" s="195"/>
      <c r="E72" s="110"/>
      <c r="F72" s="110"/>
      <c r="G72" s="110"/>
      <c r="H72" s="110"/>
      <c r="I72" s="110"/>
      <c r="J72" s="110"/>
      <c r="K72" s="110"/>
      <c r="L72" s="110"/>
      <c r="M72" s="110"/>
      <c r="N72" s="110"/>
      <c r="O72" s="110"/>
      <c r="P72" s="160"/>
    </row>
    <row r="73" spans="1:16 16380:16380" hidden="1">
      <c r="A73" s="10" t="s">
        <v>104</v>
      </c>
      <c r="D73" s="202">
        <v>206712829000</v>
      </c>
      <c r="E73" s="110"/>
      <c r="F73" s="110"/>
      <c r="G73" s="110"/>
      <c r="H73" s="110"/>
      <c r="I73" s="110"/>
      <c r="J73" s="110"/>
      <c r="K73" s="110">
        <v>19636770000</v>
      </c>
      <c r="L73" s="110">
        <v>4833721000</v>
      </c>
      <c r="M73" s="110">
        <v>2452827000</v>
      </c>
      <c r="N73" s="110">
        <v>7286548000</v>
      </c>
      <c r="O73" s="110">
        <v>318237000</v>
      </c>
    </row>
    <row r="74" spans="1:16 16380:16380" hidden="1">
      <c r="D74" s="195"/>
      <c r="E74" s="110"/>
      <c r="F74" s="110"/>
      <c r="G74" s="110"/>
      <c r="H74" s="110"/>
      <c r="I74" s="110"/>
      <c r="J74" s="110"/>
      <c r="K74" s="110"/>
      <c r="L74" s="110"/>
      <c r="M74" s="110"/>
      <c r="N74" s="110"/>
      <c r="O74" s="110"/>
      <c r="P74" s="110"/>
    </row>
    <row r="75" spans="1:16 16380:16380" hidden="1">
      <c r="C75" s="10" t="s">
        <v>105</v>
      </c>
      <c r="D75" s="196">
        <v>-821972939</v>
      </c>
      <c r="E75" s="110"/>
      <c r="I75" s="98"/>
      <c r="K75" s="11">
        <v>654365115</v>
      </c>
      <c r="L75" s="11">
        <v>362819573</v>
      </c>
      <c r="M75" s="11">
        <v>212090476</v>
      </c>
      <c r="N75" s="11">
        <v>574910000</v>
      </c>
      <c r="O75" s="11">
        <v>421881000</v>
      </c>
    </row>
    <row r="76" spans="1:16 16380:16380" hidden="1">
      <c r="C76" s="172"/>
      <c r="D76" s="196"/>
      <c r="E76" s="110"/>
      <c r="F76" s="110"/>
      <c r="G76" s="110"/>
      <c r="H76" s="110"/>
      <c r="I76" s="110"/>
      <c r="J76" s="110"/>
      <c r="K76" s="110"/>
      <c r="L76" s="110"/>
      <c r="M76" s="110"/>
      <c r="N76" s="110"/>
      <c r="O76" s="110"/>
    </row>
    <row r="77" spans="1:16 16380:16380" hidden="1">
      <c r="D77" s="195"/>
      <c r="E77" s="181"/>
      <c r="I77" s="112"/>
    </row>
    <row r="78" spans="1:16 16380:16380" hidden="1">
      <c r="D78" s="195"/>
      <c r="E78" s="110"/>
      <c r="F78" s="110"/>
      <c r="G78" s="110"/>
      <c r="H78" s="110"/>
      <c r="I78" s="110"/>
      <c r="J78" s="110"/>
      <c r="K78" s="110"/>
      <c r="L78" s="110"/>
      <c r="M78" s="110"/>
      <c r="N78" s="110"/>
      <c r="O78" s="110"/>
      <c r="P78" s="162"/>
    </row>
    <row r="79" spans="1:16 16380:16380" hidden="1">
      <c r="C79" s="167"/>
      <c r="D79" s="203"/>
      <c r="E79" s="169"/>
      <c r="F79" s="168"/>
      <c r="G79" s="168"/>
      <c r="H79" s="168"/>
      <c r="I79" s="170"/>
      <c r="J79" s="168"/>
      <c r="K79" s="168"/>
      <c r="L79" s="168"/>
      <c r="M79" s="168"/>
      <c r="N79" s="168"/>
      <c r="O79" s="168"/>
      <c r="P79" s="162"/>
    </row>
    <row r="80" spans="1:16 16380:16380" hidden="1">
      <c r="D80" s="202"/>
      <c r="E80" s="110"/>
      <c r="F80" s="110"/>
      <c r="G80" s="110"/>
      <c r="H80" s="110"/>
      <c r="I80" s="110"/>
      <c r="J80" s="110"/>
      <c r="K80" s="110"/>
      <c r="L80" s="110"/>
      <c r="M80" s="110"/>
      <c r="N80" s="110"/>
      <c r="O80" s="110"/>
    </row>
    <row r="81" spans="1:26" hidden="1">
      <c r="D81" s="202"/>
      <c r="E81" s="110"/>
      <c r="F81" s="110"/>
      <c r="G81" s="110"/>
      <c r="H81" s="110"/>
      <c r="I81" s="110"/>
      <c r="J81" s="110"/>
      <c r="K81" s="110"/>
      <c r="L81" s="110"/>
      <c r="M81" s="110"/>
      <c r="N81" s="110"/>
      <c r="O81" s="110"/>
    </row>
    <row r="82" spans="1:26" ht="24" hidden="1" customHeight="1" thickTop="1" thickBot="1">
      <c r="D82" s="204"/>
      <c r="E82" s="161"/>
      <c r="F82" s="161"/>
      <c r="G82" s="161"/>
      <c r="H82" s="161"/>
      <c r="I82" s="161"/>
      <c r="J82" s="161"/>
      <c r="K82" s="161"/>
      <c r="L82" s="161"/>
      <c r="M82" s="161"/>
      <c r="N82" s="161"/>
      <c r="O82" s="161"/>
      <c r="P82" s="164"/>
    </row>
    <row r="83" spans="1:26" hidden="1">
      <c r="D83" s="196"/>
    </row>
    <row r="84" spans="1:26" hidden="1">
      <c r="D84" s="196"/>
      <c r="E84" s="98"/>
    </row>
    <row r="85" spans="1:26" hidden="1">
      <c r="D85" s="196"/>
    </row>
    <row r="86" spans="1:26" hidden="1">
      <c r="D86" s="196"/>
    </row>
    <row r="87" spans="1:26" hidden="1">
      <c r="C87" s="162"/>
      <c r="D87" s="196"/>
    </row>
    <row r="88" spans="1:26" hidden="1">
      <c r="D88" s="196"/>
    </row>
    <row r="89" spans="1:26" ht="17.25" thickBot="1">
      <c r="D89" s="196"/>
    </row>
    <row r="90" spans="1:26" ht="23.25" thickBot="1">
      <c r="A90" s="590" t="s">
        <v>118</v>
      </c>
      <c r="B90" s="590"/>
      <c r="C90" s="590"/>
      <c r="D90" s="196"/>
      <c r="E90" s="195" t="e">
        <f>TRUNC((E7+E8+E57/1.1)*$R$90+$T$90)</f>
        <v>#REF!</v>
      </c>
      <c r="F90" s="195" t="e">
        <f>TRUNC((F7+F8+F57/1.1)*$R$90)</f>
        <v>#REF!</v>
      </c>
      <c r="G90" s="195" t="e">
        <f>TRUNC((G7+G8+G57/1.1)*$R$90)</f>
        <v>#REF!</v>
      </c>
      <c r="H90" s="195" t="e">
        <f>TRUNC((H7+H8+H57/1.1)*$R$90)</f>
        <v>#REF!</v>
      </c>
      <c r="I90" s="297" t="e">
        <f t="shared" ref="I90:I91" si="22">SUM(E90:H90)</f>
        <v>#REF!</v>
      </c>
      <c r="J90" s="202" t="e">
        <f>TRUNC(((J7+J8+J57)*W90)+Z90)</f>
        <v>#REF!</v>
      </c>
      <c r="K90" s="202" t="e">
        <f>TRUNC(((K7+K8+K57/1.1)*$X$90))</f>
        <v>#REF!</v>
      </c>
      <c r="L90" s="202" t="e">
        <f>TRUNC(((L7+L8+L57/1.1)*Y90))</f>
        <v>#REF!</v>
      </c>
      <c r="M90" s="202">
        <f>TRUNC(((M7+M8+M57/1.1)*Y18))</f>
        <v>0</v>
      </c>
      <c r="N90" s="196"/>
      <c r="O90" s="196"/>
      <c r="P90" s="206" t="s">
        <v>120</v>
      </c>
      <c r="Q90" s="55" t="s">
        <v>1</v>
      </c>
      <c r="R90" s="64">
        <f>R18</f>
        <v>2.2800000000000001E-2</v>
      </c>
      <c r="S90" s="55" t="s">
        <v>111</v>
      </c>
      <c r="T90" s="193">
        <f>T18</f>
        <v>4325000</v>
      </c>
      <c r="U90" s="55"/>
      <c r="V90" s="68"/>
      <c r="W90" s="284">
        <f>W18</f>
        <v>3.1099999999999999E-2</v>
      </c>
      <c r="X90" s="284">
        <f>X18</f>
        <v>3.1099999999999999E-2</v>
      </c>
      <c r="Y90" s="284">
        <f>Y18</f>
        <v>3.1099999999999999E-2</v>
      </c>
      <c r="Z90" s="310">
        <v>0</v>
      </c>
    </row>
    <row r="91" spans="1:26" ht="17.25" thickBot="1">
      <c r="A91" s="590" t="s">
        <v>119</v>
      </c>
      <c r="B91" s="590"/>
      <c r="C91" s="590"/>
      <c r="D91" s="196"/>
      <c r="E91" s="195" t="e">
        <f>TRUNC(((E7+E8)*$R$91+$T$91))*$V$91</f>
        <v>#REF!</v>
      </c>
      <c r="F91" s="195" t="e">
        <f>TRUNC(((F7+F8)*$R$91))*$V$91</f>
        <v>#REF!</v>
      </c>
      <c r="G91" s="195" t="e">
        <f>TRUNC(((G7+G8)*$R$91))*$V$91</f>
        <v>#REF!</v>
      </c>
      <c r="H91" s="195" t="e">
        <f>TRUNC(((H7+H8)*$R$91))*$V$91</f>
        <v>#REF!</v>
      </c>
      <c r="I91" s="297" t="e">
        <f t="shared" si="22"/>
        <v>#REF!</v>
      </c>
      <c r="J91" s="202" t="e">
        <f>TRUNC(((J7+J8+J57)*W91)+Z91)*V91</f>
        <v>#REF!</v>
      </c>
      <c r="K91" s="202" t="e">
        <f>TRUNC(((K7+K8)*X91))</f>
        <v>#REF!</v>
      </c>
      <c r="L91" s="202" t="e">
        <f>TRUNC(((L7+L8)*Y91))</f>
        <v>#REF!</v>
      </c>
      <c r="M91" s="202">
        <f>TRUNC(((M7+M8)*Y18))</f>
        <v>0</v>
      </c>
      <c r="N91" s="196"/>
      <c r="O91" s="196"/>
      <c r="P91" s="205" t="s">
        <v>99</v>
      </c>
      <c r="Q91" s="55" t="s">
        <v>1</v>
      </c>
      <c r="R91" s="64">
        <f>R18</f>
        <v>2.2800000000000001E-2</v>
      </c>
      <c r="S91" s="55" t="s">
        <v>111</v>
      </c>
      <c r="T91" s="193">
        <f>T18</f>
        <v>4325000</v>
      </c>
      <c r="U91" s="55" t="s">
        <v>113</v>
      </c>
      <c r="V91" s="68">
        <f>V18</f>
        <v>1.2</v>
      </c>
      <c r="W91" s="284">
        <f>W18</f>
        <v>3.1099999999999999E-2</v>
      </c>
      <c r="X91" s="284">
        <f>X18</f>
        <v>3.1099999999999999E-2</v>
      </c>
      <c r="Y91" s="284">
        <f>Y18</f>
        <v>3.1099999999999999E-2</v>
      </c>
      <c r="Z91" s="310">
        <v>0</v>
      </c>
    </row>
    <row r="93" spans="1:26">
      <c r="D93" s="175"/>
      <c r="E93" s="175"/>
      <c r="F93" s="175"/>
      <c r="G93" s="175"/>
      <c r="H93" s="175"/>
      <c r="I93" s="175"/>
      <c r="J93" s="175" t="e">
        <f>(J4+J8)*0.0311</f>
        <v>#REF!</v>
      </c>
      <c r="K93" s="175"/>
      <c r="L93" s="175"/>
      <c r="M93" s="175"/>
      <c r="N93" s="175"/>
      <c r="O93" s="175"/>
    </row>
    <row r="94" spans="1:26">
      <c r="D94" s="110"/>
      <c r="E94" s="110"/>
      <c r="F94" s="110"/>
      <c r="G94" s="110"/>
      <c r="H94" s="110"/>
      <c r="I94" s="110"/>
      <c r="J94" s="110"/>
      <c r="K94" s="110"/>
      <c r="L94" s="110"/>
      <c r="M94" s="110"/>
      <c r="N94" s="110"/>
      <c r="O94" s="110"/>
    </row>
    <row r="101" spans="3:15">
      <c r="D101" s="110"/>
      <c r="E101" s="110"/>
      <c r="F101" s="110"/>
      <c r="G101" s="171"/>
      <c r="H101" s="110"/>
      <c r="I101" s="110"/>
      <c r="J101" s="110"/>
      <c r="K101" s="110"/>
      <c r="L101" s="110"/>
      <c r="M101" s="110"/>
      <c r="N101" s="110"/>
      <c r="O101" s="110"/>
    </row>
    <row r="102" spans="3:15">
      <c r="D102" s="110"/>
    </row>
    <row r="105" spans="3:15">
      <c r="C105" s="163"/>
      <c r="D105" s="110"/>
      <c r="E105" s="98"/>
      <c r="F105" s="98"/>
      <c r="G105" s="98"/>
      <c r="H105" s="98"/>
      <c r="I105" s="98"/>
      <c r="J105" s="98"/>
      <c r="K105" s="98"/>
      <c r="L105" s="98"/>
      <c r="M105" s="98"/>
      <c r="N105" s="98"/>
      <c r="O105" s="98"/>
    </row>
    <row r="108" spans="3:15">
      <c r="C108" s="163"/>
      <c r="D108" s="110"/>
      <c r="E108" s="98"/>
      <c r="F108" s="98"/>
      <c r="G108" s="98"/>
      <c r="H108" s="98"/>
      <c r="J108" s="98"/>
      <c r="K108" s="98"/>
      <c r="L108" s="98"/>
      <c r="M108" s="98"/>
      <c r="O108" s="98"/>
    </row>
    <row r="112" spans="3:15">
      <c r="D112" s="98"/>
    </row>
  </sheetData>
  <mergeCells count="40">
    <mergeCell ref="P57:S57"/>
    <mergeCell ref="A90:C90"/>
    <mergeCell ref="A91:C91"/>
    <mergeCell ref="P46:S46"/>
    <mergeCell ref="P51:R51"/>
    <mergeCell ref="S51:V51"/>
    <mergeCell ref="A51:B55"/>
    <mergeCell ref="A49:C49"/>
    <mergeCell ref="A4:A30"/>
    <mergeCell ref="B4:B7"/>
    <mergeCell ref="B8:B10"/>
    <mergeCell ref="B11:B29"/>
    <mergeCell ref="A35:C35"/>
    <mergeCell ref="A32:C32"/>
    <mergeCell ref="B30:C30"/>
    <mergeCell ref="A37:C37"/>
    <mergeCell ref="A40:C40"/>
    <mergeCell ref="A31:C31"/>
    <mergeCell ref="A34:C34"/>
    <mergeCell ref="A68:C68"/>
    <mergeCell ref="A41:C41"/>
    <mergeCell ref="A38:C38"/>
    <mergeCell ref="A45:B47"/>
    <mergeCell ref="A42:B44"/>
    <mergeCell ref="A39:C39"/>
    <mergeCell ref="A59:C59"/>
    <mergeCell ref="A60:C60"/>
    <mergeCell ref="A36:C36"/>
    <mergeCell ref="A57:C57"/>
    <mergeCell ref="A48:C48"/>
    <mergeCell ref="A33:C33"/>
    <mergeCell ref="P2:Y2"/>
    <mergeCell ref="P3:V3"/>
    <mergeCell ref="A2:C3"/>
    <mergeCell ref="D2:D3"/>
    <mergeCell ref="J2:J3"/>
    <mergeCell ref="K2:K3"/>
    <mergeCell ref="O2:O3"/>
    <mergeCell ref="L2:N2"/>
    <mergeCell ref="E2:I2"/>
  </mergeCells>
  <phoneticPr fontId="24" type="noConversion"/>
  <printOptions horizontalCentered="1"/>
  <pageMargins left="0.82677165354330717" right="0.23622047244094491" top="0.39370078740157483" bottom="0.19685039370078741" header="0.31496062992125984" footer="0.31496062992125984"/>
  <pageSetup paperSize="9" scale="49" fitToHeight="0" orientation="landscape" verticalDpi="4294967293" r:id="rId1"/>
  <headerFooter alignWithMargins="0">
    <oddHeader>&amp;C&amp;"굴림,굵게"&amp;16공    사    원    가    계    산    서</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W48"/>
  <sheetViews>
    <sheetView showZeros="0" tabSelected="1" view="pageBreakPreview" zoomScale="90" zoomScaleNormal="110" zoomScaleSheetLayoutView="90" workbookViewId="0">
      <selection activeCell="F15" sqref="F15"/>
    </sheetView>
  </sheetViews>
  <sheetFormatPr defaultColWidth="7.88671875" defaultRowHeight="13.5"/>
  <cols>
    <col min="1" max="2" width="5.77734375" style="314" customWidth="1"/>
    <col min="3" max="3" width="30.109375" style="314" customWidth="1"/>
    <col min="4" max="6" width="15.6640625" style="314" customWidth="1"/>
    <col min="7" max="7" width="19.109375" style="396" customWidth="1"/>
    <col min="8" max="8" width="2.77734375" style="396" customWidth="1"/>
    <col min="9" max="9" width="6.44140625" style="395" customWidth="1"/>
    <col min="10" max="10" width="4.21875" style="395" customWidth="1"/>
    <col min="11" max="11" width="9.44140625" style="395" customWidth="1"/>
    <col min="12" max="12" width="4.21875" style="395" customWidth="1"/>
    <col min="13" max="13" width="6.6640625" style="314" customWidth="1"/>
    <col min="14" max="14" width="24.6640625" style="314" customWidth="1"/>
    <col min="15" max="181" width="7.88671875" style="314"/>
    <col min="182" max="182" width="6.44140625" style="314" customWidth="1"/>
    <col min="183" max="183" width="4.88671875" style="314" customWidth="1"/>
    <col min="184" max="184" width="17.109375" style="314" customWidth="1"/>
    <col min="185" max="188" width="11" style="314" customWidth="1"/>
    <col min="189" max="189" width="23.5546875" style="314" customWidth="1"/>
    <col min="190" max="190" width="6.44140625" style="314" customWidth="1"/>
    <col min="191" max="191" width="10.5546875" style="314" customWidth="1"/>
    <col min="192" max="192" width="26.6640625" style="314" customWidth="1"/>
    <col min="193" max="193" width="13.33203125" style="314" customWidth="1"/>
    <col min="194" max="194" width="15.33203125" style="314" customWidth="1"/>
    <col min="195" max="195" width="7.88671875" style="314"/>
    <col min="196" max="196" width="10.88671875" style="314" bestFit="1" customWidth="1"/>
    <col min="197" max="437" width="7.88671875" style="314"/>
    <col min="438" max="438" width="6.44140625" style="314" customWidth="1"/>
    <col min="439" max="439" width="4.88671875" style="314" customWidth="1"/>
    <col min="440" max="440" width="17.109375" style="314" customWidth="1"/>
    <col min="441" max="444" width="11" style="314" customWidth="1"/>
    <col min="445" max="445" width="23.5546875" style="314" customWidth="1"/>
    <col min="446" max="446" width="6.44140625" style="314" customWidth="1"/>
    <col min="447" max="447" width="10.5546875" style="314" customWidth="1"/>
    <col min="448" max="448" width="26.6640625" style="314" customWidth="1"/>
    <col min="449" max="449" width="13.33203125" style="314" customWidth="1"/>
    <col min="450" max="450" width="15.33203125" style="314" customWidth="1"/>
    <col min="451" max="451" width="7.88671875" style="314"/>
    <col min="452" max="452" width="10.88671875" style="314" bestFit="1" customWidth="1"/>
    <col min="453" max="693" width="7.88671875" style="314"/>
    <col min="694" max="694" width="6.44140625" style="314" customWidth="1"/>
    <col min="695" max="695" width="4.88671875" style="314" customWidth="1"/>
    <col min="696" max="696" width="17.109375" style="314" customWidth="1"/>
    <col min="697" max="700" width="11" style="314" customWidth="1"/>
    <col min="701" max="701" width="23.5546875" style="314" customWidth="1"/>
    <col min="702" max="702" width="6.44140625" style="314" customWidth="1"/>
    <col min="703" max="703" width="10.5546875" style="314" customWidth="1"/>
    <col min="704" max="704" width="26.6640625" style="314" customWidth="1"/>
    <col min="705" max="705" width="13.33203125" style="314" customWidth="1"/>
    <col min="706" max="706" width="15.33203125" style="314" customWidth="1"/>
    <col min="707" max="707" width="7.88671875" style="314"/>
    <col min="708" max="708" width="10.88671875" style="314" bestFit="1" customWidth="1"/>
    <col min="709" max="949" width="7.88671875" style="314"/>
    <col min="950" max="950" width="6.44140625" style="314" customWidth="1"/>
    <col min="951" max="951" width="4.88671875" style="314" customWidth="1"/>
    <col min="952" max="952" width="17.109375" style="314" customWidth="1"/>
    <col min="953" max="956" width="11" style="314" customWidth="1"/>
    <col min="957" max="957" width="23.5546875" style="314" customWidth="1"/>
    <col min="958" max="958" width="6.44140625" style="314" customWidth="1"/>
    <col min="959" max="959" width="10.5546875" style="314" customWidth="1"/>
    <col min="960" max="960" width="26.6640625" style="314" customWidth="1"/>
    <col min="961" max="961" width="13.33203125" style="314" customWidth="1"/>
    <col min="962" max="962" width="15.33203125" style="314" customWidth="1"/>
    <col min="963" max="963" width="7.88671875" style="314"/>
    <col min="964" max="964" width="10.88671875" style="314" bestFit="1" customWidth="1"/>
    <col min="965" max="1205" width="7.88671875" style="314"/>
    <col min="1206" max="1206" width="6.44140625" style="314" customWidth="1"/>
    <col min="1207" max="1207" width="4.88671875" style="314" customWidth="1"/>
    <col min="1208" max="1208" width="17.109375" style="314" customWidth="1"/>
    <col min="1209" max="1212" width="11" style="314" customWidth="1"/>
    <col min="1213" max="1213" width="23.5546875" style="314" customWidth="1"/>
    <col min="1214" max="1214" width="6.44140625" style="314" customWidth="1"/>
    <col min="1215" max="1215" width="10.5546875" style="314" customWidth="1"/>
    <col min="1216" max="1216" width="26.6640625" style="314" customWidth="1"/>
    <col min="1217" max="1217" width="13.33203125" style="314" customWidth="1"/>
    <col min="1218" max="1218" width="15.33203125" style="314" customWidth="1"/>
    <col min="1219" max="1219" width="7.88671875" style="314"/>
    <col min="1220" max="1220" width="10.88671875" style="314" bestFit="1" customWidth="1"/>
    <col min="1221" max="1461" width="7.88671875" style="314"/>
    <col min="1462" max="1462" width="6.44140625" style="314" customWidth="1"/>
    <col min="1463" max="1463" width="4.88671875" style="314" customWidth="1"/>
    <col min="1464" max="1464" width="17.109375" style="314" customWidth="1"/>
    <col min="1465" max="1468" width="11" style="314" customWidth="1"/>
    <col min="1469" max="1469" width="23.5546875" style="314" customWidth="1"/>
    <col min="1470" max="1470" width="6.44140625" style="314" customWidth="1"/>
    <col min="1471" max="1471" width="10.5546875" style="314" customWidth="1"/>
    <col min="1472" max="1472" width="26.6640625" style="314" customWidth="1"/>
    <col min="1473" max="1473" width="13.33203125" style="314" customWidth="1"/>
    <col min="1474" max="1474" width="15.33203125" style="314" customWidth="1"/>
    <col min="1475" max="1475" width="7.88671875" style="314"/>
    <col min="1476" max="1476" width="10.88671875" style="314" bestFit="1" customWidth="1"/>
    <col min="1477" max="1717" width="7.88671875" style="314"/>
    <col min="1718" max="1718" width="6.44140625" style="314" customWidth="1"/>
    <col min="1719" max="1719" width="4.88671875" style="314" customWidth="1"/>
    <col min="1720" max="1720" width="17.109375" style="314" customWidth="1"/>
    <col min="1721" max="1724" width="11" style="314" customWidth="1"/>
    <col min="1725" max="1725" width="23.5546875" style="314" customWidth="1"/>
    <col min="1726" max="1726" width="6.44140625" style="314" customWidth="1"/>
    <col min="1727" max="1727" width="10.5546875" style="314" customWidth="1"/>
    <col min="1728" max="1728" width="26.6640625" style="314" customWidth="1"/>
    <col min="1729" max="1729" width="13.33203125" style="314" customWidth="1"/>
    <col min="1730" max="1730" width="15.33203125" style="314" customWidth="1"/>
    <col min="1731" max="1731" width="7.88671875" style="314"/>
    <col min="1732" max="1732" width="10.88671875" style="314" bestFit="1" customWidth="1"/>
    <col min="1733" max="1973" width="7.88671875" style="314"/>
    <col min="1974" max="1974" width="6.44140625" style="314" customWidth="1"/>
    <col min="1975" max="1975" width="4.88671875" style="314" customWidth="1"/>
    <col min="1976" max="1976" width="17.109375" style="314" customWidth="1"/>
    <col min="1977" max="1980" width="11" style="314" customWidth="1"/>
    <col min="1981" max="1981" width="23.5546875" style="314" customWidth="1"/>
    <col min="1982" max="1982" width="6.44140625" style="314" customWidth="1"/>
    <col min="1983" max="1983" width="10.5546875" style="314" customWidth="1"/>
    <col min="1984" max="1984" width="26.6640625" style="314" customWidth="1"/>
    <col min="1985" max="1985" width="13.33203125" style="314" customWidth="1"/>
    <col min="1986" max="1986" width="15.33203125" style="314" customWidth="1"/>
    <col min="1987" max="1987" width="7.88671875" style="314"/>
    <col min="1988" max="1988" width="10.88671875" style="314" bestFit="1" customWidth="1"/>
    <col min="1989" max="2229" width="7.88671875" style="314"/>
    <col min="2230" max="2230" width="6.44140625" style="314" customWidth="1"/>
    <col min="2231" max="2231" width="4.88671875" style="314" customWidth="1"/>
    <col min="2232" max="2232" width="17.109375" style="314" customWidth="1"/>
    <col min="2233" max="2236" width="11" style="314" customWidth="1"/>
    <col min="2237" max="2237" width="23.5546875" style="314" customWidth="1"/>
    <col min="2238" max="2238" width="6.44140625" style="314" customWidth="1"/>
    <col min="2239" max="2239" width="10.5546875" style="314" customWidth="1"/>
    <col min="2240" max="2240" width="26.6640625" style="314" customWidth="1"/>
    <col min="2241" max="2241" width="13.33203125" style="314" customWidth="1"/>
    <col min="2242" max="2242" width="15.33203125" style="314" customWidth="1"/>
    <col min="2243" max="2243" width="7.88671875" style="314"/>
    <col min="2244" max="2244" width="10.88671875" style="314" bestFit="1" customWidth="1"/>
    <col min="2245" max="2485" width="7.88671875" style="314"/>
    <col min="2486" max="2486" width="6.44140625" style="314" customWidth="1"/>
    <col min="2487" max="2487" width="4.88671875" style="314" customWidth="1"/>
    <col min="2488" max="2488" width="17.109375" style="314" customWidth="1"/>
    <col min="2489" max="2492" width="11" style="314" customWidth="1"/>
    <col min="2493" max="2493" width="23.5546875" style="314" customWidth="1"/>
    <col min="2494" max="2494" width="6.44140625" style="314" customWidth="1"/>
    <col min="2495" max="2495" width="10.5546875" style="314" customWidth="1"/>
    <col min="2496" max="2496" width="26.6640625" style="314" customWidth="1"/>
    <col min="2497" max="2497" width="13.33203125" style="314" customWidth="1"/>
    <col min="2498" max="2498" width="15.33203125" style="314" customWidth="1"/>
    <col min="2499" max="2499" width="7.88671875" style="314"/>
    <col min="2500" max="2500" width="10.88671875" style="314" bestFit="1" customWidth="1"/>
    <col min="2501" max="2741" width="7.88671875" style="314"/>
    <col min="2742" max="2742" width="6.44140625" style="314" customWidth="1"/>
    <col min="2743" max="2743" width="4.88671875" style="314" customWidth="1"/>
    <col min="2744" max="2744" width="17.109375" style="314" customWidth="1"/>
    <col min="2745" max="2748" width="11" style="314" customWidth="1"/>
    <col min="2749" max="2749" width="23.5546875" style="314" customWidth="1"/>
    <col min="2750" max="2750" width="6.44140625" style="314" customWidth="1"/>
    <col min="2751" max="2751" width="10.5546875" style="314" customWidth="1"/>
    <col min="2752" max="2752" width="26.6640625" style="314" customWidth="1"/>
    <col min="2753" max="2753" width="13.33203125" style="314" customWidth="1"/>
    <col min="2754" max="2754" width="15.33203125" style="314" customWidth="1"/>
    <col min="2755" max="2755" width="7.88671875" style="314"/>
    <col min="2756" max="2756" width="10.88671875" style="314" bestFit="1" customWidth="1"/>
    <col min="2757" max="2997" width="7.88671875" style="314"/>
    <col min="2998" max="2998" width="6.44140625" style="314" customWidth="1"/>
    <col min="2999" max="2999" width="4.88671875" style="314" customWidth="1"/>
    <col min="3000" max="3000" width="17.109375" style="314" customWidth="1"/>
    <col min="3001" max="3004" width="11" style="314" customWidth="1"/>
    <col min="3005" max="3005" width="23.5546875" style="314" customWidth="1"/>
    <col min="3006" max="3006" width="6.44140625" style="314" customWidth="1"/>
    <col min="3007" max="3007" width="10.5546875" style="314" customWidth="1"/>
    <col min="3008" max="3008" width="26.6640625" style="314" customWidth="1"/>
    <col min="3009" max="3009" width="13.33203125" style="314" customWidth="1"/>
    <col min="3010" max="3010" width="15.33203125" style="314" customWidth="1"/>
    <col min="3011" max="3011" width="7.88671875" style="314"/>
    <col min="3012" max="3012" width="10.88671875" style="314" bestFit="1" customWidth="1"/>
    <col min="3013" max="3253" width="7.88671875" style="314"/>
    <col min="3254" max="3254" width="6.44140625" style="314" customWidth="1"/>
    <col min="3255" max="3255" width="4.88671875" style="314" customWidth="1"/>
    <col min="3256" max="3256" width="17.109375" style="314" customWidth="1"/>
    <col min="3257" max="3260" width="11" style="314" customWidth="1"/>
    <col min="3261" max="3261" width="23.5546875" style="314" customWidth="1"/>
    <col min="3262" max="3262" width="6.44140625" style="314" customWidth="1"/>
    <col min="3263" max="3263" width="10.5546875" style="314" customWidth="1"/>
    <col min="3264" max="3264" width="26.6640625" style="314" customWidth="1"/>
    <col min="3265" max="3265" width="13.33203125" style="314" customWidth="1"/>
    <col min="3266" max="3266" width="15.33203125" style="314" customWidth="1"/>
    <col min="3267" max="3267" width="7.88671875" style="314"/>
    <col min="3268" max="3268" width="10.88671875" style="314" bestFit="1" customWidth="1"/>
    <col min="3269" max="3509" width="7.88671875" style="314"/>
    <col min="3510" max="3510" width="6.44140625" style="314" customWidth="1"/>
    <col min="3511" max="3511" width="4.88671875" style="314" customWidth="1"/>
    <col min="3512" max="3512" width="17.109375" style="314" customWidth="1"/>
    <col min="3513" max="3516" width="11" style="314" customWidth="1"/>
    <col min="3517" max="3517" width="23.5546875" style="314" customWidth="1"/>
    <col min="3518" max="3518" width="6.44140625" style="314" customWidth="1"/>
    <col min="3519" max="3519" width="10.5546875" style="314" customWidth="1"/>
    <col min="3520" max="3520" width="26.6640625" style="314" customWidth="1"/>
    <col min="3521" max="3521" width="13.33203125" style="314" customWidth="1"/>
    <col min="3522" max="3522" width="15.33203125" style="314" customWidth="1"/>
    <col min="3523" max="3523" width="7.88671875" style="314"/>
    <col min="3524" max="3524" width="10.88671875" style="314" bestFit="1" customWidth="1"/>
    <col min="3525" max="3765" width="7.88671875" style="314"/>
    <col min="3766" max="3766" width="6.44140625" style="314" customWidth="1"/>
    <col min="3767" max="3767" width="4.88671875" style="314" customWidth="1"/>
    <col min="3768" max="3768" width="17.109375" style="314" customWidth="1"/>
    <col min="3769" max="3772" width="11" style="314" customWidth="1"/>
    <col min="3773" max="3773" width="23.5546875" style="314" customWidth="1"/>
    <col min="3774" max="3774" width="6.44140625" style="314" customWidth="1"/>
    <col min="3775" max="3775" width="10.5546875" style="314" customWidth="1"/>
    <col min="3776" max="3776" width="26.6640625" style="314" customWidth="1"/>
    <col min="3777" max="3777" width="13.33203125" style="314" customWidth="1"/>
    <col min="3778" max="3778" width="15.33203125" style="314" customWidth="1"/>
    <col min="3779" max="3779" width="7.88671875" style="314"/>
    <col min="3780" max="3780" width="10.88671875" style="314" bestFit="1" customWidth="1"/>
    <col min="3781" max="4021" width="7.88671875" style="314"/>
    <col min="4022" max="4022" width="6.44140625" style="314" customWidth="1"/>
    <col min="4023" max="4023" width="4.88671875" style="314" customWidth="1"/>
    <col min="4024" max="4024" width="17.109375" style="314" customWidth="1"/>
    <col min="4025" max="4028" width="11" style="314" customWidth="1"/>
    <col min="4029" max="4029" width="23.5546875" style="314" customWidth="1"/>
    <col min="4030" max="4030" width="6.44140625" style="314" customWidth="1"/>
    <col min="4031" max="4031" width="10.5546875" style="314" customWidth="1"/>
    <col min="4032" max="4032" width="26.6640625" style="314" customWidth="1"/>
    <col min="4033" max="4033" width="13.33203125" style="314" customWidth="1"/>
    <col min="4034" max="4034" width="15.33203125" style="314" customWidth="1"/>
    <col min="4035" max="4035" width="7.88671875" style="314"/>
    <col min="4036" max="4036" width="10.88671875" style="314" bestFit="1" customWidth="1"/>
    <col min="4037" max="4277" width="7.88671875" style="314"/>
    <col min="4278" max="4278" width="6.44140625" style="314" customWidth="1"/>
    <col min="4279" max="4279" width="4.88671875" style="314" customWidth="1"/>
    <col min="4280" max="4280" width="17.109375" style="314" customWidth="1"/>
    <col min="4281" max="4284" width="11" style="314" customWidth="1"/>
    <col min="4285" max="4285" width="23.5546875" style="314" customWidth="1"/>
    <col min="4286" max="4286" width="6.44140625" style="314" customWidth="1"/>
    <col min="4287" max="4287" width="10.5546875" style="314" customWidth="1"/>
    <col min="4288" max="4288" width="26.6640625" style="314" customWidth="1"/>
    <col min="4289" max="4289" width="13.33203125" style="314" customWidth="1"/>
    <col min="4290" max="4290" width="15.33203125" style="314" customWidth="1"/>
    <col min="4291" max="4291" width="7.88671875" style="314"/>
    <col min="4292" max="4292" width="10.88671875" style="314" bestFit="1" customWidth="1"/>
    <col min="4293" max="4533" width="7.88671875" style="314"/>
    <col min="4534" max="4534" width="6.44140625" style="314" customWidth="1"/>
    <col min="4535" max="4535" width="4.88671875" style="314" customWidth="1"/>
    <col min="4536" max="4536" width="17.109375" style="314" customWidth="1"/>
    <col min="4537" max="4540" width="11" style="314" customWidth="1"/>
    <col min="4541" max="4541" width="23.5546875" style="314" customWidth="1"/>
    <col min="4542" max="4542" width="6.44140625" style="314" customWidth="1"/>
    <col min="4543" max="4543" width="10.5546875" style="314" customWidth="1"/>
    <col min="4544" max="4544" width="26.6640625" style="314" customWidth="1"/>
    <col min="4545" max="4545" width="13.33203125" style="314" customWidth="1"/>
    <col min="4546" max="4546" width="15.33203125" style="314" customWidth="1"/>
    <col min="4547" max="4547" width="7.88671875" style="314"/>
    <col min="4548" max="4548" width="10.88671875" style="314" bestFit="1" customWidth="1"/>
    <col min="4549" max="4789" width="7.88671875" style="314"/>
    <col min="4790" max="4790" width="6.44140625" style="314" customWidth="1"/>
    <col min="4791" max="4791" width="4.88671875" style="314" customWidth="1"/>
    <col min="4792" max="4792" width="17.109375" style="314" customWidth="1"/>
    <col min="4793" max="4796" width="11" style="314" customWidth="1"/>
    <col min="4797" max="4797" width="23.5546875" style="314" customWidth="1"/>
    <col min="4798" max="4798" width="6.44140625" style="314" customWidth="1"/>
    <col min="4799" max="4799" width="10.5546875" style="314" customWidth="1"/>
    <col min="4800" max="4800" width="26.6640625" style="314" customWidth="1"/>
    <col min="4801" max="4801" width="13.33203125" style="314" customWidth="1"/>
    <col min="4802" max="4802" width="15.33203125" style="314" customWidth="1"/>
    <col min="4803" max="4803" width="7.88671875" style="314"/>
    <col min="4804" max="4804" width="10.88671875" style="314" bestFit="1" customWidth="1"/>
    <col min="4805" max="5045" width="7.88671875" style="314"/>
    <col min="5046" max="5046" width="6.44140625" style="314" customWidth="1"/>
    <col min="5047" max="5047" width="4.88671875" style="314" customWidth="1"/>
    <col min="5048" max="5048" width="17.109375" style="314" customWidth="1"/>
    <col min="5049" max="5052" width="11" style="314" customWidth="1"/>
    <col min="5053" max="5053" width="23.5546875" style="314" customWidth="1"/>
    <col min="5054" max="5054" width="6.44140625" style="314" customWidth="1"/>
    <col min="5055" max="5055" width="10.5546875" style="314" customWidth="1"/>
    <col min="5056" max="5056" width="26.6640625" style="314" customWidth="1"/>
    <col min="5057" max="5057" width="13.33203125" style="314" customWidth="1"/>
    <col min="5058" max="5058" width="15.33203125" style="314" customWidth="1"/>
    <col min="5059" max="5059" width="7.88671875" style="314"/>
    <col min="5060" max="5060" width="10.88671875" style="314" bestFit="1" customWidth="1"/>
    <col min="5061" max="5301" width="7.88671875" style="314"/>
    <col min="5302" max="5302" width="6.44140625" style="314" customWidth="1"/>
    <col min="5303" max="5303" width="4.88671875" style="314" customWidth="1"/>
    <col min="5304" max="5304" width="17.109375" style="314" customWidth="1"/>
    <col min="5305" max="5308" width="11" style="314" customWidth="1"/>
    <col min="5309" max="5309" width="23.5546875" style="314" customWidth="1"/>
    <col min="5310" max="5310" width="6.44140625" style="314" customWidth="1"/>
    <col min="5311" max="5311" width="10.5546875" style="314" customWidth="1"/>
    <col min="5312" max="5312" width="26.6640625" style="314" customWidth="1"/>
    <col min="5313" max="5313" width="13.33203125" style="314" customWidth="1"/>
    <col min="5314" max="5314" width="15.33203125" style="314" customWidth="1"/>
    <col min="5315" max="5315" width="7.88671875" style="314"/>
    <col min="5316" max="5316" width="10.88671875" style="314" bestFit="1" customWidth="1"/>
    <col min="5317" max="5557" width="7.88671875" style="314"/>
    <col min="5558" max="5558" width="6.44140625" style="314" customWidth="1"/>
    <col min="5559" max="5559" width="4.88671875" style="314" customWidth="1"/>
    <col min="5560" max="5560" width="17.109375" style="314" customWidth="1"/>
    <col min="5561" max="5564" width="11" style="314" customWidth="1"/>
    <col min="5565" max="5565" width="23.5546875" style="314" customWidth="1"/>
    <col min="5566" max="5566" width="6.44140625" style="314" customWidth="1"/>
    <col min="5567" max="5567" width="10.5546875" style="314" customWidth="1"/>
    <col min="5568" max="5568" width="26.6640625" style="314" customWidth="1"/>
    <col min="5569" max="5569" width="13.33203125" style="314" customWidth="1"/>
    <col min="5570" max="5570" width="15.33203125" style="314" customWidth="1"/>
    <col min="5571" max="5571" width="7.88671875" style="314"/>
    <col min="5572" max="5572" width="10.88671875" style="314" bestFit="1" customWidth="1"/>
    <col min="5573" max="5813" width="7.88671875" style="314"/>
    <col min="5814" max="5814" width="6.44140625" style="314" customWidth="1"/>
    <col min="5815" max="5815" width="4.88671875" style="314" customWidth="1"/>
    <col min="5816" max="5816" width="17.109375" style="314" customWidth="1"/>
    <col min="5817" max="5820" width="11" style="314" customWidth="1"/>
    <col min="5821" max="5821" width="23.5546875" style="314" customWidth="1"/>
    <col min="5822" max="5822" width="6.44140625" style="314" customWidth="1"/>
    <col min="5823" max="5823" width="10.5546875" style="314" customWidth="1"/>
    <col min="5824" max="5824" width="26.6640625" style="314" customWidth="1"/>
    <col min="5825" max="5825" width="13.33203125" style="314" customWidth="1"/>
    <col min="5826" max="5826" width="15.33203125" style="314" customWidth="1"/>
    <col min="5827" max="5827" width="7.88671875" style="314"/>
    <col min="5828" max="5828" width="10.88671875" style="314" bestFit="1" customWidth="1"/>
    <col min="5829" max="6069" width="7.88671875" style="314"/>
    <col min="6070" max="6070" width="6.44140625" style="314" customWidth="1"/>
    <col min="6071" max="6071" width="4.88671875" style="314" customWidth="1"/>
    <col min="6072" max="6072" width="17.109375" style="314" customWidth="1"/>
    <col min="6073" max="6076" width="11" style="314" customWidth="1"/>
    <col min="6077" max="6077" width="23.5546875" style="314" customWidth="1"/>
    <col min="6078" max="6078" width="6.44140625" style="314" customWidth="1"/>
    <col min="6079" max="6079" width="10.5546875" style="314" customWidth="1"/>
    <col min="6080" max="6080" width="26.6640625" style="314" customWidth="1"/>
    <col min="6081" max="6081" width="13.33203125" style="314" customWidth="1"/>
    <col min="6082" max="6082" width="15.33203125" style="314" customWidth="1"/>
    <col min="6083" max="6083" width="7.88671875" style="314"/>
    <col min="6084" max="6084" width="10.88671875" style="314" bestFit="1" customWidth="1"/>
    <col min="6085" max="6325" width="7.88671875" style="314"/>
    <col min="6326" max="6326" width="6.44140625" style="314" customWidth="1"/>
    <col min="6327" max="6327" width="4.88671875" style="314" customWidth="1"/>
    <col min="6328" max="6328" width="17.109375" style="314" customWidth="1"/>
    <col min="6329" max="6332" width="11" style="314" customWidth="1"/>
    <col min="6333" max="6333" width="23.5546875" style="314" customWidth="1"/>
    <col min="6334" max="6334" width="6.44140625" style="314" customWidth="1"/>
    <col min="6335" max="6335" width="10.5546875" style="314" customWidth="1"/>
    <col min="6336" max="6336" width="26.6640625" style="314" customWidth="1"/>
    <col min="6337" max="6337" width="13.33203125" style="314" customWidth="1"/>
    <col min="6338" max="6338" width="15.33203125" style="314" customWidth="1"/>
    <col min="6339" max="6339" width="7.88671875" style="314"/>
    <col min="6340" max="6340" width="10.88671875" style="314" bestFit="1" customWidth="1"/>
    <col min="6341" max="6581" width="7.88671875" style="314"/>
    <col min="6582" max="6582" width="6.44140625" style="314" customWidth="1"/>
    <col min="6583" max="6583" width="4.88671875" style="314" customWidth="1"/>
    <col min="6584" max="6584" width="17.109375" style="314" customWidth="1"/>
    <col min="6585" max="6588" width="11" style="314" customWidth="1"/>
    <col min="6589" max="6589" width="23.5546875" style="314" customWidth="1"/>
    <col min="6590" max="6590" width="6.44140625" style="314" customWidth="1"/>
    <col min="6591" max="6591" width="10.5546875" style="314" customWidth="1"/>
    <col min="6592" max="6592" width="26.6640625" style="314" customWidth="1"/>
    <col min="6593" max="6593" width="13.33203125" style="314" customWidth="1"/>
    <col min="6594" max="6594" width="15.33203125" style="314" customWidth="1"/>
    <col min="6595" max="6595" width="7.88671875" style="314"/>
    <col min="6596" max="6596" width="10.88671875" style="314" bestFit="1" customWidth="1"/>
    <col min="6597" max="6837" width="7.88671875" style="314"/>
    <col min="6838" max="6838" width="6.44140625" style="314" customWidth="1"/>
    <col min="6839" max="6839" width="4.88671875" style="314" customWidth="1"/>
    <col min="6840" max="6840" width="17.109375" style="314" customWidth="1"/>
    <col min="6841" max="6844" width="11" style="314" customWidth="1"/>
    <col min="6845" max="6845" width="23.5546875" style="314" customWidth="1"/>
    <col min="6846" max="6846" width="6.44140625" style="314" customWidth="1"/>
    <col min="6847" max="6847" width="10.5546875" style="314" customWidth="1"/>
    <col min="6848" max="6848" width="26.6640625" style="314" customWidth="1"/>
    <col min="6849" max="6849" width="13.33203125" style="314" customWidth="1"/>
    <col min="6850" max="6850" width="15.33203125" style="314" customWidth="1"/>
    <col min="6851" max="6851" width="7.88671875" style="314"/>
    <col min="6852" max="6852" width="10.88671875" style="314" bestFit="1" customWidth="1"/>
    <col min="6853" max="7093" width="7.88671875" style="314"/>
    <col min="7094" max="7094" width="6.44140625" style="314" customWidth="1"/>
    <col min="7095" max="7095" width="4.88671875" style="314" customWidth="1"/>
    <col min="7096" max="7096" width="17.109375" style="314" customWidth="1"/>
    <col min="7097" max="7100" width="11" style="314" customWidth="1"/>
    <col min="7101" max="7101" width="23.5546875" style="314" customWidth="1"/>
    <col min="7102" max="7102" width="6.44140625" style="314" customWidth="1"/>
    <col min="7103" max="7103" width="10.5546875" style="314" customWidth="1"/>
    <col min="7104" max="7104" width="26.6640625" style="314" customWidth="1"/>
    <col min="7105" max="7105" width="13.33203125" style="314" customWidth="1"/>
    <col min="7106" max="7106" width="15.33203125" style="314" customWidth="1"/>
    <col min="7107" max="7107" width="7.88671875" style="314"/>
    <col min="7108" max="7108" width="10.88671875" style="314" bestFit="1" customWidth="1"/>
    <col min="7109" max="7349" width="7.88671875" style="314"/>
    <col min="7350" max="7350" width="6.44140625" style="314" customWidth="1"/>
    <col min="7351" max="7351" width="4.88671875" style="314" customWidth="1"/>
    <col min="7352" max="7352" width="17.109375" style="314" customWidth="1"/>
    <col min="7353" max="7356" width="11" style="314" customWidth="1"/>
    <col min="7357" max="7357" width="23.5546875" style="314" customWidth="1"/>
    <col min="7358" max="7358" width="6.44140625" style="314" customWidth="1"/>
    <col min="7359" max="7359" width="10.5546875" style="314" customWidth="1"/>
    <col min="7360" max="7360" width="26.6640625" style="314" customWidth="1"/>
    <col min="7361" max="7361" width="13.33203125" style="314" customWidth="1"/>
    <col min="7362" max="7362" width="15.33203125" style="314" customWidth="1"/>
    <col min="7363" max="7363" width="7.88671875" style="314"/>
    <col min="7364" max="7364" width="10.88671875" style="314" bestFit="1" customWidth="1"/>
    <col min="7365" max="7605" width="7.88671875" style="314"/>
    <col min="7606" max="7606" width="6.44140625" style="314" customWidth="1"/>
    <col min="7607" max="7607" width="4.88671875" style="314" customWidth="1"/>
    <col min="7608" max="7608" width="17.109375" style="314" customWidth="1"/>
    <col min="7609" max="7612" width="11" style="314" customWidth="1"/>
    <col min="7613" max="7613" width="23.5546875" style="314" customWidth="1"/>
    <col min="7614" max="7614" width="6.44140625" style="314" customWidth="1"/>
    <col min="7615" max="7615" width="10.5546875" style="314" customWidth="1"/>
    <col min="7616" max="7616" width="26.6640625" style="314" customWidth="1"/>
    <col min="7617" max="7617" width="13.33203125" style="314" customWidth="1"/>
    <col min="7618" max="7618" width="15.33203125" style="314" customWidth="1"/>
    <col min="7619" max="7619" width="7.88671875" style="314"/>
    <col min="7620" max="7620" width="10.88671875" style="314" bestFit="1" customWidth="1"/>
    <col min="7621" max="7861" width="7.88671875" style="314"/>
    <col min="7862" max="7862" width="6.44140625" style="314" customWidth="1"/>
    <col min="7863" max="7863" width="4.88671875" style="314" customWidth="1"/>
    <col min="7864" max="7864" width="17.109375" style="314" customWidth="1"/>
    <col min="7865" max="7868" width="11" style="314" customWidth="1"/>
    <col min="7869" max="7869" width="23.5546875" style="314" customWidth="1"/>
    <col min="7870" max="7870" width="6.44140625" style="314" customWidth="1"/>
    <col min="7871" max="7871" width="10.5546875" style="314" customWidth="1"/>
    <col min="7872" max="7872" width="26.6640625" style="314" customWidth="1"/>
    <col min="7873" max="7873" width="13.33203125" style="314" customWidth="1"/>
    <col min="7874" max="7874" width="15.33203125" style="314" customWidth="1"/>
    <col min="7875" max="7875" width="7.88671875" style="314"/>
    <col min="7876" max="7876" width="10.88671875" style="314" bestFit="1" customWidth="1"/>
    <col min="7877" max="8117" width="7.88671875" style="314"/>
    <col min="8118" max="8118" width="6.44140625" style="314" customWidth="1"/>
    <col min="8119" max="8119" width="4.88671875" style="314" customWidth="1"/>
    <col min="8120" max="8120" width="17.109375" style="314" customWidth="1"/>
    <col min="8121" max="8124" width="11" style="314" customWidth="1"/>
    <col min="8125" max="8125" width="23.5546875" style="314" customWidth="1"/>
    <col min="8126" max="8126" width="6.44140625" style="314" customWidth="1"/>
    <col min="8127" max="8127" width="10.5546875" style="314" customWidth="1"/>
    <col min="8128" max="8128" width="26.6640625" style="314" customWidth="1"/>
    <col min="8129" max="8129" width="13.33203125" style="314" customWidth="1"/>
    <col min="8130" max="8130" width="15.33203125" style="314" customWidth="1"/>
    <col min="8131" max="8131" width="7.88671875" style="314"/>
    <col min="8132" max="8132" width="10.88671875" style="314" bestFit="1" customWidth="1"/>
    <col min="8133" max="8373" width="7.88671875" style="314"/>
    <col min="8374" max="8374" width="6.44140625" style="314" customWidth="1"/>
    <col min="8375" max="8375" width="4.88671875" style="314" customWidth="1"/>
    <col min="8376" max="8376" width="17.109375" style="314" customWidth="1"/>
    <col min="8377" max="8380" width="11" style="314" customWidth="1"/>
    <col min="8381" max="8381" width="23.5546875" style="314" customWidth="1"/>
    <col min="8382" max="8382" width="6.44140625" style="314" customWidth="1"/>
    <col min="8383" max="8383" width="10.5546875" style="314" customWidth="1"/>
    <col min="8384" max="8384" width="26.6640625" style="314" customWidth="1"/>
    <col min="8385" max="8385" width="13.33203125" style="314" customWidth="1"/>
    <col min="8386" max="8386" width="15.33203125" style="314" customWidth="1"/>
    <col min="8387" max="8387" width="7.88671875" style="314"/>
    <col min="8388" max="8388" width="10.88671875" style="314" bestFit="1" customWidth="1"/>
    <col min="8389" max="8629" width="7.88671875" style="314"/>
    <col min="8630" max="8630" width="6.44140625" style="314" customWidth="1"/>
    <col min="8631" max="8631" width="4.88671875" style="314" customWidth="1"/>
    <col min="8632" max="8632" width="17.109375" style="314" customWidth="1"/>
    <col min="8633" max="8636" width="11" style="314" customWidth="1"/>
    <col min="8637" max="8637" width="23.5546875" style="314" customWidth="1"/>
    <col min="8638" max="8638" width="6.44140625" style="314" customWidth="1"/>
    <col min="8639" max="8639" width="10.5546875" style="314" customWidth="1"/>
    <col min="8640" max="8640" width="26.6640625" style="314" customWidth="1"/>
    <col min="8641" max="8641" width="13.33203125" style="314" customWidth="1"/>
    <col min="8642" max="8642" width="15.33203125" style="314" customWidth="1"/>
    <col min="8643" max="8643" width="7.88671875" style="314"/>
    <col min="8644" max="8644" width="10.88671875" style="314" bestFit="1" customWidth="1"/>
    <col min="8645" max="8885" width="7.88671875" style="314"/>
    <col min="8886" max="8886" width="6.44140625" style="314" customWidth="1"/>
    <col min="8887" max="8887" width="4.88671875" style="314" customWidth="1"/>
    <col min="8888" max="8888" width="17.109375" style="314" customWidth="1"/>
    <col min="8889" max="8892" width="11" style="314" customWidth="1"/>
    <col min="8893" max="8893" width="23.5546875" style="314" customWidth="1"/>
    <col min="8894" max="8894" width="6.44140625" style="314" customWidth="1"/>
    <col min="8895" max="8895" width="10.5546875" style="314" customWidth="1"/>
    <col min="8896" max="8896" width="26.6640625" style="314" customWidth="1"/>
    <col min="8897" max="8897" width="13.33203125" style="314" customWidth="1"/>
    <col min="8898" max="8898" width="15.33203125" style="314" customWidth="1"/>
    <col min="8899" max="8899" width="7.88671875" style="314"/>
    <col min="8900" max="8900" width="10.88671875" style="314" bestFit="1" customWidth="1"/>
    <col min="8901" max="9141" width="7.88671875" style="314"/>
    <col min="9142" max="9142" width="6.44140625" style="314" customWidth="1"/>
    <col min="9143" max="9143" width="4.88671875" style="314" customWidth="1"/>
    <col min="9144" max="9144" width="17.109375" style="314" customWidth="1"/>
    <col min="9145" max="9148" width="11" style="314" customWidth="1"/>
    <col min="9149" max="9149" width="23.5546875" style="314" customWidth="1"/>
    <col min="9150" max="9150" width="6.44140625" style="314" customWidth="1"/>
    <col min="9151" max="9151" width="10.5546875" style="314" customWidth="1"/>
    <col min="9152" max="9152" width="26.6640625" style="314" customWidth="1"/>
    <col min="9153" max="9153" width="13.33203125" style="314" customWidth="1"/>
    <col min="9154" max="9154" width="15.33203125" style="314" customWidth="1"/>
    <col min="9155" max="9155" width="7.88671875" style="314"/>
    <col min="9156" max="9156" width="10.88671875" style="314" bestFit="1" customWidth="1"/>
    <col min="9157" max="9397" width="7.88671875" style="314"/>
    <col min="9398" max="9398" width="6.44140625" style="314" customWidth="1"/>
    <col min="9399" max="9399" width="4.88671875" style="314" customWidth="1"/>
    <col min="9400" max="9400" width="17.109375" style="314" customWidth="1"/>
    <col min="9401" max="9404" width="11" style="314" customWidth="1"/>
    <col min="9405" max="9405" width="23.5546875" style="314" customWidth="1"/>
    <col min="9406" max="9406" width="6.44140625" style="314" customWidth="1"/>
    <col min="9407" max="9407" width="10.5546875" style="314" customWidth="1"/>
    <col min="9408" max="9408" width="26.6640625" style="314" customWidth="1"/>
    <col min="9409" max="9409" width="13.33203125" style="314" customWidth="1"/>
    <col min="9410" max="9410" width="15.33203125" style="314" customWidth="1"/>
    <col min="9411" max="9411" width="7.88671875" style="314"/>
    <col min="9412" max="9412" width="10.88671875" style="314" bestFit="1" customWidth="1"/>
    <col min="9413" max="9653" width="7.88671875" style="314"/>
    <col min="9654" max="9654" width="6.44140625" style="314" customWidth="1"/>
    <col min="9655" max="9655" width="4.88671875" style="314" customWidth="1"/>
    <col min="9656" max="9656" width="17.109375" style="314" customWidth="1"/>
    <col min="9657" max="9660" width="11" style="314" customWidth="1"/>
    <col min="9661" max="9661" width="23.5546875" style="314" customWidth="1"/>
    <col min="9662" max="9662" width="6.44140625" style="314" customWidth="1"/>
    <col min="9663" max="9663" width="10.5546875" style="314" customWidth="1"/>
    <col min="9664" max="9664" width="26.6640625" style="314" customWidth="1"/>
    <col min="9665" max="9665" width="13.33203125" style="314" customWidth="1"/>
    <col min="9666" max="9666" width="15.33203125" style="314" customWidth="1"/>
    <col min="9667" max="9667" width="7.88671875" style="314"/>
    <col min="9668" max="9668" width="10.88671875" style="314" bestFit="1" customWidth="1"/>
    <col min="9669" max="9909" width="7.88671875" style="314"/>
    <col min="9910" max="9910" width="6.44140625" style="314" customWidth="1"/>
    <col min="9911" max="9911" width="4.88671875" style="314" customWidth="1"/>
    <col min="9912" max="9912" width="17.109375" style="314" customWidth="1"/>
    <col min="9913" max="9916" width="11" style="314" customWidth="1"/>
    <col min="9917" max="9917" width="23.5546875" style="314" customWidth="1"/>
    <col min="9918" max="9918" width="6.44140625" style="314" customWidth="1"/>
    <col min="9919" max="9919" width="10.5546875" style="314" customWidth="1"/>
    <col min="9920" max="9920" width="26.6640625" style="314" customWidth="1"/>
    <col min="9921" max="9921" width="13.33203125" style="314" customWidth="1"/>
    <col min="9922" max="9922" width="15.33203125" style="314" customWidth="1"/>
    <col min="9923" max="9923" width="7.88671875" style="314"/>
    <col min="9924" max="9924" width="10.88671875" style="314" bestFit="1" customWidth="1"/>
    <col min="9925" max="10165" width="7.88671875" style="314"/>
    <col min="10166" max="10166" width="6.44140625" style="314" customWidth="1"/>
    <col min="10167" max="10167" width="4.88671875" style="314" customWidth="1"/>
    <col min="10168" max="10168" width="17.109375" style="314" customWidth="1"/>
    <col min="10169" max="10172" width="11" style="314" customWidth="1"/>
    <col min="10173" max="10173" width="23.5546875" style="314" customWidth="1"/>
    <col min="10174" max="10174" width="6.44140625" style="314" customWidth="1"/>
    <col min="10175" max="10175" width="10.5546875" style="314" customWidth="1"/>
    <col min="10176" max="10176" width="26.6640625" style="314" customWidth="1"/>
    <col min="10177" max="10177" width="13.33203125" style="314" customWidth="1"/>
    <col min="10178" max="10178" width="15.33203125" style="314" customWidth="1"/>
    <col min="10179" max="10179" width="7.88671875" style="314"/>
    <col min="10180" max="10180" width="10.88671875" style="314" bestFit="1" customWidth="1"/>
    <col min="10181" max="10421" width="7.88671875" style="314"/>
    <col min="10422" max="10422" width="6.44140625" style="314" customWidth="1"/>
    <col min="10423" max="10423" width="4.88671875" style="314" customWidth="1"/>
    <col min="10424" max="10424" width="17.109375" style="314" customWidth="1"/>
    <col min="10425" max="10428" width="11" style="314" customWidth="1"/>
    <col min="10429" max="10429" width="23.5546875" style="314" customWidth="1"/>
    <col min="10430" max="10430" width="6.44140625" style="314" customWidth="1"/>
    <col min="10431" max="10431" width="10.5546875" style="314" customWidth="1"/>
    <col min="10432" max="10432" width="26.6640625" style="314" customWidth="1"/>
    <col min="10433" max="10433" width="13.33203125" style="314" customWidth="1"/>
    <col min="10434" max="10434" width="15.33203125" style="314" customWidth="1"/>
    <col min="10435" max="10435" width="7.88671875" style="314"/>
    <col min="10436" max="10436" width="10.88671875" style="314" bestFit="1" customWidth="1"/>
    <col min="10437" max="10677" width="7.88671875" style="314"/>
    <col min="10678" max="10678" width="6.44140625" style="314" customWidth="1"/>
    <col min="10679" max="10679" width="4.88671875" style="314" customWidth="1"/>
    <col min="10680" max="10680" width="17.109375" style="314" customWidth="1"/>
    <col min="10681" max="10684" width="11" style="314" customWidth="1"/>
    <col min="10685" max="10685" width="23.5546875" style="314" customWidth="1"/>
    <col min="10686" max="10686" width="6.44140625" style="314" customWidth="1"/>
    <col min="10687" max="10687" width="10.5546875" style="314" customWidth="1"/>
    <col min="10688" max="10688" width="26.6640625" style="314" customWidth="1"/>
    <col min="10689" max="10689" width="13.33203125" style="314" customWidth="1"/>
    <col min="10690" max="10690" width="15.33203125" style="314" customWidth="1"/>
    <col min="10691" max="10691" width="7.88671875" style="314"/>
    <col min="10692" max="10692" width="10.88671875" style="314" bestFit="1" customWidth="1"/>
    <col min="10693" max="10933" width="7.88671875" style="314"/>
    <col min="10934" max="10934" width="6.44140625" style="314" customWidth="1"/>
    <col min="10935" max="10935" width="4.88671875" style="314" customWidth="1"/>
    <col min="10936" max="10936" width="17.109375" style="314" customWidth="1"/>
    <col min="10937" max="10940" width="11" style="314" customWidth="1"/>
    <col min="10941" max="10941" width="23.5546875" style="314" customWidth="1"/>
    <col min="10942" max="10942" width="6.44140625" style="314" customWidth="1"/>
    <col min="10943" max="10943" width="10.5546875" style="314" customWidth="1"/>
    <col min="10944" max="10944" width="26.6640625" style="314" customWidth="1"/>
    <col min="10945" max="10945" width="13.33203125" style="314" customWidth="1"/>
    <col min="10946" max="10946" width="15.33203125" style="314" customWidth="1"/>
    <col min="10947" max="10947" width="7.88671875" style="314"/>
    <col min="10948" max="10948" width="10.88671875" style="314" bestFit="1" customWidth="1"/>
    <col min="10949" max="11189" width="7.88671875" style="314"/>
    <col min="11190" max="11190" width="6.44140625" style="314" customWidth="1"/>
    <col min="11191" max="11191" width="4.88671875" style="314" customWidth="1"/>
    <col min="11192" max="11192" width="17.109375" style="314" customWidth="1"/>
    <col min="11193" max="11196" width="11" style="314" customWidth="1"/>
    <col min="11197" max="11197" width="23.5546875" style="314" customWidth="1"/>
    <col min="11198" max="11198" width="6.44140625" style="314" customWidth="1"/>
    <col min="11199" max="11199" width="10.5546875" style="314" customWidth="1"/>
    <col min="11200" max="11200" width="26.6640625" style="314" customWidth="1"/>
    <col min="11201" max="11201" width="13.33203125" style="314" customWidth="1"/>
    <col min="11202" max="11202" width="15.33203125" style="314" customWidth="1"/>
    <col min="11203" max="11203" width="7.88671875" style="314"/>
    <col min="11204" max="11204" width="10.88671875" style="314" bestFit="1" customWidth="1"/>
    <col min="11205" max="11445" width="7.88671875" style="314"/>
    <col min="11446" max="11446" width="6.44140625" style="314" customWidth="1"/>
    <col min="11447" max="11447" width="4.88671875" style="314" customWidth="1"/>
    <col min="11448" max="11448" width="17.109375" style="314" customWidth="1"/>
    <col min="11449" max="11452" width="11" style="314" customWidth="1"/>
    <col min="11453" max="11453" width="23.5546875" style="314" customWidth="1"/>
    <col min="11454" max="11454" width="6.44140625" style="314" customWidth="1"/>
    <col min="11455" max="11455" width="10.5546875" style="314" customWidth="1"/>
    <col min="11456" max="11456" width="26.6640625" style="314" customWidth="1"/>
    <col min="11457" max="11457" width="13.33203125" style="314" customWidth="1"/>
    <col min="11458" max="11458" width="15.33203125" style="314" customWidth="1"/>
    <col min="11459" max="11459" width="7.88671875" style="314"/>
    <col min="11460" max="11460" width="10.88671875" style="314" bestFit="1" customWidth="1"/>
    <col min="11461" max="11701" width="7.88671875" style="314"/>
    <col min="11702" max="11702" width="6.44140625" style="314" customWidth="1"/>
    <col min="11703" max="11703" width="4.88671875" style="314" customWidth="1"/>
    <col min="11704" max="11704" width="17.109375" style="314" customWidth="1"/>
    <col min="11705" max="11708" width="11" style="314" customWidth="1"/>
    <col min="11709" max="11709" width="23.5546875" style="314" customWidth="1"/>
    <col min="11710" max="11710" width="6.44140625" style="314" customWidth="1"/>
    <col min="11711" max="11711" width="10.5546875" style="314" customWidth="1"/>
    <col min="11712" max="11712" width="26.6640625" style="314" customWidth="1"/>
    <col min="11713" max="11713" width="13.33203125" style="314" customWidth="1"/>
    <col min="11714" max="11714" width="15.33203125" style="314" customWidth="1"/>
    <col min="11715" max="11715" width="7.88671875" style="314"/>
    <col min="11716" max="11716" width="10.88671875" style="314" bestFit="1" customWidth="1"/>
    <col min="11717" max="11957" width="7.88671875" style="314"/>
    <col min="11958" max="11958" width="6.44140625" style="314" customWidth="1"/>
    <col min="11959" max="11959" width="4.88671875" style="314" customWidth="1"/>
    <col min="11960" max="11960" width="17.109375" style="314" customWidth="1"/>
    <col min="11961" max="11964" width="11" style="314" customWidth="1"/>
    <col min="11965" max="11965" width="23.5546875" style="314" customWidth="1"/>
    <col min="11966" max="11966" width="6.44140625" style="314" customWidth="1"/>
    <col min="11967" max="11967" width="10.5546875" style="314" customWidth="1"/>
    <col min="11968" max="11968" width="26.6640625" style="314" customWidth="1"/>
    <col min="11969" max="11969" width="13.33203125" style="314" customWidth="1"/>
    <col min="11970" max="11970" width="15.33203125" style="314" customWidth="1"/>
    <col min="11971" max="11971" width="7.88671875" style="314"/>
    <col min="11972" max="11972" width="10.88671875" style="314" bestFit="1" customWidth="1"/>
    <col min="11973" max="12213" width="7.88671875" style="314"/>
    <col min="12214" max="12214" width="6.44140625" style="314" customWidth="1"/>
    <col min="12215" max="12215" width="4.88671875" style="314" customWidth="1"/>
    <col min="12216" max="12216" width="17.109375" style="314" customWidth="1"/>
    <col min="12217" max="12220" width="11" style="314" customWidth="1"/>
    <col min="12221" max="12221" width="23.5546875" style="314" customWidth="1"/>
    <col min="12222" max="12222" width="6.44140625" style="314" customWidth="1"/>
    <col min="12223" max="12223" width="10.5546875" style="314" customWidth="1"/>
    <col min="12224" max="12224" width="26.6640625" style="314" customWidth="1"/>
    <col min="12225" max="12225" width="13.33203125" style="314" customWidth="1"/>
    <col min="12226" max="12226" width="15.33203125" style="314" customWidth="1"/>
    <col min="12227" max="12227" width="7.88671875" style="314"/>
    <col min="12228" max="12228" width="10.88671875" style="314" bestFit="1" customWidth="1"/>
    <col min="12229" max="12469" width="7.88671875" style="314"/>
    <col min="12470" max="12470" width="6.44140625" style="314" customWidth="1"/>
    <col min="12471" max="12471" width="4.88671875" style="314" customWidth="1"/>
    <col min="12472" max="12472" width="17.109375" style="314" customWidth="1"/>
    <col min="12473" max="12476" width="11" style="314" customWidth="1"/>
    <col min="12477" max="12477" width="23.5546875" style="314" customWidth="1"/>
    <col min="12478" max="12478" width="6.44140625" style="314" customWidth="1"/>
    <col min="12479" max="12479" width="10.5546875" style="314" customWidth="1"/>
    <col min="12480" max="12480" width="26.6640625" style="314" customWidth="1"/>
    <col min="12481" max="12481" width="13.33203125" style="314" customWidth="1"/>
    <col min="12482" max="12482" width="15.33203125" style="314" customWidth="1"/>
    <col min="12483" max="12483" width="7.88671875" style="314"/>
    <col min="12484" max="12484" width="10.88671875" style="314" bestFit="1" customWidth="1"/>
    <col min="12485" max="12725" width="7.88671875" style="314"/>
    <col min="12726" max="12726" width="6.44140625" style="314" customWidth="1"/>
    <col min="12727" max="12727" width="4.88671875" style="314" customWidth="1"/>
    <col min="12728" max="12728" width="17.109375" style="314" customWidth="1"/>
    <col min="12729" max="12732" width="11" style="314" customWidth="1"/>
    <col min="12733" max="12733" width="23.5546875" style="314" customWidth="1"/>
    <col min="12734" max="12734" width="6.44140625" style="314" customWidth="1"/>
    <col min="12735" max="12735" width="10.5546875" style="314" customWidth="1"/>
    <col min="12736" max="12736" width="26.6640625" style="314" customWidth="1"/>
    <col min="12737" max="12737" width="13.33203125" style="314" customWidth="1"/>
    <col min="12738" max="12738" width="15.33203125" style="314" customWidth="1"/>
    <col min="12739" max="12739" width="7.88671875" style="314"/>
    <col min="12740" max="12740" width="10.88671875" style="314" bestFit="1" customWidth="1"/>
    <col min="12741" max="12981" width="7.88671875" style="314"/>
    <col min="12982" max="12982" width="6.44140625" style="314" customWidth="1"/>
    <col min="12983" max="12983" width="4.88671875" style="314" customWidth="1"/>
    <col min="12984" max="12984" width="17.109375" style="314" customWidth="1"/>
    <col min="12985" max="12988" width="11" style="314" customWidth="1"/>
    <col min="12989" max="12989" width="23.5546875" style="314" customWidth="1"/>
    <col min="12990" max="12990" width="6.44140625" style="314" customWidth="1"/>
    <col min="12991" max="12991" width="10.5546875" style="314" customWidth="1"/>
    <col min="12992" max="12992" width="26.6640625" style="314" customWidth="1"/>
    <col min="12993" max="12993" width="13.33203125" style="314" customWidth="1"/>
    <col min="12994" max="12994" width="15.33203125" style="314" customWidth="1"/>
    <col min="12995" max="12995" width="7.88671875" style="314"/>
    <col min="12996" max="12996" width="10.88671875" style="314" bestFit="1" customWidth="1"/>
    <col min="12997" max="13237" width="7.88671875" style="314"/>
    <col min="13238" max="13238" width="6.44140625" style="314" customWidth="1"/>
    <col min="13239" max="13239" width="4.88671875" style="314" customWidth="1"/>
    <col min="13240" max="13240" width="17.109375" style="314" customWidth="1"/>
    <col min="13241" max="13244" width="11" style="314" customWidth="1"/>
    <col min="13245" max="13245" width="23.5546875" style="314" customWidth="1"/>
    <col min="13246" max="13246" width="6.44140625" style="314" customWidth="1"/>
    <col min="13247" max="13247" width="10.5546875" style="314" customWidth="1"/>
    <col min="13248" max="13248" width="26.6640625" style="314" customWidth="1"/>
    <col min="13249" max="13249" width="13.33203125" style="314" customWidth="1"/>
    <col min="13250" max="13250" width="15.33203125" style="314" customWidth="1"/>
    <col min="13251" max="13251" width="7.88671875" style="314"/>
    <col min="13252" max="13252" width="10.88671875" style="314" bestFit="1" customWidth="1"/>
    <col min="13253" max="13493" width="7.88671875" style="314"/>
    <col min="13494" max="13494" width="6.44140625" style="314" customWidth="1"/>
    <col min="13495" max="13495" width="4.88671875" style="314" customWidth="1"/>
    <col min="13496" max="13496" width="17.109375" style="314" customWidth="1"/>
    <col min="13497" max="13500" width="11" style="314" customWidth="1"/>
    <col min="13501" max="13501" width="23.5546875" style="314" customWidth="1"/>
    <col min="13502" max="13502" width="6.44140625" style="314" customWidth="1"/>
    <col min="13503" max="13503" width="10.5546875" style="314" customWidth="1"/>
    <col min="13504" max="13504" width="26.6640625" style="314" customWidth="1"/>
    <col min="13505" max="13505" width="13.33203125" style="314" customWidth="1"/>
    <col min="13506" max="13506" width="15.33203125" style="314" customWidth="1"/>
    <col min="13507" max="13507" width="7.88671875" style="314"/>
    <col min="13508" max="13508" width="10.88671875" style="314" bestFit="1" customWidth="1"/>
    <col min="13509" max="13749" width="7.88671875" style="314"/>
    <col min="13750" max="13750" width="6.44140625" style="314" customWidth="1"/>
    <col min="13751" max="13751" width="4.88671875" style="314" customWidth="1"/>
    <col min="13752" max="13752" width="17.109375" style="314" customWidth="1"/>
    <col min="13753" max="13756" width="11" style="314" customWidth="1"/>
    <col min="13757" max="13757" width="23.5546875" style="314" customWidth="1"/>
    <col min="13758" max="13758" width="6.44140625" style="314" customWidth="1"/>
    <col min="13759" max="13759" width="10.5546875" style="314" customWidth="1"/>
    <col min="13760" max="13760" width="26.6640625" style="314" customWidth="1"/>
    <col min="13761" max="13761" width="13.33203125" style="314" customWidth="1"/>
    <col min="13762" max="13762" width="15.33203125" style="314" customWidth="1"/>
    <col min="13763" max="13763" width="7.88671875" style="314"/>
    <col min="13764" max="13764" width="10.88671875" style="314" bestFit="1" customWidth="1"/>
    <col min="13765" max="14005" width="7.88671875" style="314"/>
    <col min="14006" max="14006" width="6.44140625" style="314" customWidth="1"/>
    <col min="14007" max="14007" width="4.88671875" style="314" customWidth="1"/>
    <col min="14008" max="14008" width="17.109375" style="314" customWidth="1"/>
    <col min="14009" max="14012" width="11" style="314" customWidth="1"/>
    <col min="14013" max="14013" width="23.5546875" style="314" customWidth="1"/>
    <col min="14014" max="14014" width="6.44140625" style="314" customWidth="1"/>
    <col min="14015" max="14015" width="10.5546875" style="314" customWidth="1"/>
    <col min="14016" max="14016" width="26.6640625" style="314" customWidth="1"/>
    <col min="14017" max="14017" width="13.33203125" style="314" customWidth="1"/>
    <col min="14018" max="14018" width="15.33203125" style="314" customWidth="1"/>
    <col min="14019" max="14019" width="7.88671875" style="314"/>
    <col min="14020" max="14020" width="10.88671875" style="314" bestFit="1" customWidth="1"/>
    <col min="14021" max="14261" width="7.88671875" style="314"/>
    <col min="14262" max="14262" width="6.44140625" style="314" customWidth="1"/>
    <col min="14263" max="14263" width="4.88671875" style="314" customWidth="1"/>
    <col min="14264" max="14264" width="17.109375" style="314" customWidth="1"/>
    <col min="14265" max="14268" width="11" style="314" customWidth="1"/>
    <col min="14269" max="14269" width="23.5546875" style="314" customWidth="1"/>
    <col min="14270" max="14270" width="6.44140625" style="314" customWidth="1"/>
    <col min="14271" max="14271" width="10.5546875" style="314" customWidth="1"/>
    <col min="14272" max="14272" width="26.6640625" style="314" customWidth="1"/>
    <col min="14273" max="14273" width="13.33203125" style="314" customWidth="1"/>
    <col min="14274" max="14274" width="15.33203125" style="314" customWidth="1"/>
    <col min="14275" max="14275" width="7.88671875" style="314"/>
    <col min="14276" max="14276" width="10.88671875" style="314" bestFit="1" customWidth="1"/>
    <col min="14277" max="14517" width="7.88671875" style="314"/>
    <col min="14518" max="14518" width="6.44140625" style="314" customWidth="1"/>
    <col min="14519" max="14519" width="4.88671875" style="314" customWidth="1"/>
    <col min="14520" max="14520" width="17.109375" style="314" customWidth="1"/>
    <col min="14521" max="14524" width="11" style="314" customWidth="1"/>
    <col min="14525" max="14525" width="23.5546875" style="314" customWidth="1"/>
    <col min="14526" max="14526" width="6.44140625" style="314" customWidth="1"/>
    <col min="14527" max="14527" width="10.5546875" style="314" customWidth="1"/>
    <col min="14528" max="14528" width="26.6640625" style="314" customWidth="1"/>
    <col min="14529" max="14529" width="13.33203125" style="314" customWidth="1"/>
    <col min="14530" max="14530" width="15.33203125" style="314" customWidth="1"/>
    <col min="14531" max="14531" width="7.88671875" style="314"/>
    <col min="14532" max="14532" width="10.88671875" style="314" bestFit="1" customWidth="1"/>
    <col min="14533" max="14773" width="7.88671875" style="314"/>
    <col min="14774" max="14774" width="6.44140625" style="314" customWidth="1"/>
    <col min="14775" max="14775" width="4.88671875" style="314" customWidth="1"/>
    <col min="14776" max="14776" width="17.109375" style="314" customWidth="1"/>
    <col min="14777" max="14780" width="11" style="314" customWidth="1"/>
    <col min="14781" max="14781" width="23.5546875" style="314" customWidth="1"/>
    <col min="14782" max="14782" width="6.44140625" style="314" customWidth="1"/>
    <col min="14783" max="14783" width="10.5546875" style="314" customWidth="1"/>
    <col min="14784" max="14784" width="26.6640625" style="314" customWidth="1"/>
    <col min="14785" max="14785" width="13.33203125" style="314" customWidth="1"/>
    <col min="14786" max="14786" width="15.33203125" style="314" customWidth="1"/>
    <col min="14787" max="14787" width="7.88671875" style="314"/>
    <col min="14788" max="14788" width="10.88671875" style="314" bestFit="1" customWidth="1"/>
    <col min="14789" max="15029" width="7.88671875" style="314"/>
    <col min="15030" max="15030" width="6.44140625" style="314" customWidth="1"/>
    <col min="15031" max="15031" width="4.88671875" style="314" customWidth="1"/>
    <col min="15032" max="15032" width="17.109375" style="314" customWidth="1"/>
    <col min="15033" max="15036" width="11" style="314" customWidth="1"/>
    <col min="15037" max="15037" width="23.5546875" style="314" customWidth="1"/>
    <col min="15038" max="15038" width="6.44140625" style="314" customWidth="1"/>
    <col min="15039" max="15039" width="10.5546875" style="314" customWidth="1"/>
    <col min="15040" max="15040" width="26.6640625" style="314" customWidth="1"/>
    <col min="15041" max="15041" width="13.33203125" style="314" customWidth="1"/>
    <col min="15042" max="15042" width="15.33203125" style="314" customWidth="1"/>
    <col min="15043" max="15043" width="7.88671875" style="314"/>
    <col min="15044" max="15044" width="10.88671875" style="314" bestFit="1" customWidth="1"/>
    <col min="15045" max="15285" width="7.88671875" style="314"/>
    <col min="15286" max="15286" width="6.44140625" style="314" customWidth="1"/>
    <col min="15287" max="15287" width="4.88671875" style="314" customWidth="1"/>
    <col min="15288" max="15288" width="17.109375" style="314" customWidth="1"/>
    <col min="15289" max="15292" width="11" style="314" customWidth="1"/>
    <col min="15293" max="15293" width="23.5546875" style="314" customWidth="1"/>
    <col min="15294" max="15294" width="6.44140625" style="314" customWidth="1"/>
    <col min="15295" max="15295" width="10.5546875" style="314" customWidth="1"/>
    <col min="15296" max="15296" width="26.6640625" style="314" customWidth="1"/>
    <col min="15297" max="15297" width="13.33203125" style="314" customWidth="1"/>
    <col min="15298" max="15298" width="15.33203125" style="314" customWidth="1"/>
    <col min="15299" max="15299" width="7.88671875" style="314"/>
    <col min="15300" max="15300" width="10.88671875" style="314" bestFit="1" customWidth="1"/>
    <col min="15301" max="15541" width="7.88671875" style="314"/>
    <col min="15542" max="15542" width="6.44140625" style="314" customWidth="1"/>
    <col min="15543" max="15543" width="4.88671875" style="314" customWidth="1"/>
    <col min="15544" max="15544" width="17.109375" style="314" customWidth="1"/>
    <col min="15545" max="15548" width="11" style="314" customWidth="1"/>
    <col min="15549" max="15549" width="23.5546875" style="314" customWidth="1"/>
    <col min="15550" max="15550" width="6.44140625" style="314" customWidth="1"/>
    <col min="15551" max="15551" width="10.5546875" style="314" customWidth="1"/>
    <col min="15552" max="15552" width="26.6640625" style="314" customWidth="1"/>
    <col min="15553" max="15553" width="13.33203125" style="314" customWidth="1"/>
    <col min="15554" max="15554" width="15.33203125" style="314" customWidth="1"/>
    <col min="15555" max="15555" width="7.88671875" style="314"/>
    <col min="15556" max="15556" width="10.88671875" style="314" bestFit="1" customWidth="1"/>
    <col min="15557" max="15797" width="7.88671875" style="314"/>
    <col min="15798" max="15798" width="6.44140625" style="314" customWidth="1"/>
    <col min="15799" max="15799" width="4.88671875" style="314" customWidth="1"/>
    <col min="15800" max="15800" width="17.109375" style="314" customWidth="1"/>
    <col min="15801" max="15804" width="11" style="314" customWidth="1"/>
    <col min="15805" max="15805" width="23.5546875" style="314" customWidth="1"/>
    <col min="15806" max="15806" width="6.44140625" style="314" customWidth="1"/>
    <col min="15807" max="15807" width="10.5546875" style="314" customWidth="1"/>
    <col min="15808" max="15808" width="26.6640625" style="314" customWidth="1"/>
    <col min="15809" max="15809" width="13.33203125" style="314" customWidth="1"/>
    <col min="15810" max="15810" width="15.33203125" style="314" customWidth="1"/>
    <col min="15811" max="15811" width="7.88671875" style="314"/>
    <col min="15812" max="15812" width="10.88671875" style="314" bestFit="1" customWidth="1"/>
    <col min="15813" max="16053" width="7.88671875" style="314"/>
    <col min="16054" max="16054" width="6.44140625" style="314" customWidth="1"/>
    <col min="16055" max="16055" width="4.88671875" style="314" customWidth="1"/>
    <col min="16056" max="16056" width="17.109375" style="314" customWidth="1"/>
    <col min="16057" max="16060" width="11" style="314" customWidth="1"/>
    <col min="16061" max="16061" width="23.5546875" style="314" customWidth="1"/>
    <col min="16062" max="16062" width="6.44140625" style="314" customWidth="1"/>
    <col min="16063" max="16063" width="10.5546875" style="314" customWidth="1"/>
    <col min="16064" max="16064" width="26.6640625" style="314" customWidth="1"/>
    <col min="16065" max="16065" width="13.33203125" style="314" customWidth="1"/>
    <col min="16066" max="16066" width="15.33203125" style="314" customWidth="1"/>
    <col min="16067" max="16067" width="7.88671875" style="314"/>
    <col min="16068" max="16068" width="10.88671875" style="314" bestFit="1" customWidth="1"/>
    <col min="16069" max="16384" width="7.88671875" style="314"/>
  </cols>
  <sheetData>
    <row r="1" spans="1:14" s="311" customFormat="1" ht="27" customHeight="1">
      <c r="A1" s="670" t="s">
        <v>186</v>
      </c>
      <c r="B1" s="671"/>
      <c r="C1" s="671"/>
      <c r="D1" s="671"/>
      <c r="E1" s="671"/>
      <c r="F1" s="671"/>
      <c r="G1" s="671"/>
      <c r="H1" s="671"/>
      <c r="I1" s="671"/>
      <c r="J1" s="671"/>
      <c r="K1" s="671"/>
      <c r="L1" s="671"/>
      <c r="M1" s="671"/>
      <c r="N1" s="671"/>
    </row>
    <row r="2" spans="1:14" ht="27.75" customHeight="1" thickBot="1">
      <c r="A2" s="672" t="s">
        <v>187</v>
      </c>
      <c r="B2" s="672"/>
      <c r="C2" s="312" t="s">
        <v>476</v>
      </c>
      <c r="D2" s="313"/>
      <c r="G2" s="673" t="s">
        <v>694</v>
      </c>
      <c r="H2" s="673"/>
      <c r="I2" s="673"/>
      <c r="J2" s="673"/>
      <c r="K2" s="673"/>
      <c r="L2" s="673"/>
      <c r="M2" s="673"/>
      <c r="N2" s="315"/>
    </row>
    <row r="3" spans="1:14" ht="20.100000000000001" customHeight="1" thickBot="1">
      <c r="A3" s="674" t="s">
        <v>188</v>
      </c>
      <c r="B3" s="675"/>
      <c r="C3" s="676"/>
      <c r="D3" s="680" t="s">
        <v>689</v>
      </c>
      <c r="E3" s="681"/>
      <c r="F3" s="682"/>
      <c r="G3" s="675" t="s">
        <v>189</v>
      </c>
      <c r="H3" s="675"/>
      <c r="I3" s="675"/>
      <c r="J3" s="675"/>
      <c r="K3" s="675"/>
      <c r="L3" s="675"/>
      <c r="M3" s="683"/>
      <c r="N3" s="685" t="s">
        <v>190</v>
      </c>
    </row>
    <row r="4" spans="1:14" ht="20.100000000000001" customHeight="1" thickBot="1">
      <c r="A4" s="677"/>
      <c r="B4" s="678"/>
      <c r="C4" s="679"/>
      <c r="D4" s="478" t="s">
        <v>688</v>
      </c>
      <c r="E4" s="477" t="s">
        <v>687</v>
      </c>
      <c r="F4" s="476" t="s">
        <v>686</v>
      </c>
      <c r="G4" s="678"/>
      <c r="H4" s="678"/>
      <c r="I4" s="678"/>
      <c r="J4" s="678"/>
      <c r="K4" s="678"/>
      <c r="L4" s="678"/>
      <c r="M4" s="684"/>
      <c r="N4" s="686"/>
    </row>
    <row r="5" spans="1:14" s="323" customFormat="1" ht="20.100000000000001" customHeight="1">
      <c r="A5" s="661" t="s">
        <v>191</v>
      </c>
      <c r="B5" s="664" t="s">
        <v>192</v>
      </c>
      <c r="C5" s="316" t="s">
        <v>193</v>
      </c>
      <c r="D5" s="475"/>
      <c r="E5" s="474"/>
      <c r="F5" s="473"/>
      <c r="G5" s="317"/>
      <c r="H5" s="318"/>
      <c r="I5" s="319"/>
      <c r="J5" s="320"/>
      <c r="K5" s="320"/>
      <c r="L5" s="320"/>
      <c r="M5" s="321"/>
      <c r="N5" s="322"/>
    </row>
    <row r="6" spans="1:14" s="323" customFormat="1" ht="20.100000000000001" customHeight="1">
      <c r="A6" s="662"/>
      <c r="B6" s="665"/>
      <c r="C6" s="324" t="s">
        <v>194</v>
      </c>
      <c r="D6" s="325"/>
      <c r="E6" s="439"/>
      <c r="F6" s="427"/>
      <c r="G6" s="326"/>
      <c r="H6" s="327"/>
      <c r="I6" s="328"/>
      <c r="J6" s="329"/>
      <c r="K6" s="329"/>
      <c r="L6" s="329"/>
      <c r="M6" s="330"/>
      <c r="N6" s="331"/>
    </row>
    <row r="7" spans="1:14" s="323" customFormat="1" ht="20.100000000000001" customHeight="1">
      <c r="A7" s="662"/>
      <c r="B7" s="665"/>
      <c r="C7" s="332" t="s">
        <v>195</v>
      </c>
      <c r="D7" s="472"/>
      <c r="E7" s="471"/>
      <c r="F7" s="470"/>
      <c r="G7" s="326"/>
      <c r="H7" s="327"/>
      <c r="I7" s="328"/>
      <c r="J7" s="329"/>
      <c r="K7" s="329"/>
      <c r="L7" s="329"/>
      <c r="M7" s="330"/>
      <c r="N7" s="331"/>
    </row>
    <row r="8" spans="1:14" s="323" customFormat="1" ht="20.100000000000001" customHeight="1" thickBot="1">
      <c r="A8" s="662"/>
      <c r="B8" s="666"/>
      <c r="C8" s="333" t="s">
        <v>196</v>
      </c>
      <c r="D8" s="469"/>
      <c r="E8" s="437"/>
      <c r="F8" s="436"/>
      <c r="G8" s="334"/>
      <c r="H8" s="335"/>
      <c r="I8" s="336"/>
      <c r="J8" s="337"/>
      <c r="K8" s="337"/>
      <c r="L8" s="337"/>
      <c r="M8" s="338"/>
      <c r="N8" s="339"/>
    </row>
    <row r="9" spans="1:14" s="323" customFormat="1" ht="20.100000000000001" customHeight="1">
      <c r="A9" s="662"/>
      <c r="B9" s="640" t="s">
        <v>197</v>
      </c>
      <c r="C9" s="340" t="s">
        <v>198</v>
      </c>
      <c r="D9" s="468"/>
      <c r="E9" s="467"/>
      <c r="F9" s="466"/>
      <c r="G9" s="341"/>
      <c r="H9" s="342"/>
      <c r="I9" s="343"/>
      <c r="J9" s="344"/>
      <c r="K9" s="344"/>
      <c r="L9" s="344"/>
      <c r="M9" s="345"/>
      <c r="N9" s="346"/>
    </row>
    <row r="10" spans="1:14" s="323" customFormat="1" ht="20.100000000000001" customHeight="1">
      <c r="A10" s="662"/>
      <c r="B10" s="641"/>
      <c r="C10" s="332" t="s">
        <v>199</v>
      </c>
      <c r="D10" s="450"/>
      <c r="E10" s="439"/>
      <c r="F10" s="427"/>
      <c r="G10" s="347"/>
      <c r="H10" s="348"/>
      <c r="I10" s="349"/>
      <c r="J10" s="350"/>
      <c r="K10" s="350"/>
      <c r="L10" s="350"/>
      <c r="M10" s="330"/>
      <c r="N10" s="331"/>
    </row>
    <row r="11" spans="1:14" s="323" customFormat="1" ht="20.100000000000001" customHeight="1" thickBot="1">
      <c r="A11" s="662"/>
      <c r="B11" s="642"/>
      <c r="C11" s="351" t="s">
        <v>196</v>
      </c>
      <c r="D11" s="465"/>
      <c r="E11" s="464"/>
      <c r="F11" s="463"/>
      <c r="G11" s="352"/>
      <c r="H11" s="353"/>
      <c r="I11" s="354"/>
      <c r="J11" s="355"/>
      <c r="K11" s="355"/>
      <c r="L11" s="355"/>
      <c r="M11" s="356"/>
      <c r="N11" s="357"/>
    </row>
    <row r="12" spans="1:14" s="323" customFormat="1" ht="20.100000000000001" customHeight="1">
      <c r="A12" s="662"/>
      <c r="B12" s="640" t="s">
        <v>200</v>
      </c>
      <c r="C12" s="316" t="s">
        <v>201</v>
      </c>
      <c r="D12" s="462"/>
      <c r="E12" s="461"/>
      <c r="F12" s="460"/>
      <c r="G12" s="358"/>
      <c r="H12" s="359"/>
      <c r="I12" s="360"/>
      <c r="J12" s="361"/>
      <c r="K12" s="361"/>
      <c r="L12" s="361"/>
      <c r="M12" s="321"/>
      <c r="N12" s="322"/>
    </row>
    <row r="13" spans="1:14" s="323" customFormat="1" ht="20.100000000000001" customHeight="1">
      <c r="A13" s="662"/>
      <c r="B13" s="641"/>
      <c r="C13" s="332" t="s">
        <v>202</v>
      </c>
      <c r="D13" s="453"/>
      <c r="E13" s="452"/>
      <c r="F13" s="451"/>
      <c r="G13" s="347"/>
      <c r="H13" s="362"/>
      <c r="I13" s="363"/>
      <c r="J13" s="364"/>
      <c r="K13" s="364"/>
      <c r="L13" s="364"/>
      <c r="M13" s="330"/>
      <c r="N13" s="331"/>
    </row>
    <row r="14" spans="1:14" s="323" customFormat="1" ht="20.100000000000001" customHeight="1">
      <c r="A14" s="662"/>
      <c r="B14" s="641"/>
      <c r="C14" s="332" t="s">
        <v>203</v>
      </c>
      <c r="D14" s="450"/>
      <c r="E14" s="439"/>
      <c r="F14" s="427"/>
      <c r="G14" s="347"/>
      <c r="H14" s="348"/>
      <c r="I14" s="363"/>
      <c r="J14" s="350"/>
      <c r="K14" s="350"/>
      <c r="L14" s="350"/>
      <c r="M14" s="330"/>
      <c r="N14" s="331"/>
    </row>
    <row r="15" spans="1:14" s="323" customFormat="1" ht="20.100000000000001" customHeight="1">
      <c r="A15" s="662"/>
      <c r="B15" s="641"/>
      <c r="C15" s="365" t="s">
        <v>204</v>
      </c>
      <c r="D15" s="459"/>
      <c r="E15" s="458"/>
      <c r="F15" s="457"/>
      <c r="G15" s="366"/>
      <c r="H15" s="348"/>
      <c r="I15" s="367"/>
      <c r="J15" s="350"/>
      <c r="K15" s="350"/>
      <c r="L15" s="350"/>
      <c r="M15" s="330"/>
      <c r="N15" s="331"/>
    </row>
    <row r="16" spans="1:14" s="323" customFormat="1" ht="20.100000000000001" customHeight="1">
      <c r="A16" s="662"/>
      <c r="B16" s="641"/>
      <c r="C16" s="365" t="s">
        <v>205</v>
      </c>
      <c r="D16" s="459"/>
      <c r="E16" s="458"/>
      <c r="F16" s="457"/>
      <c r="G16" s="347"/>
      <c r="H16" s="348"/>
      <c r="I16" s="368"/>
      <c r="J16" s="369"/>
      <c r="K16" s="369"/>
      <c r="L16" s="369"/>
      <c r="M16" s="370"/>
      <c r="N16" s="371"/>
    </row>
    <row r="17" spans="1:14" s="323" customFormat="1" ht="20.100000000000001" customHeight="1">
      <c r="A17" s="662"/>
      <c r="B17" s="641"/>
      <c r="C17" s="332" t="s">
        <v>207</v>
      </c>
      <c r="D17" s="450"/>
      <c r="E17" s="439"/>
      <c r="F17" s="427"/>
      <c r="G17" s="347"/>
      <c r="H17" s="348"/>
      <c r="I17" s="363"/>
      <c r="J17" s="350"/>
      <c r="K17" s="350"/>
      <c r="L17" s="350"/>
      <c r="M17" s="330"/>
      <c r="N17" s="372"/>
    </row>
    <row r="18" spans="1:14" s="323" customFormat="1" ht="20.100000000000001" customHeight="1">
      <c r="A18" s="662"/>
      <c r="B18" s="641"/>
      <c r="C18" s="332" t="s">
        <v>206</v>
      </c>
      <c r="D18" s="450"/>
      <c r="E18" s="439"/>
      <c r="F18" s="427"/>
      <c r="G18" s="347"/>
      <c r="H18" s="348"/>
      <c r="I18" s="363"/>
      <c r="J18" s="364"/>
      <c r="K18" s="364"/>
      <c r="L18" s="364"/>
      <c r="M18" s="330"/>
      <c r="N18" s="372"/>
    </row>
    <row r="19" spans="1:14" s="323" customFormat="1" ht="20.100000000000001" customHeight="1">
      <c r="A19" s="662"/>
      <c r="B19" s="641"/>
      <c r="C19" s="332" t="s">
        <v>208</v>
      </c>
      <c r="D19" s="450"/>
      <c r="E19" s="439"/>
      <c r="F19" s="427"/>
      <c r="G19" s="347"/>
      <c r="H19" s="348"/>
      <c r="I19" s="349"/>
      <c r="J19" s="350"/>
      <c r="K19" s="350"/>
      <c r="L19" s="350"/>
      <c r="M19" s="330"/>
      <c r="N19" s="372"/>
    </row>
    <row r="20" spans="1:14" s="323" customFormat="1" ht="20.100000000000001" customHeight="1">
      <c r="A20" s="662"/>
      <c r="B20" s="641"/>
      <c r="C20" s="332" t="s">
        <v>209</v>
      </c>
      <c r="D20" s="456"/>
      <c r="E20" s="455"/>
      <c r="F20" s="454"/>
      <c r="G20" s="347"/>
      <c r="H20" s="348"/>
      <c r="I20" s="363"/>
      <c r="J20" s="364"/>
      <c r="K20" s="373"/>
      <c r="L20" s="350"/>
      <c r="M20" s="330"/>
      <c r="N20" s="331"/>
    </row>
    <row r="21" spans="1:14" s="323" customFormat="1" ht="20.100000000000001" hidden="1" customHeight="1">
      <c r="A21" s="662"/>
      <c r="B21" s="641"/>
      <c r="C21" s="332" t="s">
        <v>210</v>
      </c>
      <c r="D21" s="453"/>
      <c r="E21" s="452"/>
      <c r="F21" s="451"/>
      <c r="G21" s="347"/>
      <c r="H21" s="362"/>
      <c r="I21" s="363"/>
      <c r="J21" s="364"/>
      <c r="K21" s="364"/>
      <c r="L21" s="364"/>
      <c r="M21" s="330"/>
      <c r="N21" s="331"/>
    </row>
    <row r="22" spans="1:14" s="323" customFormat="1" ht="20.100000000000001" hidden="1" customHeight="1">
      <c r="A22" s="662"/>
      <c r="B22" s="641"/>
      <c r="C22" s="332" t="s">
        <v>211</v>
      </c>
      <c r="D22" s="453"/>
      <c r="E22" s="452"/>
      <c r="F22" s="451"/>
      <c r="G22" s="347"/>
      <c r="H22" s="362"/>
      <c r="I22" s="363"/>
      <c r="J22" s="364"/>
      <c r="K22" s="364"/>
      <c r="L22" s="364"/>
      <c r="M22" s="330"/>
      <c r="N22" s="331"/>
    </row>
    <row r="23" spans="1:14" s="323" customFormat="1" ht="20.100000000000001" customHeight="1">
      <c r="A23" s="662"/>
      <c r="B23" s="641"/>
      <c r="C23" s="332" t="s">
        <v>230</v>
      </c>
      <c r="D23" s="453"/>
      <c r="E23" s="452"/>
      <c r="F23" s="451"/>
      <c r="G23" s="347"/>
      <c r="H23" s="348"/>
      <c r="I23" s="368"/>
      <c r="J23" s="364"/>
      <c r="K23" s="364"/>
      <c r="L23" s="364"/>
      <c r="M23" s="330"/>
      <c r="N23" s="331"/>
    </row>
    <row r="24" spans="1:14" s="323" customFormat="1" ht="20.100000000000001" customHeight="1">
      <c r="A24" s="662"/>
      <c r="B24" s="641"/>
      <c r="C24" s="332" t="s">
        <v>231</v>
      </c>
      <c r="D24" s="453"/>
      <c r="E24" s="452"/>
      <c r="F24" s="451"/>
      <c r="G24" s="347"/>
      <c r="H24" s="348"/>
      <c r="I24" s="368"/>
      <c r="J24" s="364"/>
      <c r="K24" s="364"/>
      <c r="L24" s="364"/>
      <c r="M24" s="330"/>
      <c r="N24" s="331"/>
    </row>
    <row r="25" spans="1:14" s="323" customFormat="1" ht="20.100000000000001" customHeight="1">
      <c r="A25" s="662"/>
      <c r="B25" s="641"/>
      <c r="C25" s="332" t="s">
        <v>212</v>
      </c>
      <c r="D25" s="450"/>
      <c r="E25" s="439"/>
      <c r="F25" s="427"/>
      <c r="G25" s="347"/>
      <c r="H25" s="348"/>
      <c r="I25" s="349"/>
      <c r="J25" s="350"/>
      <c r="K25" s="350"/>
      <c r="L25" s="350"/>
      <c r="M25" s="330"/>
      <c r="N25" s="331"/>
    </row>
    <row r="26" spans="1:14" s="323" customFormat="1" ht="20.100000000000001" customHeight="1">
      <c r="A26" s="662"/>
      <c r="B26" s="641"/>
      <c r="C26" s="332" t="s">
        <v>213</v>
      </c>
      <c r="D26" s="450"/>
      <c r="E26" s="439"/>
      <c r="F26" s="427"/>
      <c r="G26" s="347"/>
      <c r="H26" s="348"/>
      <c r="I26" s="349"/>
      <c r="J26" s="350"/>
      <c r="K26" s="350"/>
      <c r="L26" s="350"/>
      <c r="M26" s="330"/>
      <c r="N26" s="331"/>
    </row>
    <row r="27" spans="1:14" s="323" customFormat="1" ht="20.100000000000001" hidden="1" customHeight="1" thickTop="1">
      <c r="A27" s="662"/>
      <c r="B27" s="641"/>
      <c r="C27" s="332" t="s">
        <v>214</v>
      </c>
      <c r="D27" s="450"/>
      <c r="E27" s="439"/>
      <c r="F27" s="427"/>
      <c r="G27" s="374"/>
      <c r="H27" s="348"/>
      <c r="I27" s="375"/>
      <c r="J27" s="364"/>
      <c r="K27" s="376"/>
      <c r="L27" s="377"/>
      <c r="M27" s="378"/>
      <c r="N27" s="331"/>
    </row>
    <row r="28" spans="1:14" s="323" customFormat="1" ht="20.100000000000001" customHeight="1">
      <c r="A28" s="662"/>
      <c r="B28" s="641"/>
      <c r="C28" s="379" t="s">
        <v>215</v>
      </c>
      <c r="D28" s="450"/>
      <c r="E28" s="439"/>
      <c r="F28" s="427"/>
      <c r="G28" s="347"/>
      <c r="H28" s="348"/>
      <c r="I28" s="363"/>
      <c r="J28" s="364"/>
      <c r="K28" s="364"/>
      <c r="L28" s="364"/>
      <c r="M28" s="330"/>
      <c r="N28" s="372"/>
    </row>
    <row r="29" spans="1:14" s="323" customFormat="1" ht="20.100000000000001" customHeight="1">
      <c r="A29" s="662"/>
      <c r="B29" s="641"/>
      <c r="C29" s="379" t="s">
        <v>216</v>
      </c>
      <c r="D29" s="450"/>
      <c r="E29" s="439"/>
      <c r="F29" s="427"/>
      <c r="G29" s="347"/>
      <c r="H29" s="348"/>
      <c r="I29" s="368"/>
      <c r="J29" s="369"/>
      <c r="K29" s="369"/>
      <c r="L29" s="369"/>
      <c r="M29" s="330"/>
      <c r="N29" s="372"/>
    </row>
    <row r="30" spans="1:14" s="323" customFormat="1" ht="20.100000000000001" customHeight="1" thickBot="1">
      <c r="A30" s="663"/>
      <c r="B30" s="642"/>
      <c r="C30" s="351" t="s">
        <v>217</v>
      </c>
      <c r="D30" s="449"/>
      <c r="E30" s="448"/>
      <c r="F30" s="447"/>
      <c r="G30" s="380"/>
      <c r="H30" s="381"/>
      <c r="I30" s="354"/>
      <c r="J30" s="355"/>
      <c r="K30" s="355"/>
      <c r="L30" s="355"/>
      <c r="M30" s="356"/>
      <c r="N30" s="357"/>
    </row>
    <row r="31" spans="1:14" s="323" customFormat="1" ht="20.100000000000001" customHeight="1">
      <c r="A31" s="643" t="s">
        <v>4</v>
      </c>
      <c r="B31" s="644"/>
      <c r="C31" s="645"/>
      <c r="D31" s="446"/>
      <c r="E31" s="445"/>
      <c r="F31" s="444"/>
      <c r="G31" s="317"/>
      <c r="H31" s="318"/>
      <c r="I31" s="360"/>
      <c r="J31" s="361"/>
      <c r="K31" s="361"/>
      <c r="L31" s="361"/>
      <c r="M31" s="321"/>
      <c r="N31" s="322"/>
    </row>
    <row r="32" spans="1:14" s="323" customFormat="1" ht="20.100000000000001" customHeight="1">
      <c r="A32" s="646" t="s">
        <v>218</v>
      </c>
      <c r="B32" s="647"/>
      <c r="C32" s="648"/>
      <c r="D32" s="440"/>
      <c r="E32" s="439"/>
      <c r="F32" s="427"/>
      <c r="G32" s="347"/>
      <c r="H32" s="348"/>
      <c r="I32" s="349"/>
      <c r="J32" s="350"/>
      <c r="K32" s="350"/>
      <c r="L32" s="350"/>
      <c r="M32" s="330"/>
      <c r="N32" s="331"/>
    </row>
    <row r="33" spans="1:14" s="323" customFormat="1" ht="20.100000000000001" customHeight="1">
      <c r="A33" s="646" t="s">
        <v>219</v>
      </c>
      <c r="B33" s="647"/>
      <c r="C33" s="648"/>
      <c r="D33" s="440"/>
      <c r="E33" s="439"/>
      <c r="F33" s="427"/>
      <c r="G33" s="347"/>
      <c r="H33" s="348"/>
      <c r="I33" s="349"/>
      <c r="J33" s="350"/>
      <c r="K33" s="350"/>
      <c r="L33" s="350"/>
      <c r="M33" s="330"/>
      <c r="N33" s="382"/>
    </row>
    <row r="34" spans="1:14" s="323" customFormat="1" ht="20.100000000000001" customHeight="1">
      <c r="A34" s="646" t="s">
        <v>693</v>
      </c>
      <c r="B34" s="647"/>
      <c r="C34" s="648"/>
      <c r="D34" s="440"/>
      <c r="E34" s="439"/>
      <c r="F34" s="427"/>
      <c r="G34" s="347"/>
      <c r="H34" s="348"/>
      <c r="I34" s="667"/>
      <c r="J34" s="668"/>
      <c r="K34" s="668"/>
      <c r="L34" s="668"/>
      <c r="M34" s="669"/>
      <c r="N34" s="382"/>
    </row>
    <row r="35" spans="1:14" s="323" customFormat="1" ht="20.100000000000001" customHeight="1">
      <c r="A35" s="649" t="s">
        <v>220</v>
      </c>
      <c r="B35" s="650"/>
      <c r="C35" s="651"/>
      <c r="D35" s="443"/>
      <c r="E35" s="442"/>
      <c r="F35" s="441"/>
      <c r="G35" s="383"/>
      <c r="H35" s="384"/>
      <c r="I35" s="349"/>
      <c r="J35" s="350"/>
      <c r="K35" s="350"/>
      <c r="L35" s="350"/>
      <c r="M35" s="330"/>
      <c r="N35" s="372"/>
    </row>
    <row r="36" spans="1:14" s="323" customFormat="1" ht="20.100000000000001" hidden="1" customHeight="1">
      <c r="A36" s="649" t="s">
        <v>221</v>
      </c>
      <c r="B36" s="650"/>
      <c r="C36" s="651"/>
      <c r="D36" s="443"/>
      <c r="E36" s="442"/>
      <c r="F36" s="441"/>
      <c r="G36" s="383"/>
      <c r="H36" s="384"/>
      <c r="I36" s="349"/>
      <c r="J36" s="350"/>
      <c r="K36" s="350"/>
      <c r="L36" s="350"/>
      <c r="M36" s="330"/>
      <c r="N36" s="372"/>
    </row>
    <row r="37" spans="1:14" s="323" customFormat="1" ht="20.100000000000001" customHeight="1">
      <c r="A37" s="652" t="s">
        <v>685</v>
      </c>
      <c r="B37" s="653"/>
      <c r="C37" s="654"/>
      <c r="D37" s="443"/>
      <c r="E37" s="442"/>
      <c r="F37" s="441"/>
      <c r="G37" s="383"/>
      <c r="H37" s="384"/>
      <c r="I37" s="349"/>
      <c r="J37" s="350"/>
      <c r="K37" s="350"/>
      <c r="L37" s="350"/>
      <c r="M37" s="330"/>
      <c r="N37" s="372"/>
    </row>
    <row r="38" spans="1:14" s="323" customFormat="1" ht="20.100000000000001" hidden="1" customHeight="1">
      <c r="A38" s="655" t="s">
        <v>222</v>
      </c>
      <c r="B38" s="656"/>
      <c r="C38" s="657"/>
      <c r="D38" s="443"/>
      <c r="E38" s="442"/>
      <c r="F38" s="441"/>
      <c r="G38" s="383"/>
      <c r="H38" s="384"/>
      <c r="I38" s="349"/>
      <c r="J38" s="350"/>
      <c r="K38" s="350"/>
      <c r="L38" s="350"/>
      <c r="M38" s="330"/>
      <c r="N38" s="372"/>
    </row>
    <row r="39" spans="1:14" s="323" customFormat="1" ht="19.5" customHeight="1">
      <c r="A39" s="658" t="s">
        <v>223</v>
      </c>
      <c r="B39" s="659"/>
      <c r="C39" s="660"/>
      <c r="D39" s="440"/>
      <c r="E39" s="439"/>
      <c r="F39" s="427"/>
      <c r="G39" s="326"/>
      <c r="H39" s="327"/>
      <c r="I39" s="349"/>
      <c r="J39" s="350"/>
      <c r="K39" s="350"/>
      <c r="L39" s="350"/>
      <c r="M39" s="330"/>
      <c r="N39" s="331"/>
    </row>
    <row r="40" spans="1:14" s="323" customFormat="1" ht="20.100000000000001" customHeight="1" thickBot="1">
      <c r="A40" s="622" t="s">
        <v>224</v>
      </c>
      <c r="B40" s="623"/>
      <c r="C40" s="624"/>
      <c r="D40" s="438"/>
      <c r="E40" s="437"/>
      <c r="F40" s="436"/>
      <c r="G40" s="385"/>
      <c r="H40" s="386"/>
      <c r="I40" s="387"/>
      <c r="J40" s="388"/>
      <c r="K40" s="388"/>
      <c r="L40" s="388"/>
      <c r="M40" s="338"/>
      <c r="N40" s="339"/>
    </row>
    <row r="41" spans="1:14" s="323" customFormat="1" ht="20.100000000000001" customHeight="1" thickBot="1">
      <c r="A41" s="625" t="s">
        <v>225</v>
      </c>
      <c r="B41" s="626"/>
      <c r="C41" s="627"/>
      <c r="D41" s="480"/>
      <c r="E41" s="435"/>
      <c r="F41" s="435"/>
      <c r="G41" s="434"/>
      <c r="H41" s="433"/>
      <c r="I41" s="432"/>
      <c r="J41" s="431"/>
      <c r="K41" s="431"/>
      <c r="L41" s="431"/>
      <c r="M41" s="430"/>
      <c r="N41" s="429"/>
    </row>
    <row r="42" spans="1:14" s="323" customFormat="1" ht="20.100000000000001" customHeight="1">
      <c r="A42" s="628" t="s">
        <v>45</v>
      </c>
      <c r="B42" s="629"/>
      <c r="C42" s="389" t="s">
        <v>46</v>
      </c>
      <c r="D42" s="397"/>
      <c r="E42" s="428"/>
      <c r="F42" s="428"/>
      <c r="G42" s="317"/>
      <c r="H42" s="318"/>
      <c r="I42" s="319"/>
      <c r="J42" s="320"/>
      <c r="K42" s="320"/>
      <c r="L42" s="320"/>
      <c r="M42" s="390"/>
      <c r="N42" s="391"/>
    </row>
    <row r="43" spans="1:14" s="323" customFormat="1" ht="20.100000000000001" customHeight="1">
      <c r="A43" s="630"/>
      <c r="B43" s="631"/>
      <c r="C43" s="392" t="s">
        <v>47</v>
      </c>
      <c r="D43" s="397"/>
      <c r="E43" s="428"/>
      <c r="F43" s="427"/>
      <c r="G43" s="326"/>
      <c r="H43" s="327"/>
      <c r="I43" s="328"/>
      <c r="J43" s="329"/>
      <c r="K43" s="329"/>
      <c r="L43" s="329"/>
      <c r="M43" s="393"/>
      <c r="N43" s="382"/>
    </row>
    <row r="44" spans="1:14" s="323" customFormat="1" ht="20.100000000000001" customHeight="1" thickBot="1">
      <c r="A44" s="632"/>
      <c r="B44" s="633"/>
      <c r="C44" s="392" t="s">
        <v>226</v>
      </c>
      <c r="D44" s="481"/>
      <c r="E44" s="426"/>
      <c r="F44" s="425"/>
      <c r="G44" s="326"/>
      <c r="H44" s="327"/>
      <c r="I44" s="328"/>
      <c r="J44" s="329"/>
      <c r="K44" s="329"/>
      <c r="L44" s="329"/>
      <c r="M44" s="393"/>
      <c r="N44" s="382"/>
    </row>
    <row r="45" spans="1:14" s="323" customFormat="1" ht="20.100000000000001" hidden="1" customHeight="1" thickBot="1">
      <c r="A45" s="634" t="s">
        <v>227</v>
      </c>
      <c r="B45" s="635"/>
      <c r="C45" s="636"/>
      <c r="D45" s="479"/>
      <c r="E45" s="423"/>
      <c r="F45" s="423"/>
      <c r="G45" s="334"/>
      <c r="H45" s="335"/>
      <c r="I45" s="336"/>
      <c r="J45" s="337"/>
      <c r="K45" s="337"/>
      <c r="L45" s="337"/>
      <c r="M45" s="338"/>
      <c r="N45" s="394"/>
    </row>
    <row r="46" spans="1:14" s="323" customFormat="1" ht="20.100000000000001" hidden="1" customHeight="1" thickBot="1">
      <c r="A46" s="634" t="s">
        <v>228</v>
      </c>
      <c r="B46" s="635"/>
      <c r="C46" s="636"/>
      <c r="D46" s="424"/>
      <c r="E46" s="423"/>
      <c r="F46" s="423"/>
      <c r="G46" s="334"/>
      <c r="H46" s="335"/>
      <c r="I46" s="336"/>
      <c r="J46" s="337"/>
      <c r="K46" s="337"/>
      <c r="L46" s="337"/>
      <c r="M46" s="338"/>
      <c r="N46" s="382"/>
    </row>
    <row r="47" spans="1:14" s="323" customFormat="1" ht="20.100000000000001" hidden="1" customHeight="1" thickBot="1">
      <c r="A47" s="634"/>
      <c r="B47" s="635"/>
      <c r="C47" s="636"/>
      <c r="D47" s="424"/>
      <c r="E47" s="423"/>
      <c r="F47" s="423"/>
      <c r="G47" s="334"/>
      <c r="H47" s="335"/>
      <c r="I47" s="336"/>
      <c r="J47" s="337"/>
      <c r="K47" s="337"/>
      <c r="L47" s="337"/>
      <c r="M47" s="338"/>
      <c r="N47" s="382"/>
    </row>
    <row r="48" spans="1:14" ht="20.100000000000001" customHeight="1">
      <c r="A48" s="637" t="s">
        <v>229</v>
      </c>
      <c r="B48" s="638"/>
      <c r="C48" s="639"/>
      <c r="D48" s="422"/>
      <c r="E48" s="421"/>
      <c r="F48" s="421"/>
      <c r="G48" s="420"/>
      <c r="H48" s="419"/>
      <c r="I48" s="418"/>
      <c r="J48" s="417"/>
      <c r="K48" s="417"/>
      <c r="L48" s="417"/>
      <c r="M48" s="416"/>
      <c r="N48" s="415"/>
    </row>
  </sheetData>
  <mergeCells count="28">
    <mergeCell ref="A34:C34"/>
    <mergeCell ref="I34:M34"/>
    <mergeCell ref="A1:N1"/>
    <mergeCell ref="A2:B2"/>
    <mergeCell ref="G2:M2"/>
    <mergeCell ref="A3:C4"/>
    <mergeCell ref="D3:F3"/>
    <mergeCell ref="G3:M4"/>
    <mergeCell ref="N3:N4"/>
    <mergeCell ref="A48:C48"/>
    <mergeCell ref="B9:B11"/>
    <mergeCell ref="B12:B30"/>
    <mergeCell ref="A31:C31"/>
    <mergeCell ref="A47:C47"/>
    <mergeCell ref="A33:C33"/>
    <mergeCell ref="A35:C35"/>
    <mergeCell ref="A36:C36"/>
    <mergeCell ref="A37:C37"/>
    <mergeCell ref="A38:C38"/>
    <mergeCell ref="A39:C39"/>
    <mergeCell ref="A32:C32"/>
    <mergeCell ref="A5:A30"/>
    <mergeCell ref="B5:B8"/>
    <mergeCell ref="A40:C40"/>
    <mergeCell ref="A41:C41"/>
    <mergeCell ref="A42:B44"/>
    <mergeCell ref="A45:C45"/>
    <mergeCell ref="A46:C46"/>
  </mergeCells>
  <phoneticPr fontId="27" type="noConversion"/>
  <pageMargins left="0.70866141732283472" right="0.59055118110236227" top="0.35433070866141736" bottom="0.35433070866141736" header="0.23622047244094491" footer="3.937007874015748E-2"/>
  <pageSetup paperSize="9" scale="66" orientation="landscape" horizontalDpi="4294967292" r:id="rId1"/>
  <headerFooter>
    <oddFooter>&amp;C&amp;A &amp;N - &amp;P Pag</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T29"/>
  <sheetViews>
    <sheetView view="pageBreakPreview" zoomScale="90" zoomScaleNormal="100" zoomScaleSheetLayoutView="90" workbookViewId="0">
      <selection activeCell="H15" sqref="H15"/>
    </sheetView>
  </sheetViews>
  <sheetFormatPr defaultRowHeight="16.5"/>
  <cols>
    <col min="1" max="1" width="36.109375" style="398" customWidth="1"/>
    <col min="2" max="2" width="18.33203125" style="398" customWidth="1"/>
    <col min="3" max="4" width="4.109375" style="398" customWidth="1"/>
    <col min="5" max="12" width="12.109375" style="398" customWidth="1"/>
    <col min="13" max="13" width="11.21875" style="398" customWidth="1"/>
    <col min="14" max="16" width="2.33203125" style="398" hidden="1" customWidth="1"/>
    <col min="17" max="19" width="1.44140625" style="398" hidden="1" customWidth="1"/>
    <col min="20" max="20" width="16.5546875" style="398" hidden="1" customWidth="1"/>
    <col min="21" max="16384" width="8.88671875" style="398"/>
  </cols>
  <sheetData>
    <row r="1" spans="1:20" ht="30" customHeight="1">
      <c r="A1" s="413" t="s">
        <v>236</v>
      </c>
      <c r="B1" s="412"/>
      <c r="C1" s="412"/>
      <c r="D1" s="412"/>
      <c r="E1" s="412"/>
      <c r="F1" s="412"/>
      <c r="G1" s="412"/>
      <c r="H1" s="412"/>
      <c r="I1" s="412"/>
      <c r="J1" s="412"/>
      <c r="K1" s="412"/>
      <c r="L1" s="412"/>
      <c r="M1" s="412"/>
    </row>
    <row r="2" spans="1:20" ht="30" customHeight="1">
      <c r="A2" s="411" t="s">
        <v>393</v>
      </c>
      <c r="B2" s="410"/>
      <c r="C2" s="410"/>
      <c r="D2" s="410"/>
      <c r="E2" s="410"/>
      <c r="F2" s="410"/>
      <c r="G2" s="410"/>
      <c r="H2" s="410"/>
      <c r="I2" s="410"/>
      <c r="J2" s="410"/>
      <c r="K2" s="410"/>
      <c r="L2" s="410"/>
      <c r="M2" s="409"/>
    </row>
    <row r="3" spans="1:20" ht="30" customHeight="1">
      <c r="A3" s="687" t="s">
        <v>237</v>
      </c>
      <c r="B3" s="687" t="s">
        <v>238</v>
      </c>
      <c r="C3" s="687" t="s">
        <v>26</v>
      </c>
      <c r="D3" s="687" t="s">
        <v>27</v>
      </c>
      <c r="E3" s="687" t="s">
        <v>28</v>
      </c>
      <c r="F3" s="687"/>
      <c r="G3" s="687" t="s">
        <v>29</v>
      </c>
      <c r="H3" s="687"/>
      <c r="I3" s="687" t="s">
        <v>239</v>
      </c>
      <c r="J3" s="687"/>
      <c r="K3" s="687" t="s">
        <v>240</v>
      </c>
      <c r="L3" s="687"/>
      <c r="M3" s="687" t="s">
        <v>241</v>
      </c>
      <c r="N3" s="689" t="s">
        <v>242</v>
      </c>
      <c r="O3" s="689" t="s">
        <v>243</v>
      </c>
      <c r="P3" s="689" t="s">
        <v>244</v>
      </c>
      <c r="Q3" s="689" t="s">
        <v>245</v>
      </c>
      <c r="R3" s="689" t="s">
        <v>246</v>
      </c>
      <c r="S3" s="689" t="s">
        <v>247</v>
      </c>
      <c r="T3" s="689" t="s">
        <v>248</v>
      </c>
    </row>
    <row r="4" spans="1:20" ht="30" customHeight="1">
      <c r="A4" s="688"/>
      <c r="B4" s="688"/>
      <c r="C4" s="688"/>
      <c r="D4" s="688"/>
      <c r="E4" s="407" t="s">
        <v>249</v>
      </c>
      <c r="F4" s="407" t="s">
        <v>250</v>
      </c>
      <c r="G4" s="407" t="s">
        <v>249</v>
      </c>
      <c r="H4" s="407" t="s">
        <v>250</v>
      </c>
      <c r="I4" s="407" t="s">
        <v>249</v>
      </c>
      <c r="J4" s="407" t="s">
        <v>250</v>
      </c>
      <c r="K4" s="407" t="s">
        <v>249</v>
      </c>
      <c r="L4" s="407" t="s">
        <v>250</v>
      </c>
      <c r="M4" s="688"/>
      <c r="N4" s="689"/>
      <c r="O4" s="689"/>
      <c r="P4" s="689"/>
      <c r="Q4" s="689"/>
      <c r="R4" s="689"/>
      <c r="S4" s="689"/>
      <c r="T4" s="689"/>
    </row>
    <row r="5" spans="1:20" ht="30" customHeight="1">
      <c r="A5" s="404" t="s">
        <v>392</v>
      </c>
      <c r="B5" s="404" t="s">
        <v>89</v>
      </c>
      <c r="C5" s="404" t="s">
        <v>89</v>
      </c>
      <c r="D5" s="406">
        <v>1</v>
      </c>
      <c r="E5" s="405"/>
      <c r="F5" s="405"/>
      <c r="G5" s="405"/>
      <c r="H5" s="405"/>
      <c r="I5" s="405"/>
      <c r="J5" s="405"/>
      <c r="K5" s="405"/>
      <c r="L5" s="405"/>
      <c r="M5" s="404"/>
      <c r="N5" s="403" t="s">
        <v>251</v>
      </c>
      <c r="O5" s="403" t="s">
        <v>89</v>
      </c>
      <c r="P5" s="403" t="s">
        <v>89</v>
      </c>
      <c r="Q5" s="403" t="s">
        <v>89</v>
      </c>
      <c r="R5" s="398">
        <v>1</v>
      </c>
      <c r="S5" s="403" t="s">
        <v>89</v>
      </c>
      <c r="T5" s="399"/>
    </row>
    <row r="6" spans="1:20" ht="30" customHeight="1">
      <c r="A6" s="404" t="s">
        <v>252</v>
      </c>
      <c r="B6" s="404" t="s">
        <v>89</v>
      </c>
      <c r="C6" s="404" t="s">
        <v>89</v>
      </c>
      <c r="D6" s="406">
        <v>1</v>
      </c>
      <c r="E6" s="405"/>
      <c r="F6" s="405"/>
      <c r="G6" s="405"/>
      <c r="H6" s="405"/>
      <c r="I6" s="405"/>
      <c r="J6" s="405"/>
      <c r="K6" s="405"/>
      <c r="L6" s="405"/>
      <c r="M6" s="404"/>
      <c r="N6" s="403" t="s">
        <v>253</v>
      </c>
      <c r="O6" s="403" t="s">
        <v>89</v>
      </c>
      <c r="P6" s="403" t="s">
        <v>251</v>
      </c>
      <c r="Q6" s="403" t="s">
        <v>89</v>
      </c>
      <c r="R6" s="398">
        <v>2</v>
      </c>
      <c r="S6" s="403" t="s">
        <v>89</v>
      </c>
      <c r="T6" s="399"/>
    </row>
    <row r="7" spans="1:20" ht="30" customHeight="1">
      <c r="A7" s="402" t="s">
        <v>254</v>
      </c>
      <c r="B7" s="402" t="s">
        <v>89</v>
      </c>
      <c r="C7" s="402" t="s">
        <v>89</v>
      </c>
      <c r="D7" s="400">
        <v>1</v>
      </c>
      <c r="E7" s="401"/>
      <c r="F7" s="401"/>
      <c r="G7" s="401"/>
      <c r="H7" s="401"/>
      <c r="I7" s="401"/>
      <c r="J7" s="401"/>
      <c r="K7" s="401"/>
      <c r="L7" s="401"/>
      <c r="M7" s="402"/>
      <c r="N7" s="403" t="s">
        <v>255</v>
      </c>
      <c r="O7" s="403" t="s">
        <v>89</v>
      </c>
      <c r="P7" s="403" t="s">
        <v>253</v>
      </c>
      <c r="Q7" s="403" t="s">
        <v>89</v>
      </c>
      <c r="R7" s="398">
        <v>3</v>
      </c>
      <c r="S7" s="403" t="s">
        <v>89</v>
      </c>
      <c r="T7" s="399"/>
    </row>
    <row r="8" spans="1:20" ht="30" customHeight="1">
      <c r="A8" s="402" t="s">
        <v>391</v>
      </c>
      <c r="B8" s="402" t="s">
        <v>89</v>
      </c>
      <c r="C8" s="402" t="s">
        <v>89</v>
      </c>
      <c r="D8" s="400">
        <v>1</v>
      </c>
      <c r="E8" s="401"/>
      <c r="F8" s="401"/>
      <c r="G8" s="401"/>
      <c r="H8" s="401"/>
      <c r="I8" s="401"/>
      <c r="J8" s="401"/>
      <c r="K8" s="401"/>
      <c r="L8" s="401"/>
      <c r="M8" s="402"/>
      <c r="N8" s="403" t="s">
        <v>256</v>
      </c>
      <c r="O8" s="403" t="s">
        <v>89</v>
      </c>
      <c r="P8" s="403" t="s">
        <v>253</v>
      </c>
      <c r="Q8" s="403" t="s">
        <v>89</v>
      </c>
      <c r="R8" s="398">
        <v>3</v>
      </c>
      <c r="S8" s="403" t="s">
        <v>89</v>
      </c>
      <c r="T8" s="399"/>
    </row>
    <row r="9" spans="1:20" ht="30" customHeight="1">
      <c r="A9" s="402" t="s">
        <v>390</v>
      </c>
      <c r="B9" s="402" t="s">
        <v>89</v>
      </c>
      <c r="C9" s="402" t="s">
        <v>89</v>
      </c>
      <c r="D9" s="400">
        <v>1</v>
      </c>
      <c r="E9" s="401"/>
      <c r="F9" s="401"/>
      <c r="G9" s="401"/>
      <c r="H9" s="401"/>
      <c r="I9" s="401"/>
      <c r="J9" s="401"/>
      <c r="K9" s="401"/>
      <c r="L9" s="401"/>
      <c r="M9" s="402"/>
      <c r="N9" s="403" t="s">
        <v>257</v>
      </c>
      <c r="O9" s="403" t="s">
        <v>89</v>
      </c>
      <c r="P9" s="403" t="s">
        <v>253</v>
      </c>
      <c r="Q9" s="403" t="s">
        <v>89</v>
      </c>
      <c r="R9" s="398">
        <v>3</v>
      </c>
      <c r="S9" s="403" t="s">
        <v>89</v>
      </c>
      <c r="T9" s="399"/>
    </row>
    <row r="10" spans="1:20" ht="30" customHeight="1">
      <c r="A10" s="402" t="s">
        <v>389</v>
      </c>
      <c r="B10" s="402" t="s">
        <v>89</v>
      </c>
      <c r="C10" s="402" t="s">
        <v>89</v>
      </c>
      <c r="D10" s="400">
        <v>1</v>
      </c>
      <c r="E10" s="401"/>
      <c r="F10" s="401"/>
      <c r="G10" s="401"/>
      <c r="H10" s="401"/>
      <c r="I10" s="401"/>
      <c r="J10" s="401"/>
      <c r="K10" s="401"/>
      <c r="L10" s="401"/>
      <c r="M10" s="402"/>
      <c r="N10" s="403" t="s">
        <v>258</v>
      </c>
      <c r="O10" s="403" t="s">
        <v>89</v>
      </c>
      <c r="P10" s="403" t="s">
        <v>253</v>
      </c>
      <c r="Q10" s="403" t="s">
        <v>89</v>
      </c>
      <c r="R10" s="398">
        <v>3</v>
      </c>
      <c r="S10" s="403" t="s">
        <v>89</v>
      </c>
      <c r="T10" s="399"/>
    </row>
    <row r="11" spans="1:20" ht="30" customHeight="1">
      <c r="A11" s="402" t="s">
        <v>388</v>
      </c>
      <c r="B11" s="402" t="s">
        <v>89</v>
      </c>
      <c r="C11" s="402" t="s">
        <v>89</v>
      </c>
      <c r="D11" s="400">
        <v>1</v>
      </c>
      <c r="E11" s="401"/>
      <c r="F11" s="401"/>
      <c r="G11" s="401"/>
      <c r="H11" s="401"/>
      <c r="I11" s="401"/>
      <c r="J11" s="401"/>
      <c r="K11" s="401"/>
      <c r="L11" s="401"/>
      <c r="M11" s="402"/>
      <c r="N11" s="403" t="s">
        <v>259</v>
      </c>
      <c r="O11" s="403" t="s">
        <v>89</v>
      </c>
      <c r="P11" s="403" t="s">
        <v>253</v>
      </c>
      <c r="Q11" s="403" t="s">
        <v>89</v>
      </c>
      <c r="R11" s="398">
        <v>3</v>
      </c>
      <c r="S11" s="403" t="s">
        <v>89</v>
      </c>
      <c r="T11" s="399"/>
    </row>
    <row r="12" spans="1:20" ht="30" customHeight="1">
      <c r="A12" s="402" t="s">
        <v>387</v>
      </c>
      <c r="B12" s="402" t="s">
        <v>89</v>
      </c>
      <c r="C12" s="402" t="s">
        <v>89</v>
      </c>
      <c r="D12" s="400">
        <v>1</v>
      </c>
      <c r="E12" s="401"/>
      <c r="F12" s="401"/>
      <c r="G12" s="401"/>
      <c r="H12" s="401"/>
      <c r="I12" s="401"/>
      <c r="J12" s="401"/>
      <c r="K12" s="401"/>
      <c r="L12" s="401"/>
      <c r="M12" s="402"/>
      <c r="N12" s="403" t="s">
        <v>260</v>
      </c>
      <c r="O12" s="403" t="s">
        <v>89</v>
      </c>
      <c r="P12" s="403" t="s">
        <v>253</v>
      </c>
      <c r="Q12" s="403" t="s">
        <v>89</v>
      </c>
      <c r="R12" s="398">
        <v>3</v>
      </c>
      <c r="S12" s="403" t="s">
        <v>89</v>
      </c>
      <c r="T12" s="399"/>
    </row>
    <row r="13" spans="1:20" ht="30" customHeight="1">
      <c r="A13" s="402" t="s">
        <v>386</v>
      </c>
      <c r="B13" s="402" t="s">
        <v>89</v>
      </c>
      <c r="C13" s="402" t="s">
        <v>89</v>
      </c>
      <c r="D13" s="400">
        <v>1</v>
      </c>
      <c r="E13" s="401"/>
      <c r="F13" s="401"/>
      <c r="G13" s="401"/>
      <c r="H13" s="401"/>
      <c r="I13" s="401"/>
      <c r="J13" s="401"/>
      <c r="K13" s="401"/>
      <c r="L13" s="401"/>
      <c r="M13" s="402"/>
      <c r="N13" s="403" t="s">
        <v>261</v>
      </c>
      <c r="O13" s="403" t="s">
        <v>89</v>
      </c>
      <c r="P13" s="403" t="s">
        <v>253</v>
      </c>
      <c r="Q13" s="403" t="s">
        <v>89</v>
      </c>
      <c r="R13" s="398">
        <v>3</v>
      </c>
      <c r="S13" s="403" t="s">
        <v>89</v>
      </c>
      <c r="T13" s="399"/>
    </row>
    <row r="14" spans="1:20" ht="30" customHeight="1">
      <c r="A14" s="402" t="s">
        <v>385</v>
      </c>
      <c r="B14" s="402" t="s">
        <v>89</v>
      </c>
      <c r="C14" s="402" t="s">
        <v>89</v>
      </c>
      <c r="D14" s="400">
        <v>1</v>
      </c>
      <c r="E14" s="401"/>
      <c r="F14" s="401"/>
      <c r="G14" s="401"/>
      <c r="H14" s="401"/>
      <c r="I14" s="401"/>
      <c r="J14" s="401"/>
      <c r="K14" s="401"/>
      <c r="L14" s="401"/>
      <c r="M14" s="402"/>
      <c r="N14" s="403" t="s">
        <v>262</v>
      </c>
      <c r="O14" s="403" t="s">
        <v>89</v>
      </c>
      <c r="P14" s="403" t="s">
        <v>253</v>
      </c>
      <c r="Q14" s="403" t="s">
        <v>89</v>
      </c>
      <c r="R14" s="398">
        <v>3</v>
      </c>
      <c r="S14" s="403" t="s">
        <v>89</v>
      </c>
      <c r="T14" s="399"/>
    </row>
    <row r="15" spans="1:20" ht="30" customHeight="1">
      <c r="A15" s="402" t="s">
        <v>384</v>
      </c>
      <c r="B15" s="402" t="s">
        <v>89</v>
      </c>
      <c r="C15" s="402" t="s">
        <v>89</v>
      </c>
      <c r="D15" s="400">
        <v>1</v>
      </c>
      <c r="E15" s="401"/>
      <c r="F15" s="401"/>
      <c r="G15" s="401"/>
      <c r="H15" s="401"/>
      <c r="I15" s="401"/>
      <c r="J15" s="401"/>
      <c r="K15" s="401"/>
      <c r="L15" s="401"/>
      <c r="M15" s="402"/>
      <c r="N15" s="403" t="s">
        <v>263</v>
      </c>
      <c r="O15" s="403" t="s">
        <v>89</v>
      </c>
      <c r="P15" s="403" t="s">
        <v>253</v>
      </c>
      <c r="Q15" s="403" t="s">
        <v>89</v>
      </c>
      <c r="R15" s="398">
        <v>3</v>
      </c>
      <c r="S15" s="403" t="s">
        <v>89</v>
      </c>
      <c r="T15" s="399"/>
    </row>
    <row r="16" spans="1:20" ht="30" customHeight="1">
      <c r="A16" s="402" t="s">
        <v>383</v>
      </c>
      <c r="B16" s="402" t="s">
        <v>89</v>
      </c>
      <c r="C16" s="402" t="s">
        <v>89</v>
      </c>
      <c r="D16" s="400">
        <v>1</v>
      </c>
      <c r="E16" s="401"/>
      <c r="F16" s="401"/>
      <c r="G16" s="401"/>
      <c r="H16" s="401"/>
      <c r="I16" s="401"/>
      <c r="J16" s="401"/>
      <c r="K16" s="401"/>
      <c r="L16" s="401"/>
      <c r="M16" s="402"/>
      <c r="N16" s="403" t="s">
        <v>264</v>
      </c>
      <c r="O16" s="403" t="s">
        <v>89</v>
      </c>
      <c r="P16" s="403" t="s">
        <v>253</v>
      </c>
      <c r="Q16" s="403" t="s">
        <v>89</v>
      </c>
      <c r="R16" s="398">
        <v>3</v>
      </c>
      <c r="S16" s="403" t="s">
        <v>89</v>
      </c>
      <c r="T16" s="399"/>
    </row>
    <row r="17" spans="1:20" ht="30" customHeight="1">
      <c r="A17" s="402" t="s">
        <v>382</v>
      </c>
      <c r="B17" s="402" t="s">
        <v>89</v>
      </c>
      <c r="C17" s="402" t="s">
        <v>89</v>
      </c>
      <c r="D17" s="400">
        <v>1</v>
      </c>
      <c r="E17" s="401"/>
      <c r="F17" s="401"/>
      <c r="G17" s="401"/>
      <c r="H17" s="401"/>
      <c r="I17" s="401"/>
      <c r="J17" s="401"/>
      <c r="K17" s="401"/>
      <c r="L17" s="401"/>
      <c r="M17" s="402"/>
      <c r="N17" s="403" t="s">
        <v>265</v>
      </c>
      <c r="O17" s="403" t="s">
        <v>89</v>
      </c>
      <c r="P17" s="403" t="s">
        <v>253</v>
      </c>
      <c r="Q17" s="403" t="s">
        <v>89</v>
      </c>
      <c r="R17" s="398">
        <v>3</v>
      </c>
      <c r="S17" s="403" t="s">
        <v>89</v>
      </c>
      <c r="T17" s="399"/>
    </row>
    <row r="18" spans="1:20" ht="30" customHeight="1">
      <c r="A18" s="402" t="s">
        <v>479</v>
      </c>
      <c r="B18" s="402" t="s">
        <v>89</v>
      </c>
      <c r="C18" s="402" t="s">
        <v>89</v>
      </c>
      <c r="D18" s="400">
        <v>1</v>
      </c>
      <c r="E18" s="401"/>
      <c r="F18" s="401"/>
      <c r="G18" s="401"/>
      <c r="H18" s="401"/>
      <c r="I18" s="401"/>
      <c r="J18" s="401"/>
      <c r="K18" s="401"/>
      <c r="L18" s="401"/>
      <c r="M18" s="402"/>
      <c r="N18" s="403" t="s">
        <v>266</v>
      </c>
      <c r="O18" s="403" t="s">
        <v>89</v>
      </c>
      <c r="P18" s="403" t="s">
        <v>253</v>
      </c>
      <c r="Q18" s="403" t="s">
        <v>89</v>
      </c>
      <c r="R18" s="398">
        <v>3</v>
      </c>
      <c r="S18" s="403" t="s">
        <v>89</v>
      </c>
      <c r="T18" s="399"/>
    </row>
    <row r="19" spans="1:20" ht="30" customHeight="1">
      <c r="A19" s="402" t="s">
        <v>478</v>
      </c>
      <c r="B19" s="402" t="s">
        <v>89</v>
      </c>
      <c r="C19" s="402" t="s">
        <v>89</v>
      </c>
      <c r="D19" s="400">
        <v>1</v>
      </c>
      <c r="E19" s="401"/>
      <c r="F19" s="401"/>
      <c r="G19" s="401"/>
      <c r="H19" s="401"/>
      <c r="I19" s="401"/>
      <c r="J19" s="401"/>
      <c r="K19" s="401"/>
      <c r="L19" s="401"/>
      <c r="M19" s="402"/>
      <c r="N19" s="403" t="s">
        <v>267</v>
      </c>
      <c r="O19" s="403" t="s">
        <v>89</v>
      </c>
      <c r="P19" s="403" t="s">
        <v>253</v>
      </c>
      <c r="Q19" s="403" t="s">
        <v>89</v>
      </c>
      <c r="R19" s="398">
        <v>3</v>
      </c>
      <c r="S19" s="403" t="s">
        <v>89</v>
      </c>
      <c r="T19" s="399"/>
    </row>
    <row r="20" spans="1:20" ht="30" customHeight="1">
      <c r="A20" s="402" t="s">
        <v>477</v>
      </c>
      <c r="B20" s="402" t="s">
        <v>89</v>
      </c>
      <c r="C20" s="402" t="s">
        <v>89</v>
      </c>
      <c r="D20" s="400">
        <v>1</v>
      </c>
      <c r="E20" s="401"/>
      <c r="F20" s="401"/>
      <c r="G20" s="401"/>
      <c r="H20" s="401"/>
      <c r="I20" s="401"/>
      <c r="J20" s="401"/>
      <c r="K20" s="401"/>
      <c r="L20" s="401"/>
      <c r="M20" s="402"/>
      <c r="N20" s="403" t="s">
        <v>268</v>
      </c>
      <c r="O20" s="403" t="s">
        <v>89</v>
      </c>
      <c r="P20" s="403" t="s">
        <v>253</v>
      </c>
      <c r="Q20" s="403" t="s">
        <v>89</v>
      </c>
      <c r="R20" s="398">
        <v>3</v>
      </c>
      <c r="S20" s="403" t="s">
        <v>89</v>
      </c>
      <c r="T20" s="399"/>
    </row>
    <row r="21" spans="1:20" ht="30" customHeight="1">
      <c r="A21" s="402"/>
      <c r="B21" s="402"/>
      <c r="C21" s="402"/>
      <c r="D21" s="400"/>
      <c r="E21" s="401"/>
      <c r="F21" s="401"/>
      <c r="G21" s="401"/>
      <c r="H21" s="401"/>
      <c r="I21" s="401"/>
      <c r="J21" s="401"/>
      <c r="K21" s="401"/>
      <c r="L21" s="401"/>
      <c r="M21" s="402"/>
      <c r="N21" s="403" t="s">
        <v>270</v>
      </c>
      <c r="O21" s="403" t="s">
        <v>89</v>
      </c>
      <c r="P21" s="403" t="s">
        <v>251</v>
      </c>
      <c r="Q21" s="403" t="s">
        <v>89</v>
      </c>
      <c r="R21" s="398">
        <v>2</v>
      </c>
      <c r="S21" s="403" t="s">
        <v>89</v>
      </c>
      <c r="T21" s="399"/>
    </row>
    <row r="22" spans="1:20" ht="30" customHeight="1">
      <c r="A22" s="402"/>
      <c r="B22" s="402"/>
      <c r="C22" s="402"/>
      <c r="D22" s="400"/>
      <c r="E22" s="401"/>
      <c r="F22" s="401"/>
      <c r="G22" s="401"/>
      <c r="H22" s="401"/>
      <c r="I22" s="401"/>
      <c r="J22" s="401"/>
      <c r="K22" s="401"/>
      <c r="L22" s="401"/>
      <c r="M22" s="402"/>
      <c r="N22" s="403" t="s">
        <v>501</v>
      </c>
      <c r="O22" s="403" t="s">
        <v>89</v>
      </c>
      <c r="P22" s="403" t="s">
        <v>270</v>
      </c>
      <c r="Q22" s="403" t="s">
        <v>89</v>
      </c>
      <c r="R22" s="398">
        <v>3</v>
      </c>
      <c r="S22" s="403" t="s">
        <v>89</v>
      </c>
      <c r="T22" s="399"/>
    </row>
    <row r="23" spans="1:20" ht="30" customHeight="1">
      <c r="A23" s="404" t="s">
        <v>500</v>
      </c>
      <c r="B23" s="404" t="s">
        <v>269</v>
      </c>
      <c r="C23" s="404" t="s">
        <v>89</v>
      </c>
      <c r="D23" s="406">
        <v>1</v>
      </c>
      <c r="E23" s="405"/>
      <c r="F23" s="405"/>
      <c r="G23" s="405"/>
      <c r="H23" s="405"/>
      <c r="I23" s="405"/>
      <c r="J23" s="405"/>
      <c r="K23" s="405"/>
      <c r="L23" s="405"/>
      <c r="M23" s="404"/>
      <c r="N23" s="403" t="s">
        <v>380</v>
      </c>
      <c r="O23" s="403" t="s">
        <v>89</v>
      </c>
      <c r="P23" s="403" t="s">
        <v>89</v>
      </c>
      <c r="Q23" s="403" t="s">
        <v>381</v>
      </c>
      <c r="R23" s="398">
        <v>2</v>
      </c>
      <c r="S23" s="403" t="s">
        <v>89</v>
      </c>
      <c r="T23" s="399">
        <f>L23*1</f>
        <v>0</v>
      </c>
    </row>
    <row r="24" spans="1:20" ht="30" customHeight="1">
      <c r="A24" s="404" t="s">
        <v>499</v>
      </c>
      <c r="B24" s="404" t="s">
        <v>269</v>
      </c>
      <c r="C24" s="404" t="s">
        <v>89</v>
      </c>
      <c r="D24" s="406">
        <v>1</v>
      </c>
      <c r="E24" s="405"/>
      <c r="F24" s="405"/>
      <c r="G24" s="405"/>
      <c r="H24" s="405"/>
      <c r="I24" s="405"/>
      <c r="J24" s="405"/>
      <c r="K24" s="405"/>
      <c r="L24" s="405"/>
      <c r="M24" s="404"/>
      <c r="N24" s="403" t="s">
        <v>378</v>
      </c>
      <c r="O24" s="403" t="s">
        <v>89</v>
      </c>
      <c r="P24" s="403" t="s">
        <v>89</v>
      </c>
      <c r="Q24" s="403" t="s">
        <v>271</v>
      </c>
      <c r="R24" s="398">
        <v>2</v>
      </c>
      <c r="S24" s="403" t="s">
        <v>89</v>
      </c>
      <c r="T24" s="399">
        <f>L24*1</f>
        <v>0</v>
      </c>
    </row>
    <row r="25" spans="1:20" ht="30" customHeight="1">
      <c r="A25" s="404" t="s">
        <v>498</v>
      </c>
      <c r="B25" s="404" t="s">
        <v>379</v>
      </c>
      <c r="C25" s="404" t="s">
        <v>89</v>
      </c>
      <c r="D25" s="406">
        <v>1</v>
      </c>
      <c r="E25" s="405"/>
      <c r="F25" s="405"/>
      <c r="G25" s="405"/>
      <c r="H25" s="405"/>
      <c r="I25" s="405"/>
      <c r="J25" s="405"/>
      <c r="K25" s="405"/>
      <c r="L25" s="405"/>
      <c r="M25" s="404"/>
      <c r="N25" s="403" t="s">
        <v>497</v>
      </c>
      <c r="O25" s="403" t="s">
        <v>89</v>
      </c>
      <c r="P25" s="403" t="s">
        <v>89</v>
      </c>
      <c r="Q25" s="403" t="s">
        <v>377</v>
      </c>
      <c r="R25" s="398">
        <v>2</v>
      </c>
      <c r="S25" s="403" t="s">
        <v>89</v>
      </c>
      <c r="T25" s="399">
        <f>L25*1</f>
        <v>0</v>
      </c>
    </row>
    <row r="26" spans="1:20" ht="30" customHeight="1">
      <c r="A26" s="400"/>
      <c r="B26" s="400"/>
      <c r="C26" s="400"/>
      <c r="D26" s="400"/>
      <c r="E26" s="400"/>
      <c r="F26" s="400"/>
      <c r="G26" s="400"/>
      <c r="H26" s="400"/>
      <c r="I26" s="400"/>
      <c r="J26" s="400"/>
      <c r="K26" s="400"/>
      <c r="L26" s="400"/>
      <c r="M26" s="400"/>
      <c r="T26" s="399"/>
    </row>
    <row r="27" spans="1:20" ht="30" customHeight="1">
      <c r="A27" s="400"/>
      <c r="B27" s="400"/>
      <c r="C27" s="400"/>
      <c r="D27" s="400"/>
      <c r="E27" s="400"/>
      <c r="F27" s="400"/>
      <c r="G27" s="400"/>
      <c r="H27" s="400"/>
      <c r="I27" s="400"/>
      <c r="J27" s="400"/>
      <c r="K27" s="400"/>
      <c r="L27" s="400"/>
      <c r="M27" s="400"/>
      <c r="T27" s="399"/>
    </row>
    <row r="28" spans="1:20" ht="30" customHeight="1">
      <c r="A28" s="400"/>
      <c r="B28" s="400"/>
      <c r="C28" s="400"/>
      <c r="D28" s="400"/>
      <c r="E28" s="400"/>
      <c r="F28" s="400"/>
      <c r="G28" s="400"/>
      <c r="H28" s="400"/>
      <c r="I28" s="400"/>
      <c r="J28" s="400"/>
      <c r="K28" s="400"/>
      <c r="L28" s="400"/>
      <c r="M28" s="400"/>
      <c r="T28" s="399"/>
    </row>
    <row r="29" spans="1:20" ht="30" customHeight="1">
      <c r="A29" s="402" t="s">
        <v>272</v>
      </c>
      <c r="B29" s="400"/>
      <c r="C29" s="400"/>
      <c r="D29" s="400"/>
      <c r="E29" s="400"/>
      <c r="F29" s="401"/>
      <c r="G29" s="400"/>
      <c r="H29" s="401"/>
      <c r="I29" s="400"/>
      <c r="J29" s="401"/>
      <c r="K29" s="400"/>
      <c r="L29" s="401"/>
      <c r="M29" s="400"/>
      <c r="T29" s="399"/>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27" type="noConversion"/>
  <pageMargins left="0.78740157480314965" right="0" top="0.39370078740157483" bottom="0.39370078740157483" header="0" footer="0"/>
  <pageSetup paperSize="9" scale="60" fitToHeight="0" orientation="landscape" r:id="rId1"/>
  <headerFooter>
    <oddFooter>&amp;C&amp;A &amp;N - &amp;P Pag</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AV445"/>
  <sheetViews>
    <sheetView view="pageBreakPreview" zoomScale="90" zoomScaleNormal="100" zoomScaleSheetLayoutView="90" workbookViewId="0">
      <selection activeCell="F14" sqref="F14"/>
    </sheetView>
  </sheetViews>
  <sheetFormatPr defaultRowHeight="16.5"/>
  <cols>
    <col min="1" max="1" width="27.21875" style="398" customWidth="1"/>
    <col min="2" max="2" width="40.44140625" style="398" customWidth="1"/>
    <col min="3" max="3" width="4.109375" style="398" customWidth="1"/>
    <col min="4" max="4" width="7.6640625" style="398" customWidth="1"/>
    <col min="5" max="12" width="12.109375" style="398" customWidth="1"/>
    <col min="13" max="13" width="11.21875" style="398" customWidth="1"/>
    <col min="14" max="43" width="2.33203125" style="398" hidden="1" customWidth="1"/>
    <col min="44" max="44" width="9.44140625" style="398" hidden="1" customWidth="1"/>
    <col min="45" max="46" width="1.44140625" style="398" hidden="1" customWidth="1"/>
    <col min="47" max="47" width="21.88671875" style="398" hidden="1" customWidth="1"/>
    <col min="48" max="48" width="9.44140625" style="398" hidden="1" customWidth="1"/>
    <col min="49" max="16384" width="8.88671875" style="398"/>
  </cols>
  <sheetData>
    <row r="1" spans="1:48" ht="30" customHeight="1">
      <c r="A1" s="411" t="s">
        <v>393</v>
      </c>
      <c r="B1" s="410"/>
      <c r="C1" s="410"/>
      <c r="D1" s="410"/>
      <c r="E1" s="410"/>
      <c r="F1" s="410"/>
      <c r="G1" s="410"/>
      <c r="H1" s="410"/>
      <c r="I1" s="410"/>
      <c r="J1" s="410"/>
      <c r="K1" s="410"/>
      <c r="L1" s="410"/>
      <c r="M1" s="409"/>
    </row>
    <row r="2" spans="1:48" ht="30" customHeight="1">
      <c r="A2" s="687" t="s">
        <v>237</v>
      </c>
      <c r="B2" s="687" t="s">
        <v>238</v>
      </c>
      <c r="C2" s="687" t="s">
        <v>26</v>
      </c>
      <c r="D2" s="687" t="s">
        <v>27</v>
      </c>
      <c r="E2" s="687" t="s">
        <v>28</v>
      </c>
      <c r="F2" s="687"/>
      <c r="G2" s="687" t="s">
        <v>29</v>
      </c>
      <c r="H2" s="687"/>
      <c r="I2" s="687" t="s">
        <v>239</v>
      </c>
      <c r="J2" s="687"/>
      <c r="K2" s="687" t="s">
        <v>240</v>
      </c>
      <c r="L2" s="687"/>
      <c r="M2" s="687" t="s">
        <v>241</v>
      </c>
      <c r="N2" s="689" t="s">
        <v>273</v>
      </c>
      <c r="O2" s="689" t="s">
        <v>243</v>
      </c>
      <c r="P2" s="689" t="s">
        <v>274</v>
      </c>
      <c r="Q2" s="689" t="s">
        <v>242</v>
      </c>
      <c r="R2" s="689" t="s">
        <v>275</v>
      </c>
      <c r="S2" s="689" t="s">
        <v>276</v>
      </c>
      <c r="T2" s="689" t="s">
        <v>277</v>
      </c>
      <c r="U2" s="689" t="s">
        <v>278</v>
      </c>
      <c r="V2" s="689" t="s">
        <v>279</v>
      </c>
      <c r="W2" s="689" t="s">
        <v>280</v>
      </c>
      <c r="X2" s="689" t="s">
        <v>281</v>
      </c>
      <c r="Y2" s="689" t="s">
        <v>282</v>
      </c>
      <c r="Z2" s="689" t="s">
        <v>283</v>
      </c>
      <c r="AA2" s="689" t="s">
        <v>284</v>
      </c>
      <c r="AB2" s="689" t="s">
        <v>285</v>
      </c>
      <c r="AC2" s="689" t="s">
        <v>286</v>
      </c>
      <c r="AD2" s="689" t="s">
        <v>287</v>
      </c>
      <c r="AE2" s="689" t="s">
        <v>288</v>
      </c>
      <c r="AF2" s="689" t="s">
        <v>289</v>
      </c>
      <c r="AG2" s="689" t="s">
        <v>290</v>
      </c>
      <c r="AH2" s="689" t="s">
        <v>291</v>
      </c>
      <c r="AI2" s="689" t="s">
        <v>292</v>
      </c>
      <c r="AJ2" s="689" t="s">
        <v>293</v>
      </c>
      <c r="AK2" s="689" t="s">
        <v>294</v>
      </c>
      <c r="AL2" s="689" t="s">
        <v>295</v>
      </c>
      <c r="AM2" s="689" t="s">
        <v>296</v>
      </c>
      <c r="AN2" s="689" t="s">
        <v>297</v>
      </c>
      <c r="AO2" s="689" t="s">
        <v>298</v>
      </c>
      <c r="AP2" s="689" t="s">
        <v>299</v>
      </c>
      <c r="AQ2" s="689" t="s">
        <v>300</v>
      </c>
      <c r="AR2" s="689" t="s">
        <v>301</v>
      </c>
      <c r="AS2" s="689" t="s">
        <v>245</v>
      </c>
      <c r="AT2" s="689" t="s">
        <v>246</v>
      </c>
      <c r="AU2" s="689" t="s">
        <v>302</v>
      </c>
      <c r="AV2" s="689" t="s">
        <v>303</v>
      </c>
    </row>
    <row r="3" spans="1:48" ht="30" customHeight="1">
      <c r="A3" s="687"/>
      <c r="B3" s="687"/>
      <c r="C3" s="687"/>
      <c r="D3" s="687"/>
      <c r="E3" s="408" t="s">
        <v>249</v>
      </c>
      <c r="F3" s="408" t="s">
        <v>250</v>
      </c>
      <c r="G3" s="408" t="s">
        <v>249</v>
      </c>
      <c r="H3" s="408" t="s">
        <v>250</v>
      </c>
      <c r="I3" s="408" t="s">
        <v>249</v>
      </c>
      <c r="J3" s="408" t="s">
        <v>250</v>
      </c>
      <c r="K3" s="408" t="s">
        <v>249</v>
      </c>
      <c r="L3" s="408" t="s">
        <v>250</v>
      </c>
      <c r="M3" s="687"/>
      <c r="N3" s="689"/>
      <c r="O3" s="689"/>
      <c r="P3" s="689"/>
      <c r="Q3" s="689"/>
      <c r="R3" s="689"/>
      <c r="S3" s="689"/>
      <c r="T3" s="689"/>
      <c r="U3" s="689"/>
      <c r="V3" s="689"/>
      <c r="W3" s="689"/>
      <c r="X3" s="689"/>
      <c r="Y3" s="689"/>
      <c r="Z3" s="689"/>
      <c r="AA3" s="689"/>
      <c r="AB3" s="689"/>
      <c r="AC3" s="689"/>
      <c r="AD3" s="689"/>
      <c r="AE3" s="689"/>
      <c r="AF3" s="689"/>
      <c r="AG3" s="689"/>
      <c r="AH3" s="689"/>
      <c r="AI3" s="689"/>
      <c r="AJ3" s="689"/>
      <c r="AK3" s="689"/>
      <c r="AL3" s="689"/>
      <c r="AM3" s="689"/>
      <c r="AN3" s="689"/>
      <c r="AO3" s="689"/>
      <c r="AP3" s="689"/>
      <c r="AQ3" s="689"/>
      <c r="AR3" s="689"/>
      <c r="AS3" s="689"/>
      <c r="AT3" s="689"/>
      <c r="AU3" s="689"/>
      <c r="AV3" s="689"/>
    </row>
    <row r="4" spans="1:48" ht="30" customHeight="1">
      <c r="A4" s="414" t="s">
        <v>254</v>
      </c>
      <c r="B4" s="414" t="s">
        <v>89</v>
      </c>
      <c r="C4" s="400"/>
      <c r="D4" s="400"/>
      <c r="E4" s="401"/>
      <c r="F4" s="401"/>
      <c r="G4" s="401"/>
      <c r="H4" s="401"/>
      <c r="I4" s="401"/>
      <c r="J4" s="401"/>
      <c r="K4" s="401"/>
      <c r="L4" s="401"/>
      <c r="M4" s="400"/>
      <c r="Q4" s="403" t="s">
        <v>255</v>
      </c>
    </row>
    <row r="5" spans="1:48" ht="30" customHeight="1">
      <c r="A5" s="414" t="s">
        <v>307</v>
      </c>
      <c r="B5" s="414" t="s">
        <v>308</v>
      </c>
      <c r="C5" s="414" t="s">
        <v>309</v>
      </c>
      <c r="D5" s="400">
        <v>1</v>
      </c>
      <c r="E5" s="401"/>
      <c r="F5" s="401"/>
      <c r="G5" s="401"/>
      <c r="H5" s="401"/>
      <c r="I5" s="401"/>
      <c r="J5" s="401"/>
      <c r="K5" s="401"/>
      <c r="L5" s="401"/>
      <c r="M5" s="414"/>
      <c r="N5" s="403" t="s">
        <v>684</v>
      </c>
      <c r="O5" s="403" t="s">
        <v>89</v>
      </c>
      <c r="P5" s="403" t="s">
        <v>89</v>
      </c>
      <c r="Q5" s="403" t="s">
        <v>255</v>
      </c>
      <c r="R5" s="403" t="s">
        <v>305</v>
      </c>
      <c r="S5" s="403" t="s">
        <v>306</v>
      </c>
      <c r="T5" s="403" t="s">
        <v>306</v>
      </c>
      <c r="AR5" s="403" t="s">
        <v>89</v>
      </c>
      <c r="AS5" s="403" t="s">
        <v>89</v>
      </c>
      <c r="AU5" s="403" t="s">
        <v>683</v>
      </c>
      <c r="AV5" s="398">
        <v>4</v>
      </c>
    </row>
    <row r="6" spans="1:48" ht="30" customHeight="1">
      <c r="A6" s="414" t="s">
        <v>311</v>
      </c>
      <c r="B6" s="414" t="s">
        <v>312</v>
      </c>
      <c r="C6" s="414" t="s">
        <v>310</v>
      </c>
      <c r="D6" s="400">
        <v>29</v>
      </c>
      <c r="E6" s="401"/>
      <c r="F6" s="401"/>
      <c r="G6" s="401"/>
      <c r="H6" s="401"/>
      <c r="I6" s="401"/>
      <c r="J6" s="401"/>
      <c r="K6" s="401"/>
      <c r="L6" s="401"/>
      <c r="M6" s="414"/>
      <c r="N6" s="403" t="s">
        <v>682</v>
      </c>
      <c r="O6" s="403" t="s">
        <v>89</v>
      </c>
      <c r="P6" s="403" t="s">
        <v>89</v>
      </c>
      <c r="Q6" s="403" t="s">
        <v>255</v>
      </c>
      <c r="R6" s="403" t="s">
        <v>305</v>
      </c>
      <c r="S6" s="403" t="s">
        <v>306</v>
      </c>
      <c r="T6" s="403" t="s">
        <v>306</v>
      </c>
      <c r="AR6" s="403" t="s">
        <v>89</v>
      </c>
      <c r="AS6" s="403" t="s">
        <v>89</v>
      </c>
      <c r="AU6" s="403" t="s">
        <v>681</v>
      </c>
      <c r="AV6" s="398">
        <v>7</v>
      </c>
    </row>
    <row r="7" spans="1:48" ht="30" customHeight="1">
      <c r="A7" s="414" t="s">
        <v>475</v>
      </c>
      <c r="B7" s="414" t="s">
        <v>474</v>
      </c>
      <c r="C7" s="414" t="s">
        <v>310</v>
      </c>
      <c r="D7" s="400">
        <v>35</v>
      </c>
      <c r="E7" s="401"/>
      <c r="F7" s="401"/>
      <c r="G7" s="401"/>
      <c r="H7" s="401"/>
      <c r="I7" s="401"/>
      <c r="J7" s="401"/>
      <c r="K7" s="401"/>
      <c r="L7" s="401"/>
      <c r="M7" s="414"/>
      <c r="N7" s="403" t="s">
        <v>680</v>
      </c>
      <c r="O7" s="403" t="s">
        <v>89</v>
      </c>
      <c r="P7" s="403" t="s">
        <v>89</v>
      </c>
      <c r="Q7" s="403" t="s">
        <v>255</v>
      </c>
      <c r="R7" s="403" t="s">
        <v>305</v>
      </c>
      <c r="S7" s="403" t="s">
        <v>306</v>
      </c>
      <c r="T7" s="403" t="s">
        <v>306</v>
      </c>
      <c r="AR7" s="403" t="s">
        <v>89</v>
      </c>
      <c r="AS7" s="403" t="s">
        <v>89</v>
      </c>
      <c r="AU7" s="403" t="s">
        <v>679</v>
      </c>
      <c r="AV7" s="398">
        <v>5</v>
      </c>
    </row>
    <row r="8" spans="1:48" ht="30" customHeight="1">
      <c r="A8" s="400"/>
      <c r="B8" s="400"/>
      <c r="C8" s="400"/>
      <c r="D8" s="400"/>
      <c r="E8" s="401"/>
      <c r="F8" s="401"/>
      <c r="G8" s="401"/>
      <c r="H8" s="401"/>
      <c r="I8" s="401"/>
      <c r="J8" s="401"/>
      <c r="K8" s="401"/>
      <c r="L8" s="401"/>
      <c r="M8" s="400"/>
      <c r="Q8" s="403" t="s">
        <v>255</v>
      </c>
    </row>
    <row r="9" spans="1:48" ht="30" customHeight="1">
      <c r="A9" s="400"/>
      <c r="B9" s="400"/>
      <c r="C9" s="400"/>
      <c r="D9" s="400"/>
      <c r="E9" s="401"/>
      <c r="F9" s="401"/>
      <c r="G9" s="401"/>
      <c r="H9" s="401"/>
      <c r="I9" s="401"/>
      <c r="J9" s="401"/>
      <c r="K9" s="401"/>
      <c r="L9" s="401"/>
      <c r="M9" s="400"/>
      <c r="Q9" s="403" t="s">
        <v>255</v>
      </c>
    </row>
    <row r="10" spans="1:48" ht="30" customHeight="1">
      <c r="A10" s="400"/>
      <c r="B10" s="400"/>
      <c r="C10" s="400"/>
      <c r="D10" s="400"/>
      <c r="E10" s="401"/>
      <c r="F10" s="401"/>
      <c r="G10" s="401"/>
      <c r="H10" s="401"/>
      <c r="I10" s="401"/>
      <c r="J10" s="401"/>
      <c r="K10" s="401"/>
      <c r="L10" s="401"/>
      <c r="M10" s="400"/>
      <c r="Q10" s="403" t="s">
        <v>255</v>
      </c>
    </row>
    <row r="11" spans="1:48" ht="30" customHeight="1">
      <c r="A11" s="400"/>
      <c r="B11" s="400"/>
      <c r="C11" s="400"/>
      <c r="D11" s="400"/>
      <c r="E11" s="401"/>
      <c r="F11" s="401"/>
      <c r="G11" s="401"/>
      <c r="H11" s="401"/>
      <c r="I11" s="401"/>
      <c r="J11" s="401"/>
      <c r="K11" s="401"/>
      <c r="L11" s="401"/>
      <c r="M11" s="400"/>
      <c r="Q11" s="403" t="s">
        <v>255</v>
      </c>
    </row>
    <row r="12" spans="1:48" ht="30" customHeight="1">
      <c r="A12" s="400"/>
      <c r="B12" s="400"/>
      <c r="C12" s="400"/>
      <c r="D12" s="400"/>
      <c r="E12" s="401"/>
      <c r="F12" s="401"/>
      <c r="G12" s="401"/>
      <c r="H12" s="401"/>
      <c r="I12" s="401"/>
      <c r="J12" s="401"/>
      <c r="K12" s="401"/>
      <c r="L12" s="401"/>
      <c r="M12" s="400"/>
      <c r="Q12" s="403" t="s">
        <v>255</v>
      </c>
    </row>
    <row r="13" spans="1:48" ht="30" customHeight="1">
      <c r="A13" s="400"/>
      <c r="B13" s="400"/>
      <c r="C13" s="400"/>
      <c r="D13" s="400"/>
      <c r="E13" s="401"/>
      <c r="F13" s="401"/>
      <c r="G13" s="401"/>
      <c r="H13" s="401"/>
      <c r="I13" s="401"/>
      <c r="J13" s="401"/>
      <c r="K13" s="401"/>
      <c r="L13" s="401"/>
      <c r="M13" s="400"/>
      <c r="Q13" s="403" t="s">
        <v>255</v>
      </c>
    </row>
    <row r="14" spans="1:48" ht="30" customHeight="1">
      <c r="A14" s="400"/>
      <c r="B14" s="400"/>
      <c r="C14" s="400"/>
      <c r="D14" s="400"/>
      <c r="E14" s="401"/>
      <c r="F14" s="401"/>
      <c r="G14" s="401"/>
      <c r="H14" s="401"/>
      <c r="I14" s="401"/>
      <c r="J14" s="401"/>
      <c r="K14" s="401"/>
      <c r="L14" s="401"/>
      <c r="M14" s="400"/>
      <c r="Q14" s="403" t="s">
        <v>255</v>
      </c>
    </row>
    <row r="15" spans="1:48" ht="30" customHeight="1">
      <c r="A15" s="400"/>
      <c r="B15" s="400"/>
      <c r="C15" s="400"/>
      <c r="D15" s="400"/>
      <c r="E15" s="401"/>
      <c r="F15" s="401"/>
      <c r="G15" s="401"/>
      <c r="H15" s="401"/>
      <c r="I15" s="401"/>
      <c r="J15" s="401"/>
      <c r="K15" s="401"/>
      <c r="L15" s="401"/>
      <c r="M15" s="400"/>
      <c r="Q15" s="403" t="s">
        <v>255</v>
      </c>
    </row>
    <row r="16" spans="1:48" ht="30" customHeight="1">
      <c r="A16" s="400"/>
      <c r="B16" s="400"/>
      <c r="C16" s="400"/>
      <c r="D16" s="400"/>
      <c r="E16" s="401"/>
      <c r="F16" s="401"/>
      <c r="G16" s="401"/>
      <c r="H16" s="401"/>
      <c r="I16" s="401"/>
      <c r="J16" s="401"/>
      <c r="K16" s="401"/>
      <c r="L16" s="401"/>
      <c r="M16" s="400"/>
      <c r="Q16" s="403" t="s">
        <v>255</v>
      </c>
    </row>
    <row r="17" spans="1:48" ht="30" customHeight="1">
      <c r="A17" s="400"/>
      <c r="B17" s="400"/>
      <c r="C17" s="400"/>
      <c r="D17" s="400"/>
      <c r="E17" s="401"/>
      <c r="F17" s="401"/>
      <c r="G17" s="401"/>
      <c r="H17" s="401"/>
      <c r="I17" s="401"/>
      <c r="J17" s="401"/>
      <c r="K17" s="401"/>
      <c r="L17" s="401"/>
      <c r="M17" s="400"/>
      <c r="Q17" s="403" t="s">
        <v>255</v>
      </c>
    </row>
    <row r="18" spans="1:48" ht="30" customHeight="1">
      <c r="A18" s="400"/>
      <c r="B18" s="400"/>
      <c r="C18" s="400"/>
      <c r="D18" s="400"/>
      <c r="E18" s="401"/>
      <c r="F18" s="401"/>
      <c r="G18" s="401"/>
      <c r="H18" s="401"/>
      <c r="I18" s="401"/>
      <c r="J18" s="401"/>
      <c r="K18" s="401"/>
      <c r="L18" s="401"/>
      <c r="M18" s="400"/>
      <c r="Q18" s="403" t="s">
        <v>255</v>
      </c>
    </row>
    <row r="19" spans="1:48" ht="30" customHeight="1">
      <c r="A19" s="400"/>
      <c r="B19" s="400"/>
      <c r="C19" s="400"/>
      <c r="D19" s="400"/>
      <c r="E19" s="401"/>
      <c r="F19" s="401"/>
      <c r="G19" s="401"/>
      <c r="H19" s="401"/>
      <c r="I19" s="401"/>
      <c r="J19" s="401"/>
      <c r="K19" s="401"/>
      <c r="L19" s="401"/>
      <c r="M19" s="400"/>
      <c r="Q19" s="403" t="s">
        <v>255</v>
      </c>
    </row>
    <row r="20" spans="1:48" ht="30" customHeight="1">
      <c r="A20" s="400"/>
      <c r="B20" s="400"/>
      <c r="C20" s="400"/>
      <c r="D20" s="400"/>
      <c r="E20" s="401"/>
      <c r="F20" s="401"/>
      <c r="G20" s="401"/>
      <c r="H20" s="401"/>
      <c r="I20" s="401"/>
      <c r="J20" s="401"/>
      <c r="K20" s="401"/>
      <c r="L20" s="401"/>
      <c r="M20" s="400"/>
      <c r="Q20" s="403" t="s">
        <v>255</v>
      </c>
    </row>
    <row r="21" spans="1:48" ht="30" customHeight="1">
      <c r="A21" s="400"/>
      <c r="B21" s="400"/>
      <c r="C21" s="400"/>
      <c r="D21" s="400"/>
      <c r="E21" s="401"/>
      <c r="F21" s="401"/>
      <c r="G21" s="401"/>
      <c r="H21" s="401"/>
      <c r="I21" s="401"/>
      <c r="J21" s="401"/>
      <c r="K21" s="401"/>
      <c r="L21" s="401"/>
      <c r="M21" s="400"/>
      <c r="Q21" s="403" t="s">
        <v>255</v>
      </c>
    </row>
    <row r="22" spans="1:48" ht="30" customHeight="1">
      <c r="A22" s="400"/>
      <c r="B22" s="400"/>
      <c r="C22" s="400"/>
      <c r="D22" s="400"/>
      <c r="E22" s="401"/>
      <c r="F22" s="401"/>
      <c r="G22" s="401"/>
      <c r="H22" s="401"/>
      <c r="I22" s="401"/>
      <c r="J22" s="401"/>
      <c r="K22" s="401"/>
      <c r="L22" s="401"/>
      <c r="M22" s="400"/>
      <c r="Q22" s="403" t="s">
        <v>255</v>
      </c>
    </row>
    <row r="23" spans="1:48" ht="30" customHeight="1">
      <c r="A23" s="400"/>
      <c r="B23" s="400"/>
      <c r="C23" s="400"/>
      <c r="D23" s="400"/>
      <c r="E23" s="401"/>
      <c r="F23" s="401"/>
      <c r="G23" s="401"/>
      <c r="H23" s="401"/>
      <c r="I23" s="401"/>
      <c r="J23" s="401"/>
      <c r="K23" s="401"/>
      <c r="L23" s="401"/>
      <c r="M23" s="400"/>
      <c r="Q23" s="403" t="s">
        <v>255</v>
      </c>
    </row>
    <row r="24" spans="1:48" ht="30" customHeight="1">
      <c r="A24" s="400"/>
      <c r="B24" s="400"/>
      <c r="C24" s="400"/>
      <c r="D24" s="400"/>
      <c r="E24" s="401"/>
      <c r="F24" s="401"/>
      <c r="G24" s="401"/>
      <c r="H24" s="401"/>
      <c r="I24" s="401"/>
      <c r="J24" s="401"/>
      <c r="K24" s="401"/>
      <c r="L24" s="401"/>
      <c r="M24" s="400"/>
      <c r="Q24" s="403" t="s">
        <v>255</v>
      </c>
    </row>
    <row r="25" spans="1:48" ht="30" customHeight="1">
      <c r="A25" s="400"/>
      <c r="B25" s="400"/>
      <c r="C25" s="400"/>
      <c r="D25" s="400"/>
      <c r="E25" s="401"/>
      <c r="F25" s="401"/>
      <c r="G25" s="401"/>
      <c r="H25" s="401"/>
      <c r="I25" s="401"/>
      <c r="J25" s="401"/>
      <c r="K25" s="401"/>
      <c r="L25" s="401"/>
      <c r="M25" s="400"/>
      <c r="Q25" s="403" t="s">
        <v>255</v>
      </c>
    </row>
    <row r="26" spans="1:48" ht="30" customHeight="1">
      <c r="A26" s="400"/>
      <c r="B26" s="400"/>
      <c r="C26" s="400"/>
      <c r="D26" s="400"/>
      <c r="E26" s="401"/>
      <c r="F26" s="401"/>
      <c r="G26" s="401"/>
      <c r="H26" s="401"/>
      <c r="I26" s="401"/>
      <c r="J26" s="401"/>
      <c r="K26" s="401"/>
      <c r="L26" s="401"/>
      <c r="M26" s="400"/>
      <c r="Q26" s="403" t="s">
        <v>255</v>
      </c>
    </row>
    <row r="27" spans="1:48" ht="30" customHeight="1">
      <c r="A27" s="400"/>
      <c r="B27" s="400"/>
      <c r="C27" s="400"/>
      <c r="D27" s="400"/>
      <c r="E27" s="401"/>
      <c r="F27" s="401"/>
      <c r="G27" s="401"/>
      <c r="H27" s="401"/>
      <c r="I27" s="401"/>
      <c r="J27" s="401"/>
      <c r="K27" s="401"/>
      <c r="L27" s="401"/>
      <c r="M27" s="400"/>
      <c r="Q27" s="403" t="s">
        <v>255</v>
      </c>
    </row>
    <row r="28" spans="1:48" ht="30" customHeight="1">
      <c r="A28" s="400"/>
      <c r="B28" s="400"/>
      <c r="C28" s="400"/>
      <c r="D28" s="400"/>
      <c r="E28" s="401"/>
      <c r="F28" s="401"/>
      <c r="G28" s="401"/>
      <c r="H28" s="401"/>
      <c r="I28" s="401"/>
      <c r="J28" s="401"/>
      <c r="K28" s="401"/>
      <c r="L28" s="401"/>
      <c r="M28" s="400"/>
      <c r="Q28" s="403" t="s">
        <v>255</v>
      </c>
    </row>
    <row r="29" spans="1:48" ht="30" customHeight="1">
      <c r="A29" s="414" t="s">
        <v>272</v>
      </c>
      <c r="B29" s="400"/>
      <c r="C29" s="400"/>
      <c r="D29" s="400"/>
      <c r="E29" s="401"/>
      <c r="F29" s="401"/>
      <c r="G29" s="401"/>
      <c r="H29" s="401"/>
      <c r="I29" s="401"/>
      <c r="J29" s="401"/>
      <c r="K29" s="401"/>
      <c r="L29" s="401"/>
      <c r="M29" s="400"/>
      <c r="N29" s="398" t="s">
        <v>313</v>
      </c>
    </row>
    <row r="30" spans="1:48" ht="30" customHeight="1">
      <c r="A30" s="414" t="s">
        <v>391</v>
      </c>
      <c r="B30" s="414" t="s">
        <v>89</v>
      </c>
      <c r="C30" s="400"/>
      <c r="D30" s="400"/>
      <c r="E30" s="401"/>
      <c r="F30" s="401"/>
      <c r="G30" s="401"/>
      <c r="H30" s="401"/>
      <c r="I30" s="401"/>
      <c r="J30" s="401"/>
      <c r="K30" s="401"/>
      <c r="L30" s="401"/>
      <c r="M30" s="400"/>
      <c r="Q30" s="403" t="s">
        <v>256</v>
      </c>
    </row>
    <row r="31" spans="1:48" ht="30" customHeight="1">
      <c r="A31" s="414" t="s">
        <v>473</v>
      </c>
      <c r="B31" s="414" t="s">
        <v>472</v>
      </c>
      <c r="C31" s="414" t="s">
        <v>317</v>
      </c>
      <c r="D31" s="400">
        <v>77</v>
      </c>
      <c r="E31" s="401"/>
      <c r="F31" s="401"/>
      <c r="G31" s="401"/>
      <c r="H31" s="401"/>
      <c r="I31" s="401"/>
      <c r="J31" s="401"/>
      <c r="K31" s="401"/>
      <c r="L31" s="401"/>
      <c r="M31" s="414"/>
      <c r="N31" s="403" t="s">
        <v>678</v>
      </c>
      <c r="O31" s="403" t="s">
        <v>89</v>
      </c>
      <c r="P31" s="403" t="s">
        <v>89</v>
      </c>
      <c r="Q31" s="403" t="s">
        <v>256</v>
      </c>
      <c r="R31" s="403" t="s">
        <v>306</v>
      </c>
      <c r="S31" s="403" t="s">
        <v>306</v>
      </c>
      <c r="T31" s="403" t="s">
        <v>305</v>
      </c>
      <c r="AR31" s="403" t="s">
        <v>89</v>
      </c>
      <c r="AS31" s="403" t="s">
        <v>89</v>
      </c>
      <c r="AU31" s="403" t="s">
        <v>677</v>
      </c>
      <c r="AV31" s="398">
        <v>9</v>
      </c>
    </row>
    <row r="32" spans="1:48" ht="30" customHeight="1">
      <c r="A32" s="414" t="s">
        <v>471</v>
      </c>
      <c r="B32" s="414" t="s">
        <v>470</v>
      </c>
      <c r="C32" s="414" t="s">
        <v>310</v>
      </c>
      <c r="D32" s="400">
        <v>1</v>
      </c>
      <c r="E32" s="401"/>
      <c r="F32" s="401"/>
      <c r="G32" s="401"/>
      <c r="H32" s="401"/>
      <c r="I32" s="401"/>
      <c r="J32" s="401"/>
      <c r="K32" s="401"/>
      <c r="L32" s="401"/>
      <c r="M32" s="414"/>
      <c r="N32" s="403" t="s">
        <v>676</v>
      </c>
      <c r="O32" s="403" t="s">
        <v>89</v>
      </c>
      <c r="P32" s="403" t="s">
        <v>89</v>
      </c>
      <c r="Q32" s="403" t="s">
        <v>256</v>
      </c>
      <c r="R32" s="403" t="s">
        <v>305</v>
      </c>
      <c r="S32" s="403" t="s">
        <v>306</v>
      </c>
      <c r="T32" s="403" t="s">
        <v>306</v>
      </c>
      <c r="AR32" s="403" t="s">
        <v>89</v>
      </c>
      <c r="AS32" s="403" t="s">
        <v>89</v>
      </c>
      <c r="AU32" s="403" t="s">
        <v>675</v>
      </c>
      <c r="AV32" s="398">
        <v>10</v>
      </c>
    </row>
    <row r="33" spans="1:48" ht="30" customHeight="1">
      <c r="A33" s="414" t="s">
        <v>318</v>
      </c>
      <c r="B33" s="414" t="s">
        <v>469</v>
      </c>
      <c r="C33" s="414" t="s">
        <v>319</v>
      </c>
      <c r="D33" s="400">
        <v>7.6999999999999999E-2</v>
      </c>
      <c r="E33" s="401"/>
      <c r="F33" s="401"/>
      <c r="G33" s="401"/>
      <c r="H33" s="401"/>
      <c r="I33" s="401"/>
      <c r="J33" s="401"/>
      <c r="K33" s="401"/>
      <c r="L33" s="401"/>
      <c r="M33" s="414"/>
      <c r="N33" s="403" t="s">
        <v>674</v>
      </c>
      <c r="O33" s="403" t="s">
        <v>89</v>
      </c>
      <c r="P33" s="403" t="s">
        <v>89</v>
      </c>
      <c r="Q33" s="403" t="s">
        <v>256</v>
      </c>
      <c r="R33" s="403" t="s">
        <v>305</v>
      </c>
      <c r="S33" s="403" t="s">
        <v>306</v>
      </c>
      <c r="T33" s="403" t="s">
        <v>306</v>
      </c>
      <c r="AR33" s="403" t="s">
        <v>89</v>
      </c>
      <c r="AS33" s="403" t="s">
        <v>89</v>
      </c>
      <c r="AU33" s="403" t="s">
        <v>673</v>
      </c>
      <c r="AV33" s="398">
        <v>11</v>
      </c>
    </row>
    <row r="34" spans="1:48" ht="30" customHeight="1">
      <c r="A34" s="400"/>
      <c r="B34" s="400"/>
      <c r="C34" s="400"/>
      <c r="D34" s="400"/>
      <c r="E34" s="401"/>
      <c r="F34" s="401"/>
      <c r="G34" s="401"/>
      <c r="H34" s="401"/>
      <c r="I34" s="401"/>
      <c r="J34" s="401"/>
      <c r="K34" s="401"/>
      <c r="L34" s="401"/>
      <c r="M34" s="400"/>
      <c r="Q34" s="403" t="s">
        <v>256</v>
      </c>
    </row>
    <row r="35" spans="1:48" ht="30" customHeight="1">
      <c r="A35" s="400"/>
      <c r="B35" s="400"/>
      <c r="C35" s="400"/>
      <c r="D35" s="400"/>
      <c r="E35" s="401"/>
      <c r="F35" s="401"/>
      <c r="G35" s="401"/>
      <c r="H35" s="401"/>
      <c r="I35" s="401"/>
      <c r="J35" s="401"/>
      <c r="K35" s="401"/>
      <c r="L35" s="401"/>
      <c r="M35" s="400"/>
      <c r="Q35" s="403" t="s">
        <v>256</v>
      </c>
    </row>
    <row r="36" spans="1:48" ht="30" customHeight="1">
      <c r="A36" s="400"/>
      <c r="B36" s="400"/>
      <c r="C36" s="400"/>
      <c r="D36" s="400"/>
      <c r="E36" s="401"/>
      <c r="F36" s="401"/>
      <c r="G36" s="401"/>
      <c r="H36" s="401"/>
      <c r="I36" s="401"/>
      <c r="J36" s="401"/>
      <c r="K36" s="401"/>
      <c r="L36" s="401"/>
      <c r="M36" s="400"/>
      <c r="Q36" s="403" t="s">
        <v>256</v>
      </c>
    </row>
    <row r="37" spans="1:48" ht="30" customHeight="1">
      <c r="A37" s="400"/>
      <c r="B37" s="400"/>
      <c r="C37" s="400"/>
      <c r="D37" s="400"/>
      <c r="E37" s="401"/>
      <c r="F37" s="401"/>
      <c r="G37" s="401"/>
      <c r="H37" s="401"/>
      <c r="I37" s="401"/>
      <c r="J37" s="401"/>
      <c r="K37" s="401"/>
      <c r="L37" s="401"/>
      <c r="M37" s="400"/>
      <c r="Q37" s="403" t="s">
        <v>256</v>
      </c>
    </row>
    <row r="38" spans="1:48" ht="30" customHeight="1">
      <c r="A38" s="400"/>
      <c r="B38" s="400"/>
      <c r="C38" s="400"/>
      <c r="D38" s="400"/>
      <c r="E38" s="401"/>
      <c r="F38" s="401"/>
      <c r="G38" s="401"/>
      <c r="H38" s="401"/>
      <c r="I38" s="401"/>
      <c r="J38" s="401"/>
      <c r="K38" s="401"/>
      <c r="L38" s="401"/>
      <c r="M38" s="400"/>
      <c r="Q38" s="403" t="s">
        <v>256</v>
      </c>
    </row>
    <row r="39" spans="1:48" ht="30" customHeight="1">
      <c r="A39" s="400"/>
      <c r="B39" s="400"/>
      <c r="C39" s="400"/>
      <c r="D39" s="400"/>
      <c r="E39" s="401"/>
      <c r="F39" s="401"/>
      <c r="G39" s="401"/>
      <c r="H39" s="401"/>
      <c r="I39" s="401"/>
      <c r="J39" s="401"/>
      <c r="K39" s="401"/>
      <c r="L39" s="401"/>
      <c r="M39" s="400"/>
      <c r="Q39" s="403" t="s">
        <v>256</v>
      </c>
    </row>
    <row r="40" spans="1:48" ht="30" customHeight="1">
      <c r="A40" s="400"/>
      <c r="B40" s="400"/>
      <c r="C40" s="400"/>
      <c r="D40" s="400"/>
      <c r="E40" s="401"/>
      <c r="F40" s="401"/>
      <c r="G40" s="401"/>
      <c r="H40" s="401"/>
      <c r="I40" s="401"/>
      <c r="J40" s="401"/>
      <c r="K40" s="401"/>
      <c r="L40" s="401"/>
      <c r="M40" s="400"/>
      <c r="Q40" s="403" t="s">
        <v>256</v>
      </c>
    </row>
    <row r="41" spans="1:48" ht="30" customHeight="1">
      <c r="A41" s="400"/>
      <c r="B41" s="400"/>
      <c r="C41" s="400"/>
      <c r="D41" s="400"/>
      <c r="E41" s="401"/>
      <c r="F41" s="401"/>
      <c r="G41" s="401"/>
      <c r="H41" s="401"/>
      <c r="I41" s="401"/>
      <c r="J41" s="401"/>
      <c r="K41" s="401"/>
      <c r="L41" s="401"/>
      <c r="M41" s="400"/>
      <c r="Q41" s="403" t="s">
        <v>256</v>
      </c>
    </row>
    <row r="42" spans="1:48" ht="30" customHeight="1">
      <c r="A42" s="400"/>
      <c r="B42" s="400"/>
      <c r="C42" s="400"/>
      <c r="D42" s="400"/>
      <c r="E42" s="401"/>
      <c r="F42" s="401"/>
      <c r="G42" s="401"/>
      <c r="H42" s="401"/>
      <c r="I42" s="401"/>
      <c r="J42" s="401"/>
      <c r="K42" s="401"/>
      <c r="L42" s="401"/>
      <c r="M42" s="400"/>
      <c r="Q42" s="403" t="s">
        <v>256</v>
      </c>
    </row>
    <row r="43" spans="1:48" ht="30" customHeight="1">
      <c r="A43" s="400"/>
      <c r="B43" s="400"/>
      <c r="C43" s="400"/>
      <c r="D43" s="400"/>
      <c r="E43" s="401"/>
      <c r="F43" s="401"/>
      <c r="G43" s="401"/>
      <c r="H43" s="401"/>
      <c r="I43" s="401"/>
      <c r="J43" s="401"/>
      <c r="K43" s="401"/>
      <c r="L43" s="401"/>
      <c r="M43" s="400"/>
      <c r="Q43" s="403" t="s">
        <v>256</v>
      </c>
    </row>
    <row r="44" spans="1:48" ht="30" customHeight="1">
      <c r="A44" s="400"/>
      <c r="B44" s="400"/>
      <c r="C44" s="400"/>
      <c r="D44" s="400"/>
      <c r="E44" s="401"/>
      <c r="F44" s="401"/>
      <c r="G44" s="401"/>
      <c r="H44" s="401"/>
      <c r="I44" s="401"/>
      <c r="J44" s="401"/>
      <c r="K44" s="401"/>
      <c r="L44" s="401"/>
      <c r="M44" s="400"/>
      <c r="Q44" s="403" t="s">
        <v>256</v>
      </c>
    </row>
    <row r="45" spans="1:48" ht="30" customHeight="1">
      <c r="A45" s="400"/>
      <c r="B45" s="400"/>
      <c r="C45" s="400"/>
      <c r="D45" s="400"/>
      <c r="E45" s="401"/>
      <c r="F45" s="401"/>
      <c r="G45" s="401"/>
      <c r="H45" s="401"/>
      <c r="I45" s="401"/>
      <c r="J45" s="401"/>
      <c r="K45" s="401"/>
      <c r="L45" s="401"/>
      <c r="M45" s="400"/>
      <c r="Q45" s="403" t="s">
        <v>256</v>
      </c>
    </row>
    <row r="46" spans="1:48" ht="30" customHeight="1">
      <c r="A46" s="400"/>
      <c r="B46" s="400"/>
      <c r="C46" s="400"/>
      <c r="D46" s="400"/>
      <c r="E46" s="401"/>
      <c r="F46" s="401"/>
      <c r="G46" s="401"/>
      <c r="H46" s="401"/>
      <c r="I46" s="401"/>
      <c r="J46" s="401"/>
      <c r="K46" s="401"/>
      <c r="L46" s="401"/>
      <c r="M46" s="400"/>
      <c r="Q46" s="403" t="s">
        <v>256</v>
      </c>
    </row>
    <row r="47" spans="1:48" ht="30" customHeight="1">
      <c r="A47" s="400"/>
      <c r="B47" s="400"/>
      <c r="C47" s="400"/>
      <c r="D47" s="400"/>
      <c r="E47" s="401"/>
      <c r="F47" s="401"/>
      <c r="G47" s="401"/>
      <c r="H47" s="401"/>
      <c r="I47" s="401"/>
      <c r="J47" s="401"/>
      <c r="K47" s="401"/>
      <c r="L47" s="401"/>
      <c r="M47" s="400"/>
      <c r="Q47" s="403" t="s">
        <v>256</v>
      </c>
    </row>
    <row r="48" spans="1:48" ht="30" customHeight="1">
      <c r="A48" s="400"/>
      <c r="B48" s="400"/>
      <c r="C48" s="400"/>
      <c r="D48" s="400"/>
      <c r="E48" s="401"/>
      <c r="F48" s="401"/>
      <c r="G48" s="401"/>
      <c r="H48" s="401"/>
      <c r="I48" s="401"/>
      <c r="J48" s="401"/>
      <c r="K48" s="401"/>
      <c r="L48" s="401"/>
      <c r="M48" s="400"/>
      <c r="Q48" s="403" t="s">
        <v>256</v>
      </c>
    </row>
    <row r="49" spans="1:48" ht="30" customHeight="1">
      <c r="A49" s="400"/>
      <c r="B49" s="400"/>
      <c r="C49" s="400"/>
      <c r="D49" s="400"/>
      <c r="E49" s="401"/>
      <c r="F49" s="401"/>
      <c r="G49" s="401"/>
      <c r="H49" s="401"/>
      <c r="I49" s="401"/>
      <c r="J49" s="401"/>
      <c r="K49" s="401"/>
      <c r="L49" s="401"/>
      <c r="M49" s="400"/>
      <c r="Q49" s="403" t="s">
        <v>256</v>
      </c>
    </row>
    <row r="50" spans="1:48" ht="30" customHeight="1">
      <c r="A50" s="400"/>
      <c r="B50" s="400"/>
      <c r="C50" s="400"/>
      <c r="D50" s="400"/>
      <c r="E50" s="401"/>
      <c r="F50" s="401"/>
      <c r="G50" s="401"/>
      <c r="H50" s="401"/>
      <c r="I50" s="401"/>
      <c r="J50" s="401"/>
      <c r="K50" s="401"/>
      <c r="L50" s="401"/>
      <c r="M50" s="400"/>
      <c r="Q50" s="403" t="s">
        <v>256</v>
      </c>
    </row>
    <row r="51" spans="1:48" ht="30" customHeight="1">
      <c r="A51" s="400"/>
      <c r="B51" s="400"/>
      <c r="C51" s="400"/>
      <c r="D51" s="400"/>
      <c r="E51" s="401"/>
      <c r="F51" s="401"/>
      <c r="G51" s="401"/>
      <c r="H51" s="401"/>
      <c r="I51" s="401"/>
      <c r="J51" s="401"/>
      <c r="K51" s="401"/>
      <c r="L51" s="401"/>
      <c r="M51" s="400"/>
      <c r="Q51" s="403" t="s">
        <v>256</v>
      </c>
    </row>
    <row r="52" spans="1:48" ht="30" customHeight="1">
      <c r="A52" s="400"/>
      <c r="B52" s="400"/>
      <c r="C52" s="400"/>
      <c r="D52" s="400"/>
      <c r="E52" s="401"/>
      <c r="F52" s="401"/>
      <c r="G52" s="401"/>
      <c r="H52" s="401"/>
      <c r="I52" s="401"/>
      <c r="J52" s="401"/>
      <c r="K52" s="401"/>
      <c r="L52" s="401"/>
      <c r="M52" s="400"/>
      <c r="Q52" s="403" t="s">
        <v>256</v>
      </c>
    </row>
    <row r="53" spans="1:48" ht="30" customHeight="1">
      <c r="A53" s="400"/>
      <c r="B53" s="400"/>
      <c r="C53" s="400"/>
      <c r="D53" s="400"/>
      <c r="E53" s="401"/>
      <c r="F53" s="401"/>
      <c r="G53" s="401"/>
      <c r="H53" s="401"/>
      <c r="I53" s="401"/>
      <c r="J53" s="401"/>
      <c r="K53" s="401"/>
      <c r="L53" s="401"/>
      <c r="M53" s="400"/>
      <c r="Q53" s="403" t="s">
        <v>256</v>
      </c>
    </row>
    <row r="54" spans="1:48" ht="30" customHeight="1">
      <c r="A54" s="400"/>
      <c r="B54" s="400"/>
      <c r="C54" s="400"/>
      <c r="D54" s="400"/>
      <c r="E54" s="401"/>
      <c r="F54" s="401"/>
      <c r="G54" s="401"/>
      <c r="H54" s="401"/>
      <c r="I54" s="401"/>
      <c r="J54" s="401"/>
      <c r="K54" s="401"/>
      <c r="L54" s="401"/>
      <c r="M54" s="400"/>
      <c r="Q54" s="403" t="s">
        <v>256</v>
      </c>
    </row>
    <row r="55" spans="1:48" ht="30" customHeight="1">
      <c r="A55" s="414" t="s">
        <v>272</v>
      </c>
      <c r="B55" s="400"/>
      <c r="C55" s="400"/>
      <c r="D55" s="400"/>
      <c r="E55" s="401"/>
      <c r="F55" s="401"/>
      <c r="G55" s="401"/>
      <c r="H55" s="401"/>
      <c r="I55" s="401"/>
      <c r="J55" s="401"/>
      <c r="K55" s="401"/>
      <c r="L55" s="401"/>
      <c r="M55" s="400"/>
      <c r="N55" s="398" t="s">
        <v>313</v>
      </c>
    </row>
    <row r="56" spans="1:48" ht="30" customHeight="1">
      <c r="A56" s="414" t="s">
        <v>390</v>
      </c>
      <c r="B56" s="414" t="s">
        <v>89</v>
      </c>
      <c r="C56" s="400"/>
      <c r="D56" s="400"/>
      <c r="E56" s="401"/>
      <c r="F56" s="401"/>
      <c r="G56" s="401"/>
      <c r="H56" s="401"/>
      <c r="I56" s="401"/>
      <c r="J56" s="401"/>
      <c r="K56" s="401"/>
      <c r="L56" s="401"/>
      <c r="M56" s="400"/>
      <c r="Q56" s="403" t="s">
        <v>257</v>
      </c>
    </row>
    <row r="57" spans="1:48" ht="30" customHeight="1">
      <c r="A57" s="414" t="s">
        <v>467</v>
      </c>
      <c r="B57" s="414" t="s">
        <v>468</v>
      </c>
      <c r="C57" s="414" t="s">
        <v>327</v>
      </c>
      <c r="D57" s="400">
        <v>1</v>
      </c>
      <c r="E57" s="401"/>
      <c r="F57" s="401"/>
      <c r="G57" s="401"/>
      <c r="H57" s="401"/>
      <c r="I57" s="401"/>
      <c r="J57" s="401"/>
      <c r="K57" s="401"/>
      <c r="L57" s="401"/>
      <c r="M57" s="414"/>
      <c r="N57" s="403" t="s">
        <v>672</v>
      </c>
      <c r="O57" s="403" t="s">
        <v>89</v>
      </c>
      <c r="P57" s="403" t="s">
        <v>89</v>
      </c>
      <c r="Q57" s="403" t="s">
        <v>257</v>
      </c>
      <c r="R57" s="403" t="s">
        <v>305</v>
      </c>
      <c r="S57" s="403" t="s">
        <v>306</v>
      </c>
      <c r="T57" s="403" t="s">
        <v>306</v>
      </c>
      <c r="AR57" s="403" t="s">
        <v>89</v>
      </c>
      <c r="AS57" s="403" t="s">
        <v>89</v>
      </c>
      <c r="AU57" s="403" t="s">
        <v>671</v>
      </c>
      <c r="AV57" s="398">
        <v>16</v>
      </c>
    </row>
    <row r="58" spans="1:48" ht="30" customHeight="1">
      <c r="A58" s="414" t="s">
        <v>467</v>
      </c>
      <c r="B58" s="414" t="s">
        <v>466</v>
      </c>
      <c r="C58" s="414" t="s">
        <v>327</v>
      </c>
      <c r="D58" s="400">
        <v>1</v>
      </c>
      <c r="E58" s="401"/>
      <c r="F58" s="401"/>
      <c r="G58" s="401"/>
      <c r="H58" s="401"/>
      <c r="I58" s="401"/>
      <c r="J58" s="401"/>
      <c r="K58" s="401"/>
      <c r="L58" s="401"/>
      <c r="M58" s="414"/>
      <c r="N58" s="403" t="s">
        <v>670</v>
      </c>
      <c r="O58" s="403" t="s">
        <v>89</v>
      </c>
      <c r="P58" s="403" t="s">
        <v>89</v>
      </c>
      <c r="Q58" s="403" t="s">
        <v>257</v>
      </c>
      <c r="R58" s="403" t="s">
        <v>305</v>
      </c>
      <c r="S58" s="403" t="s">
        <v>306</v>
      </c>
      <c r="T58" s="403" t="s">
        <v>306</v>
      </c>
      <c r="AR58" s="403" t="s">
        <v>89</v>
      </c>
      <c r="AS58" s="403" t="s">
        <v>89</v>
      </c>
      <c r="AU58" s="403" t="s">
        <v>669</v>
      </c>
      <c r="AV58" s="398">
        <v>17</v>
      </c>
    </row>
    <row r="59" spans="1:48" ht="30" customHeight="1">
      <c r="A59" s="400"/>
      <c r="B59" s="400"/>
      <c r="C59" s="400"/>
      <c r="D59" s="400"/>
      <c r="E59" s="401"/>
      <c r="F59" s="401"/>
      <c r="G59" s="401"/>
      <c r="H59" s="401"/>
      <c r="I59" s="401"/>
      <c r="J59" s="401"/>
      <c r="K59" s="401"/>
      <c r="L59" s="401"/>
      <c r="M59" s="400"/>
      <c r="Q59" s="403" t="s">
        <v>257</v>
      </c>
    </row>
    <row r="60" spans="1:48" ht="30" customHeight="1">
      <c r="A60" s="400"/>
      <c r="B60" s="400"/>
      <c r="C60" s="400"/>
      <c r="D60" s="400"/>
      <c r="E60" s="401"/>
      <c r="F60" s="401"/>
      <c r="G60" s="401"/>
      <c r="H60" s="401"/>
      <c r="I60" s="401"/>
      <c r="J60" s="401"/>
      <c r="K60" s="401"/>
      <c r="L60" s="401"/>
      <c r="M60" s="400"/>
      <c r="Q60" s="403" t="s">
        <v>257</v>
      </c>
    </row>
    <row r="61" spans="1:48" ht="30" customHeight="1">
      <c r="A61" s="400"/>
      <c r="B61" s="400"/>
      <c r="C61" s="400"/>
      <c r="D61" s="400"/>
      <c r="E61" s="401"/>
      <c r="F61" s="401"/>
      <c r="G61" s="401"/>
      <c r="H61" s="401"/>
      <c r="I61" s="401"/>
      <c r="J61" s="401"/>
      <c r="K61" s="401"/>
      <c r="L61" s="401"/>
      <c r="M61" s="400"/>
      <c r="Q61" s="403" t="s">
        <v>257</v>
      </c>
    </row>
    <row r="62" spans="1:48" ht="30" customHeight="1">
      <c r="A62" s="400"/>
      <c r="B62" s="400"/>
      <c r="C62" s="400"/>
      <c r="D62" s="400"/>
      <c r="E62" s="401"/>
      <c r="F62" s="401"/>
      <c r="G62" s="401"/>
      <c r="H62" s="401"/>
      <c r="I62" s="401"/>
      <c r="J62" s="401"/>
      <c r="K62" s="401"/>
      <c r="L62" s="401"/>
      <c r="M62" s="400"/>
      <c r="Q62" s="403" t="s">
        <v>257</v>
      </c>
    </row>
    <row r="63" spans="1:48" ht="30" customHeight="1">
      <c r="A63" s="400"/>
      <c r="B63" s="400"/>
      <c r="C63" s="400"/>
      <c r="D63" s="400"/>
      <c r="E63" s="401"/>
      <c r="F63" s="401"/>
      <c r="G63" s="401"/>
      <c r="H63" s="401"/>
      <c r="I63" s="401"/>
      <c r="J63" s="401"/>
      <c r="K63" s="401"/>
      <c r="L63" s="401"/>
      <c r="M63" s="400"/>
      <c r="Q63" s="403" t="s">
        <v>257</v>
      </c>
    </row>
    <row r="64" spans="1:48" ht="30" customHeight="1">
      <c r="A64" s="400"/>
      <c r="B64" s="400"/>
      <c r="C64" s="400"/>
      <c r="D64" s="400"/>
      <c r="E64" s="401"/>
      <c r="F64" s="401"/>
      <c r="G64" s="401"/>
      <c r="H64" s="401"/>
      <c r="I64" s="401"/>
      <c r="J64" s="401"/>
      <c r="K64" s="401"/>
      <c r="L64" s="401"/>
      <c r="M64" s="400"/>
      <c r="Q64" s="403" t="s">
        <v>257</v>
      </c>
    </row>
    <row r="65" spans="1:17" ht="30" customHeight="1">
      <c r="A65" s="400"/>
      <c r="B65" s="400"/>
      <c r="C65" s="400"/>
      <c r="D65" s="400"/>
      <c r="E65" s="401"/>
      <c r="F65" s="401"/>
      <c r="G65" s="401"/>
      <c r="H65" s="401"/>
      <c r="I65" s="401"/>
      <c r="J65" s="401"/>
      <c r="K65" s="401"/>
      <c r="L65" s="401"/>
      <c r="M65" s="400"/>
      <c r="Q65" s="403" t="s">
        <v>257</v>
      </c>
    </row>
    <row r="66" spans="1:17" ht="30" customHeight="1">
      <c r="A66" s="400"/>
      <c r="B66" s="400"/>
      <c r="C66" s="400"/>
      <c r="D66" s="400"/>
      <c r="E66" s="401"/>
      <c r="F66" s="401"/>
      <c r="G66" s="401"/>
      <c r="H66" s="401"/>
      <c r="I66" s="401"/>
      <c r="J66" s="401"/>
      <c r="K66" s="401"/>
      <c r="L66" s="401"/>
      <c r="M66" s="400"/>
      <c r="Q66" s="403" t="s">
        <v>257</v>
      </c>
    </row>
    <row r="67" spans="1:17" ht="30" customHeight="1">
      <c r="A67" s="400"/>
      <c r="B67" s="400"/>
      <c r="C67" s="400"/>
      <c r="D67" s="400"/>
      <c r="E67" s="401"/>
      <c r="F67" s="401"/>
      <c r="G67" s="401"/>
      <c r="H67" s="401"/>
      <c r="I67" s="401"/>
      <c r="J67" s="401"/>
      <c r="K67" s="401"/>
      <c r="L67" s="401"/>
      <c r="M67" s="400"/>
      <c r="Q67" s="403" t="s">
        <v>257</v>
      </c>
    </row>
    <row r="68" spans="1:17" ht="30" customHeight="1">
      <c r="A68" s="400"/>
      <c r="B68" s="400"/>
      <c r="C68" s="400"/>
      <c r="D68" s="400"/>
      <c r="E68" s="401"/>
      <c r="F68" s="401"/>
      <c r="G68" s="401"/>
      <c r="H68" s="401"/>
      <c r="I68" s="401"/>
      <c r="J68" s="401"/>
      <c r="K68" s="401"/>
      <c r="L68" s="401"/>
      <c r="M68" s="400"/>
      <c r="Q68" s="403" t="s">
        <v>257</v>
      </c>
    </row>
    <row r="69" spans="1:17" ht="30" customHeight="1">
      <c r="A69" s="400"/>
      <c r="B69" s="400"/>
      <c r="C69" s="400"/>
      <c r="D69" s="400"/>
      <c r="E69" s="401"/>
      <c r="F69" s="401"/>
      <c r="G69" s="401"/>
      <c r="H69" s="401"/>
      <c r="I69" s="401"/>
      <c r="J69" s="401"/>
      <c r="K69" s="401"/>
      <c r="L69" s="401"/>
      <c r="M69" s="400"/>
      <c r="Q69" s="403" t="s">
        <v>257</v>
      </c>
    </row>
    <row r="70" spans="1:17" ht="30" customHeight="1">
      <c r="A70" s="400"/>
      <c r="B70" s="400"/>
      <c r="C70" s="400"/>
      <c r="D70" s="400"/>
      <c r="E70" s="401"/>
      <c r="F70" s="401"/>
      <c r="G70" s="401"/>
      <c r="H70" s="401"/>
      <c r="I70" s="401"/>
      <c r="J70" s="401"/>
      <c r="K70" s="401"/>
      <c r="L70" s="401"/>
      <c r="M70" s="400"/>
      <c r="Q70" s="403" t="s">
        <v>257</v>
      </c>
    </row>
    <row r="71" spans="1:17" ht="30" customHeight="1">
      <c r="A71" s="400"/>
      <c r="B71" s="400"/>
      <c r="C71" s="400"/>
      <c r="D71" s="400"/>
      <c r="E71" s="401"/>
      <c r="F71" s="401"/>
      <c r="G71" s="401"/>
      <c r="H71" s="401"/>
      <c r="I71" s="401"/>
      <c r="J71" s="401"/>
      <c r="K71" s="401"/>
      <c r="L71" s="401"/>
      <c r="M71" s="400"/>
      <c r="Q71" s="403" t="s">
        <v>257</v>
      </c>
    </row>
    <row r="72" spans="1:17" ht="30" customHeight="1">
      <c r="A72" s="400"/>
      <c r="B72" s="400"/>
      <c r="C72" s="400"/>
      <c r="D72" s="400"/>
      <c r="E72" s="401"/>
      <c r="F72" s="401"/>
      <c r="G72" s="401"/>
      <c r="H72" s="401"/>
      <c r="I72" s="401"/>
      <c r="J72" s="401"/>
      <c r="K72" s="401"/>
      <c r="L72" s="401"/>
      <c r="M72" s="400"/>
      <c r="Q72" s="403" t="s">
        <v>257</v>
      </c>
    </row>
    <row r="73" spans="1:17" ht="30" customHeight="1">
      <c r="A73" s="400"/>
      <c r="B73" s="400"/>
      <c r="C73" s="400"/>
      <c r="D73" s="400"/>
      <c r="E73" s="401"/>
      <c r="F73" s="401"/>
      <c r="G73" s="401"/>
      <c r="H73" s="401"/>
      <c r="I73" s="401"/>
      <c r="J73" s="401"/>
      <c r="K73" s="401"/>
      <c r="L73" s="401"/>
      <c r="M73" s="400"/>
      <c r="Q73" s="403" t="s">
        <v>257</v>
      </c>
    </row>
    <row r="74" spans="1:17" ht="30" customHeight="1">
      <c r="A74" s="400"/>
      <c r="B74" s="400"/>
      <c r="C74" s="400"/>
      <c r="D74" s="400"/>
      <c r="E74" s="401"/>
      <c r="F74" s="401"/>
      <c r="G74" s="401"/>
      <c r="H74" s="401"/>
      <c r="I74" s="401"/>
      <c r="J74" s="401"/>
      <c r="K74" s="401"/>
      <c r="L74" s="401"/>
      <c r="M74" s="400"/>
      <c r="Q74" s="403" t="s">
        <v>257</v>
      </c>
    </row>
    <row r="75" spans="1:17" ht="30" customHeight="1">
      <c r="A75" s="400"/>
      <c r="B75" s="400"/>
      <c r="C75" s="400"/>
      <c r="D75" s="400"/>
      <c r="E75" s="401"/>
      <c r="F75" s="401"/>
      <c r="G75" s="401"/>
      <c r="H75" s="401"/>
      <c r="I75" s="401"/>
      <c r="J75" s="401"/>
      <c r="K75" s="401"/>
      <c r="L75" s="401"/>
      <c r="M75" s="400"/>
      <c r="Q75" s="403" t="s">
        <v>257</v>
      </c>
    </row>
    <row r="76" spans="1:17" ht="30" customHeight="1">
      <c r="A76" s="400"/>
      <c r="B76" s="400"/>
      <c r="C76" s="400"/>
      <c r="D76" s="400"/>
      <c r="E76" s="401"/>
      <c r="F76" s="401"/>
      <c r="G76" s="401"/>
      <c r="H76" s="401"/>
      <c r="I76" s="401"/>
      <c r="J76" s="401"/>
      <c r="K76" s="401"/>
      <c r="L76" s="401"/>
      <c r="M76" s="400"/>
      <c r="Q76" s="403" t="s">
        <v>257</v>
      </c>
    </row>
    <row r="77" spans="1:17" ht="30" customHeight="1">
      <c r="A77" s="400"/>
      <c r="B77" s="400"/>
      <c r="C77" s="400"/>
      <c r="D77" s="400"/>
      <c r="E77" s="401"/>
      <c r="F77" s="401"/>
      <c r="G77" s="401"/>
      <c r="H77" s="401"/>
      <c r="I77" s="401"/>
      <c r="J77" s="401"/>
      <c r="K77" s="401"/>
      <c r="L77" s="401"/>
      <c r="M77" s="400"/>
      <c r="Q77" s="403" t="s">
        <v>257</v>
      </c>
    </row>
    <row r="78" spans="1:17" ht="30" customHeight="1">
      <c r="A78" s="400"/>
      <c r="B78" s="400"/>
      <c r="C78" s="400"/>
      <c r="D78" s="400"/>
      <c r="E78" s="401"/>
      <c r="F78" s="401"/>
      <c r="G78" s="401"/>
      <c r="H78" s="401"/>
      <c r="I78" s="401"/>
      <c r="J78" s="401"/>
      <c r="K78" s="401"/>
      <c r="L78" s="401"/>
      <c r="M78" s="400"/>
      <c r="Q78" s="403" t="s">
        <v>257</v>
      </c>
    </row>
    <row r="79" spans="1:17" ht="30" customHeight="1">
      <c r="A79" s="400"/>
      <c r="B79" s="400"/>
      <c r="C79" s="400"/>
      <c r="D79" s="400"/>
      <c r="E79" s="401"/>
      <c r="F79" s="401"/>
      <c r="G79" s="401"/>
      <c r="H79" s="401"/>
      <c r="I79" s="401"/>
      <c r="J79" s="401"/>
      <c r="K79" s="401"/>
      <c r="L79" s="401"/>
      <c r="M79" s="400"/>
      <c r="Q79" s="403" t="s">
        <v>257</v>
      </c>
    </row>
    <row r="80" spans="1:17" ht="30" customHeight="1">
      <c r="A80" s="400"/>
      <c r="B80" s="400"/>
      <c r="C80" s="400"/>
      <c r="D80" s="400"/>
      <c r="E80" s="401"/>
      <c r="F80" s="401"/>
      <c r="G80" s="401"/>
      <c r="H80" s="401"/>
      <c r="I80" s="401"/>
      <c r="J80" s="401"/>
      <c r="K80" s="401"/>
      <c r="L80" s="401"/>
      <c r="M80" s="400"/>
      <c r="Q80" s="403" t="s">
        <v>257</v>
      </c>
    </row>
    <row r="81" spans="1:48" ht="30" customHeight="1">
      <c r="A81" s="414" t="s">
        <v>272</v>
      </c>
      <c r="B81" s="400"/>
      <c r="C81" s="400"/>
      <c r="D81" s="400"/>
      <c r="E81" s="401"/>
      <c r="F81" s="401"/>
      <c r="G81" s="401"/>
      <c r="H81" s="401"/>
      <c r="I81" s="401"/>
      <c r="J81" s="401"/>
      <c r="K81" s="401"/>
      <c r="L81" s="401"/>
      <c r="M81" s="400"/>
      <c r="N81" s="398" t="s">
        <v>313</v>
      </c>
    </row>
    <row r="82" spans="1:48" ht="30" customHeight="1">
      <c r="A82" s="414" t="s">
        <v>389</v>
      </c>
      <c r="B82" s="414" t="s">
        <v>89</v>
      </c>
      <c r="C82" s="400"/>
      <c r="D82" s="400"/>
      <c r="E82" s="401"/>
      <c r="F82" s="401"/>
      <c r="G82" s="401"/>
      <c r="H82" s="401"/>
      <c r="I82" s="401"/>
      <c r="J82" s="401"/>
      <c r="K82" s="401"/>
      <c r="L82" s="401"/>
      <c r="M82" s="400"/>
      <c r="Q82" s="403" t="s">
        <v>258</v>
      </c>
    </row>
    <row r="83" spans="1:48" ht="30" customHeight="1">
      <c r="A83" s="414" t="s">
        <v>320</v>
      </c>
      <c r="B83" s="414" t="s">
        <v>321</v>
      </c>
      <c r="C83" s="414" t="s">
        <v>310</v>
      </c>
      <c r="D83" s="400">
        <v>31</v>
      </c>
      <c r="E83" s="401"/>
      <c r="F83" s="401"/>
      <c r="G83" s="401"/>
      <c r="H83" s="401"/>
      <c r="I83" s="401"/>
      <c r="J83" s="401"/>
      <c r="K83" s="401"/>
      <c r="L83" s="401"/>
      <c r="M83" s="414"/>
      <c r="N83" s="403" t="s">
        <v>668</v>
      </c>
      <c r="O83" s="403" t="s">
        <v>89</v>
      </c>
      <c r="P83" s="403" t="s">
        <v>89</v>
      </c>
      <c r="Q83" s="403" t="s">
        <v>258</v>
      </c>
      <c r="R83" s="403" t="s">
        <v>306</v>
      </c>
      <c r="S83" s="403" t="s">
        <v>306</v>
      </c>
      <c r="T83" s="403" t="s">
        <v>305</v>
      </c>
      <c r="AR83" s="403" t="s">
        <v>89</v>
      </c>
      <c r="AS83" s="403" t="s">
        <v>89</v>
      </c>
      <c r="AU83" s="403" t="s">
        <v>667</v>
      </c>
      <c r="AV83" s="398">
        <v>20</v>
      </c>
    </row>
    <row r="84" spans="1:48" ht="30" customHeight="1">
      <c r="A84" s="414" t="s">
        <v>322</v>
      </c>
      <c r="B84" s="414" t="s">
        <v>323</v>
      </c>
      <c r="C84" s="414" t="s">
        <v>310</v>
      </c>
      <c r="D84" s="400">
        <v>81</v>
      </c>
      <c r="E84" s="401"/>
      <c r="F84" s="401"/>
      <c r="G84" s="401"/>
      <c r="H84" s="401"/>
      <c r="I84" s="401"/>
      <c r="J84" s="401"/>
      <c r="K84" s="401"/>
      <c r="L84" s="401"/>
      <c r="M84" s="414"/>
      <c r="N84" s="403" t="s">
        <v>666</v>
      </c>
      <c r="O84" s="403" t="s">
        <v>89</v>
      </c>
      <c r="P84" s="403" t="s">
        <v>89</v>
      </c>
      <c r="Q84" s="403" t="s">
        <v>258</v>
      </c>
      <c r="R84" s="403" t="s">
        <v>306</v>
      </c>
      <c r="S84" s="403" t="s">
        <v>306</v>
      </c>
      <c r="T84" s="403" t="s">
        <v>305</v>
      </c>
      <c r="AR84" s="403" t="s">
        <v>89</v>
      </c>
      <c r="AS84" s="403" t="s">
        <v>89</v>
      </c>
      <c r="AU84" s="403" t="s">
        <v>665</v>
      </c>
      <c r="AV84" s="398">
        <v>21</v>
      </c>
    </row>
    <row r="85" spans="1:48" ht="30" customHeight="1">
      <c r="A85" s="414" t="s">
        <v>325</v>
      </c>
      <c r="B85" s="414" t="s">
        <v>465</v>
      </c>
      <c r="C85" s="414" t="s">
        <v>310</v>
      </c>
      <c r="D85" s="400">
        <v>78</v>
      </c>
      <c r="E85" s="401"/>
      <c r="F85" s="401"/>
      <c r="G85" s="401"/>
      <c r="H85" s="401"/>
      <c r="I85" s="401"/>
      <c r="J85" s="401"/>
      <c r="K85" s="401"/>
      <c r="L85" s="401"/>
      <c r="M85" s="414"/>
      <c r="N85" s="403" t="s">
        <v>664</v>
      </c>
      <c r="O85" s="403" t="s">
        <v>89</v>
      </c>
      <c r="P85" s="403" t="s">
        <v>89</v>
      </c>
      <c r="Q85" s="403" t="s">
        <v>258</v>
      </c>
      <c r="R85" s="403" t="s">
        <v>305</v>
      </c>
      <c r="S85" s="403" t="s">
        <v>306</v>
      </c>
      <c r="T85" s="403" t="s">
        <v>306</v>
      </c>
      <c r="AR85" s="403" t="s">
        <v>89</v>
      </c>
      <c r="AS85" s="403" t="s">
        <v>89</v>
      </c>
      <c r="AU85" s="403" t="s">
        <v>663</v>
      </c>
      <c r="AV85" s="398">
        <v>23</v>
      </c>
    </row>
    <row r="86" spans="1:48" ht="30" customHeight="1">
      <c r="A86" s="414" t="s">
        <v>464</v>
      </c>
      <c r="B86" s="414" t="s">
        <v>324</v>
      </c>
      <c r="C86" s="414" t="s">
        <v>310</v>
      </c>
      <c r="D86" s="400">
        <v>29</v>
      </c>
      <c r="E86" s="401"/>
      <c r="F86" s="401"/>
      <c r="G86" s="401"/>
      <c r="H86" s="401"/>
      <c r="I86" s="401"/>
      <c r="J86" s="401"/>
      <c r="K86" s="401"/>
      <c r="L86" s="401"/>
      <c r="M86" s="414"/>
      <c r="N86" s="403" t="s">
        <v>662</v>
      </c>
      <c r="O86" s="403" t="s">
        <v>89</v>
      </c>
      <c r="P86" s="403" t="s">
        <v>89</v>
      </c>
      <c r="Q86" s="403" t="s">
        <v>258</v>
      </c>
      <c r="R86" s="403" t="s">
        <v>305</v>
      </c>
      <c r="S86" s="403" t="s">
        <v>306</v>
      </c>
      <c r="T86" s="403" t="s">
        <v>306</v>
      </c>
      <c r="AR86" s="403" t="s">
        <v>89</v>
      </c>
      <c r="AS86" s="403" t="s">
        <v>89</v>
      </c>
      <c r="AU86" s="403" t="s">
        <v>661</v>
      </c>
      <c r="AV86" s="398">
        <v>25</v>
      </c>
    </row>
    <row r="87" spans="1:48" ht="30" customHeight="1">
      <c r="A87" s="414" t="s">
        <v>463</v>
      </c>
      <c r="B87" s="414" t="s">
        <v>462</v>
      </c>
      <c r="C87" s="414" t="s">
        <v>310</v>
      </c>
      <c r="D87" s="400">
        <v>2</v>
      </c>
      <c r="E87" s="401"/>
      <c r="F87" s="401"/>
      <c r="G87" s="401"/>
      <c r="H87" s="401"/>
      <c r="I87" s="401"/>
      <c r="J87" s="401"/>
      <c r="K87" s="401"/>
      <c r="L87" s="401"/>
      <c r="M87" s="414"/>
      <c r="N87" s="403" t="s">
        <v>660</v>
      </c>
      <c r="O87" s="403" t="s">
        <v>89</v>
      </c>
      <c r="P87" s="403" t="s">
        <v>89</v>
      </c>
      <c r="Q87" s="403" t="s">
        <v>258</v>
      </c>
      <c r="R87" s="403" t="s">
        <v>305</v>
      </c>
      <c r="S87" s="403" t="s">
        <v>306</v>
      </c>
      <c r="T87" s="403" t="s">
        <v>306</v>
      </c>
      <c r="AR87" s="403" t="s">
        <v>89</v>
      </c>
      <c r="AS87" s="403" t="s">
        <v>89</v>
      </c>
      <c r="AU87" s="403" t="s">
        <v>659</v>
      </c>
      <c r="AV87" s="398">
        <v>26</v>
      </c>
    </row>
    <row r="88" spans="1:48" ht="30" customHeight="1">
      <c r="A88" s="400"/>
      <c r="B88" s="400"/>
      <c r="C88" s="400"/>
      <c r="D88" s="400"/>
      <c r="E88" s="401"/>
      <c r="F88" s="401"/>
      <c r="G88" s="401"/>
      <c r="H88" s="401"/>
      <c r="I88" s="401"/>
      <c r="J88" s="401"/>
      <c r="K88" s="401"/>
      <c r="L88" s="401"/>
      <c r="M88" s="400"/>
      <c r="Q88" s="403" t="s">
        <v>258</v>
      </c>
    </row>
    <row r="89" spans="1:48" ht="30" customHeight="1">
      <c r="A89" s="400"/>
      <c r="B89" s="400"/>
      <c r="C89" s="400"/>
      <c r="D89" s="400"/>
      <c r="E89" s="401"/>
      <c r="F89" s="401"/>
      <c r="G89" s="401"/>
      <c r="H89" s="401"/>
      <c r="I89" s="401"/>
      <c r="J89" s="401"/>
      <c r="K89" s="401"/>
      <c r="L89" s="401"/>
      <c r="M89" s="400"/>
      <c r="Q89" s="403" t="s">
        <v>258</v>
      </c>
    </row>
    <row r="90" spans="1:48" ht="30" customHeight="1">
      <c r="A90" s="400"/>
      <c r="B90" s="400"/>
      <c r="C90" s="400"/>
      <c r="D90" s="400"/>
      <c r="E90" s="401"/>
      <c r="F90" s="401"/>
      <c r="G90" s="401"/>
      <c r="H90" s="401"/>
      <c r="I90" s="401"/>
      <c r="J90" s="401"/>
      <c r="K90" s="401"/>
      <c r="L90" s="401"/>
      <c r="M90" s="400"/>
      <c r="Q90" s="403" t="s">
        <v>258</v>
      </c>
    </row>
    <row r="91" spans="1:48" ht="30" customHeight="1">
      <c r="A91" s="400"/>
      <c r="B91" s="400"/>
      <c r="C91" s="400"/>
      <c r="D91" s="400"/>
      <c r="E91" s="401"/>
      <c r="F91" s="401"/>
      <c r="G91" s="401"/>
      <c r="H91" s="401"/>
      <c r="I91" s="401"/>
      <c r="J91" s="401"/>
      <c r="K91" s="401"/>
      <c r="L91" s="401"/>
      <c r="M91" s="400"/>
      <c r="Q91" s="403" t="s">
        <v>258</v>
      </c>
    </row>
    <row r="92" spans="1:48" ht="30" customHeight="1">
      <c r="A92" s="400"/>
      <c r="B92" s="400"/>
      <c r="C92" s="400"/>
      <c r="D92" s="400"/>
      <c r="E92" s="401"/>
      <c r="F92" s="401"/>
      <c r="G92" s="401"/>
      <c r="H92" s="401"/>
      <c r="I92" s="401"/>
      <c r="J92" s="401"/>
      <c r="K92" s="401"/>
      <c r="L92" s="401"/>
      <c r="M92" s="400"/>
      <c r="Q92" s="403" t="s">
        <v>258</v>
      </c>
    </row>
    <row r="93" spans="1:48" ht="30" customHeight="1">
      <c r="A93" s="400"/>
      <c r="B93" s="400"/>
      <c r="C93" s="400"/>
      <c r="D93" s="400"/>
      <c r="E93" s="401"/>
      <c r="F93" s="401"/>
      <c r="G93" s="401"/>
      <c r="H93" s="401"/>
      <c r="I93" s="401"/>
      <c r="J93" s="401"/>
      <c r="K93" s="401"/>
      <c r="L93" s="401"/>
      <c r="M93" s="400"/>
      <c r="Q93" s="403" t="s">
        <v>258</v>
      </c>
    </row>
    <row r="94" spans="1:48" ht="30" customHeight="1">
      <c r="A94" s="400"/>
      <c r="B94" s="400"/>
      <c r="C94" s="400"/>
      <c r="D94" s="400"/>
      <c r="E94" s="401"/>
      <c r="F94" s="401"/>
      <c r="G94" s="401"/>
      <c r="H94" s="401"/>
      <c r="I94" s="401"/>
      <c r="J94" s="401"/>
      <c r="K94" s="401"/>
      <c r="L94" s="401"/>
      <c r="M94" s="400"/>
      <c r="Q94" s="403" t="s">
        <v>258</v>
      </c>
    </row>
    <row r="95" spans="1:48" ht="30" customHeight="1">
      <c r="A95" s="400"/>
      <c r="B95" s="400"/>
      <c r="C95" s="400"/>
      <c r="D95" s="400"/>
      <c r="E95" s="401"/>
      <c r="F95" s="401"/>
      <c r="G95" s="401"/>
      <c r="H95" s="401"/>
      <c r="I95" s="401"/>
      <c r="J95" s="401"/>
      <c r="K95" s="401"/>
      <c r="L95" s="401"/>
      <c r="M95" s="400"/>
      <c r="Q95" s="403" t="s">
        <v>258</v>
      </c>
    </row>
    <row r="96" spans="1:48" ht="30" customHeight="1">
      <c r="A96" s="400"/>
      <c r="B96" s="400"/>
      <c r="C96" s="400"/>
      <c r="D96" s="400"/>
      <c r="E96" s="401"/>
      <c r="F96" s="401"/>
      <c r="G96" s="401"/>
      <c r="H96" s="401"/>
      <c r="I96" s="401"/>
      <c r="J96" s="401"/>
      <c r="K96" s="401"/>
      <c r="L96" s="401"/>
      <c r="M96" s="400"/>
      <c r="Q96" s="403" t="s">
        <v>258</v>
      </c>
    </row>
    <row r="97" spans="1:48" ht="30" customHeight="1">
      <c r="A97" s="400"/>
      <c r="B97" s="400"/>
      <c r="C97" s="400"/>
      <c r="D97" s="400"/>
      <c r="E97" s="401"/>
      <c r="F97" s="401"/>
      <c r="G97" s="401"/>
      <c r="H97" s="401"/>
      <c r="I97" s="401"/>
      <c r="J97" s="401"/>
      <c r="K97" s="401"/>
      <c r="L97" s="401"/>
      <c r="M97" s="400"/>
      <c r="Q97" s="403" t="s">
        <v>258</v>
      </c>
    </row>
    <row r="98" spans="1:48" ht="30" customHeight="1">
      <c r="A98" s="400"/>
      <c r="B98" s="400"/>
      <c r="C98" s="400"/>
      <c r="D98" s="400"/>
      <c r="E98" s="401"/>
      <c r="F98" s="401"/>
      <c r="G98" s="401"/>
      <c r="H98" s="401"/>
      <c r="I98" s="401"/>
      <c r="J98" s="401"/>
      <c r="K98" s="401"/>
      <c r="L98" s="401"/>
      <c r="M98" s="400"/>
      <c r="Q98" s="403" t="s">
        <v>258</v>
      </c>
    </row>
    <row r="99" spans="1:48" ht="30" customHeight="1">
      <c r="A99" s="400"/>
      <c r="B99" s="400"/>
      <c r="C99" s="400"/>
      <c r="D99" s="400"/>
      <c r="E99" s="401"/>
      <c r="F99" s="401"/>
      <c r="G99" s="401"/>
      <c r="H99" s="401"/>
      <c r="I99" s="401"/>
      <c r="J99" s="401"/>
      <c r="K99" s="401"/>
      <c r="L99" s="401"/>
      <c r="M99" s="400"/>
      <c r="Q99" s="403" t="s">
        <v>258</v>
      </c>
    </row>
    <row r="100" spans="1:48" ht="30" customHeight="1">
      <c r="A100" s="400"/>
      <c r="B100" s="400"/>
      <c r="C100" s="400"/>
      <c r="D100" s="400"/>
      <c r="E100" s="401"/>
      <c r="F100" s="401"/>
      <c r="G100" s="401"/>
      <c r="H100" s="401"/>
      <c r="I100" s="401"/>
      <c r="J100" s="401"/>
      <c r="K100" s="401"/>
      <c r="L100" s="401"/>
      <c r="M100" s="400"/>
      <c r="Q100" s="403" t="s">
        <v>258</v>
      </c>
    </row>
    <row r="101" spans="1:48" ht="30" customHeight="1">
      <c r="A101" s="400"/>
      <c r="B101" s="400"/>
      <c r="C101" s="400"/>
      <c r="D101" s="400"/>
      <c r="E101" s="401"/>
      <c r="F101" s="401"/>
      <c r="G101" s="401"/>
      <c r="H101" s="401"/>
      <c r="I101" s="401"/>
      <c r="J101" s="401"/>
      <c r="K101" s="401"/>
      <c r="L101" s="401"/>
      <c r="M101" s="400"/>
      <c r="Q101" s="403" t="s">
        <v>258</v>
      </c>
    </row>
    <row r="102" spans="1:48" ht="30" customHeight="1">
      <c r="A102" s="400"/>
      <c r="B102" s="400"/>
      <c r="C102" s="400"/>
      <c r="D102" s="400"/>
      <c r="E102" s="401"/>
      <c r="F102" s="401"/>
      <c r="G102" s="401"/>
      <c r="H102" s="401"/>
      <c r="I102" s="401"/>
      <c r="J102" s="401"/>
      <c r="K102" s="401"/>
      <c r="L102" s="401"/>
      <c r="M102" s="400"/>
      <c r="Q102" s="403" t="s">
        <v>258</v>
      </c>
    </row>
    <row r="103" spans="1:48" ht="30" customHeight="1">
      <c r="A103" s="400"/>
      <c r="B103" s="400"/>
      <c r="C103" s="400"/>
      <c r="D103" s="400"/>
      <c r="E103" s="401"/>
      <c r="F103" s="401"/>
      <c r="G103" s="401"/>
      <c r="H103" s="401"/>
      <c r="I103" s="401"/>
      <c r="J103" s="401"/>
      <c r="K103" s="401"/>
      <c r="L103" s="401"/>
      <c r="M103" s="400"/>
      <c r="Q103" s="403" t="s">
        <v>258</v>
      </c>
    </row>
    <row r="104" spans="1:48" ht="30" customHeight="1">
      <c r="A104" s="400"/>
      <c r="B104" s="400"/>
      <c r="C104" s="400"/>
      <c r="D104" s="400"/>
      <c r="E104" s="401"/>
      <c r="F104" s="401"/>
      <c r="G104" s="401"/>
      <c r="H104" s="401"/>
      <c r="I104" s="401"/>
      <c r="J104" s="401"/>
      <c r="K104" s="401"/>
      <c r="L104" s="401"/>
      <c r="M104" s="400"/>
      <c r="Q104" s="403" t="s">
        <v>258</v>
      </c>
    </row>
    <row r="105" spans="1:48" ht="30" customHeight="1">
      <c r="A105" s="400"/>
      <c r="B105" s="400"/>
      <c r="C105" s="400"/>
      <c r="D105" s="400"/>
      <c r="E105" s="401"/>
      <c r="F105" s="401"/>
      <c r="G105" s="401"/>
      <c r="H105" s="401"/>
      <c r="I105" s="401"/>
      <c r="J105" s="401"/>
      <c r="K105" s="401"/>
      <c r="L105" s="401"/>
      <c r="M105" s="400"/>
      <c r="Q105" s="403" t="s">
        <v>258</v>
      </c>
    </row>
    <row r="106" spans="1:48" ht="30" customHeight="1">
      <c r="A106" s="400"/>
      <c r="B106" s="400"/>
      <c r="C106" s="400"/>
      <c r="D106" s="400"/>
      <c r="E106" s="401"/>
      <c r="F106" s="401"/>
      <c r="G106" s="401"/>
      <c r="H106" s="401"/>
      <c r="I106" s="401"/>
      <c r="J106" s="401"/>
      <c r="K106" s="401"/>
      <c r="L106" s="401"/>
      <c r="M106" s="400"/>
      <c r="Q106" s="403" t="s">
        <v>258</v>
      </c>
    </row>
    <row r="107" spans="1:48" ht="30" customHeight="1">
      <c r="A107" s="414" t="s">
        <v>272</v>
      </c>
      <c r="B107" s="400"/>
      <c r="C107" s="400"/>
      <c r="D107" s="400"/>
      <c r="E107" s="401"/>
      <c r="F107" s="401"/>
      <c r="G107" s="401"/>
      <c r="H107" s="401"/>
      <c r="I107" s="401"/>
      <c r="J107" s="401"/>
      <c r="K107" s="401"/>
      <c r="L107" s="401"/>
      <c r="M107" s="400"/>
      <c r="N107" s="398" t="s">
        <v>313</v>
      </c>
    </row>
    <row r="108" spans="1:48" ht="30" customHeight="1">
      <c r="A108" s="414" t="s">
        <v>388</v>
      </c>
      <c r="B108" s="414" t="s">
        <v>89</v>
      </c>
      <c r="C108" s="400"/>
      <c r="D108" s="400"/>
      <c r="E108" s="401"/>
      <c r="F108" s="401"/>
      <c r="G108" s="401"/>
      <c r="H108" s="401"/>
      <c r="I108" s="401"/>
      <c r="J108" s="401"/>
      <c r="K108" s="401"/>
      <c r="L108" s="401"/>
      <c r="M108" s="400"/>
      <c r="Q108" s="403" t="s">
        <v>259</v>
      </c>
    </row>
    <row r="109" spans="1:48" ht="30" customHeight="1">
      <c r="A109" s="414" t="s">
        <v>326</v>
      </c>
      <c r="B109" s="414" t="s">
        <v>461</v>
      </c>
      <c r="C109" s="414" t="s">
        <v>310</v>
      </c>
      <c r="D109" s="400">
        <v>26</v>
      </c>
      <c r="E109" s="401"/>
      <c r="F109" s="401"/>
      <c r="G109" s="401"/>
      <c r="H109" s="401"/>
      <c r="I109" s="401"/>
      <c r="J109" s="401"/>
      <c r="K109" s="401"/>
      <c r="L109" s="401"/>
      <c r="M109" s="414"/>
      <c r="N109" s="403" t="s">
        <v>658</v>
      </c>
      <c r="O109" s="403" t="s">
        <v>89</v>
      </c>
      <c r="P109" s="403" t="s">
        <v>89</v>
      </c>
      <c r="Q109" s="403" t="s">
        <v>259</v>
      </c>
      <c r="R109" s="403" t="s">
        <v>305</v>
      </c>
      <c r="S109" s="403" t="s">
        <v>306</v>
      </c>
      <c r="T109" s="403" t="s">
        <v>306</v>
      </c>
      <c r="AR109" s="403" t="s">
        <v>89</v>
      </c>
      <c r="AS109" s="403" t="s">
        <v>89</v>
      </c>
      <c r="AU109" s="403" t="s">
        <v>657</v>
      </c>
      <c r="AV109" s="398">
        <v>30</v>
      </c>
    </row>
    <row r="110" spans="1:48" ht="30" customHeight="1">
      <c r="A110" s="400"/>
      <c r="B110" s="400"/>
      <c r="C110" s="400"/>
      <c r="D110" s="400"/>
      <c r="E110" s="401"/>
      <c r="F110" s="401"/>
      <c r="G110" s="401"/>
      <c r="H110" s="401"/>
      <c r="I110" s="401"/>
      <c r="J110" s="401"/>
      <c r="K110" s="401"/>
      <c r="L110" s="401"/>
      <c r="M110" s="400"/>
      <c r="Q110" s="403" t="s">
        <v>259</v>
      </c>
    </row>
    <row r="111" spans="1:48" ht="30" customHeight="1">
      <c r="A111" s="400"/>
      <c r="B111" s="400"/>
      <c r="C111" s="400"/>
      <c r="D111" s="400"/>
      <c r="E111" s="401"/>
      <c r="F111" s="401"/>
      <c r="G111" s="401"/>
      <c r="H111" s="401"/>
      <c r="I111" s="401"/>
      <c r="J111" s="401"/>
      <c r="K111" s="401"/>
      <c r="L111" s="401"/>
      <c r="M111" s="400"/>
      <c r="Q111" s="403" t="s">
        <v>259</v>
      </c>
    </row>
    <row r="112" spans="1:48" ht="30" customHeight="1">
      <c r="A112" s="400"/>
      <c r="B112" s="400"/>
      <c r="C112" s="400"/>
      <c r="D112" s="400"/>
      <c r="E112" s="401"/>
      <c r="F112" s="401"/>
      <c r="G112" s="401"/>
      <c r="H112" s="401"/>
      <c r="I112" s="401"/>
      <c r="J112" s="401"/>
      <c r="K112" s="401"/>
      <c r="L112" s="401"/>
      <c r="M112" s="400"/>
      <c r="Q112" s="403" t="s">
        <v>259</v>
      </c>
    </row>
    <row r="113" spans="1:17" ht="30" customHeight="1">
      <c r="A113" s="400"/>
      <c r="B113" s="400"/>
      <c r="C113" s="400"/>
      <c r="D113" s="400"/>
      <c r="E113" s="401"/>
      <c r="F113" s="401"/>
      <c r="G113" s="401"/>
      <c r="H113" s="401"/>
      <c r="I113" s="401"/>
      <c r="J113" s="401"/>
      <c r="K113" s="401"/>
      <c r="L113" s="401"/>
      <c r="M113" s="400"/>
      <c r="Q113" s="403" t="s">
        <v>259</v>
      </c>
    </row>
    <row r="114" spans="1:17" ht="30" customHeight="1">
      <c r="A114" s="400"/>
      <c r="B114" s="400"/>
      <c r="C114" s="400"/>
      <c r="D114" s="400"/>
      <c r="E114" s="401"/>
      <c r="F114" s="401"/>
      <c r="G114" s="401"/>
      <c r="H114" s="401"/>
      <c r="I114" s="401"/>
      <c r="J114" s="401"/>
      <c r="K114" s="401"/>
      <c r="L114" s="401"/>
      <c r="M114" s="400"/>
      <c r="Q114" s="403" t="s">
        <v>259</v>
      </c>
    </row>
    <row r="115" spans="1:17" ht="30" customHeight="1">
      <c r="A115" s="400"/>
      <c r="B115" s="400"/>
      <c r="C115" s="400"/>
      <c r="D115" s="400"/>
      <c r="E115" s="401"/>
      <c r="F115" s="401"/>
      <c r="G115" s="401"/>
      <c r="H115" s="401"/>
      <c r="I115" s="401"/>
      <c r="J115" s="401"/>
      <c r="K115" s="401"/>
      <c r="L115" s="401"/>
      <c r="M115" s="400"/>
      <c r="Q115" s="403" t="s">
        <v>259</v>
      </c>
    </row>
    <row r="116" spans="1:17" ht="30" customHeight="1">
      <c r="A116" s="400"/>
      <c r="B116" s="400"/>
      <c r="C116" s="400"/>
      <c r="D116" s="400"/>
      <c r="E116" s="401"/>
      <c r="F116" s="401"/>
      <c r="G116" s="401"/>
      <c r="H116" s="401"/>
      <c r="I116" s="401"/>
      <c r="J116" s="401"/>
      <c r="K116" s="401"/>
      <c r="L116" s="401"/>
      <c r="M116" s="400"/>
      <c r="Q116" s="403" t="s">
        <v>259</v>
      </c>
    </row>
    <row r="117" spans="1:17" ht="30" customHeight="1">
      <c r="A117" s="400"/>
      <c r="B117" s="400"/>
      <c r="C117" s="400"/>
      <c r="D117" s="400"/>
      <c r="E117" s="401"/>
      <c r="F117" s="401"/>
      <c r="G117" s="401"/>
      <c r="H117" s="401"/>
      <c r="I117" s="401"/>
      <c r="J117" s="401"/>
      <c r="K117" s="401"/>
      <c r="L117" s="401"/>
      <c r="M117" s="400"/>
      <c r="Q117" s="403" t="s">
        <v>259</v>
      </c>
    </row>
    <row r="118" spans="1:17" ht="30" customHeight="1">
      <c r="A118" s="400"/>
      <c r="B118" s="400"/>
      <c r="C118" s="400"/>
      <c r="D118" s="400"/>
      <c r="E118" s="401"/>
      <c r="F118" s="401"/>
      <c r="G118" s="401"/>
      <c r="H118" s="401"/>
      <c r="I118" s="401"/>
      <c r="J118" s="401"/>
      <c r="K118" s="401"/>
      <c r="L118" s="401"/>
      <c r="M118" s="400"/>
      <c r="Q118" s="403" t="s">
        <v>259</v>
      </c>
    </row>
    <row r="119" spans="1:17" ht="30" customHeight="1">
      <c r="A119" s="400"/>
      <c r="B119" s="400"/>
      <c r="C119" s="400"/>
      <c r="D119" s="400"/>
      <c r="E119" s="401"/>
      <c r="F119" s="401"/>
      <c r="G119" s="401"/>
      <c r="H119" s="401"/>
      <c r="I119" s="401"/>
      <c r="J119" s="401"/>
      <c r="K119" s="401"/>
      <c r="L119" s="401"/>
      <c r="M119" s="400"/>
      <c r="Q119" s="403" t="s">
        <v>259</v>
      </c>
    </row>
    <row r="120" spans="1:17" ht="30" customHeight="1">
      <c r="A120" s="400"/>
      <c r="B120" s="400"/>
      <c r="C120" s="400"/>
      <c r="D120" s="400"/>
      <c r="E120" s="401"/>
      <c r="F120" s="401"/>
      <c r="G120" s="401"/>
      <c r="H120" s="401"/>
      <c r="I120" s="401"/>
      <c r="J120" s="401"/>
      <c r="K120" s="401"/>
      <c r="L120" s="401"/>
      <c r="M120" s="400"/>
      <c r="Q120" s="403" t="s">
        <v>259</v>
      </c>
    </row>
    <row r="121" spans="1:17" ht="30" customHeight="1">
      <c r="A121" s="400"/>
      <c r="B121" s="400"/>
      <c r="C121" s="400"/>
      <c r="D121" s="400"/>
      <c r="E121" s="401"/>
      <c r="F121" s="401"/>
      <c r="G121" s="401"/>
      <c r="H121" s="401"/>
      <c r="I121" s="401"/>
      <c r="J121" s="401"/>
      <c r="K121" s="401"/>
      <c r="L121" s="401"/>
      <c r="M121" s="400"/>
      <c r="Q121" s="403" t="s">
        <v>259</v>
      </c>
    </row>
    <row r="122" spans="1:17" ht="30" customHeight="1">
      <c r="A122" s="400"/>
      <c r="B122" s="400"/>
      <c r="C122" s="400"/>
      <c r="D122" s="400"/>
      <c r="E122" s="401"/>
      <c r="F122" s="401"/>
      <c r="G122" s="401"/>
      <c r="H122" s="401"/>
      <c r="I122" s="401"/>
      <c r="J122" s="401"/>
      <c r="K122" s="401"/>
      <c r="L122" s="401"/>
      <c r="M122" s="400"/>
      <c r="Q122" s="403" t="s">
        <v>259</v>
      </c>
    </row>
    <row r="123" spans="1:17" ht="30" customHeight="1">
      <c r="A123" s="400"/>
      <c r="B123" s="400"/>
      <c r="C123" s="400"/>
      <c r="D123" s="400"/>
      <c r="E123" s="401"/>
      <c r="F123" s="401"/>
      <c r="G123" s="401"/>
      <c r="H123" s="401"/>
      <c r="I123" s="401"/>
      <c r="J123" s="401"/>
      <c r="K123" s="401"/>
      <c r="L123" s="401"/>
      <c r="M123" s="400"/>
      <c r="Q123" s="403" t="s">
        <v>259</v>
      </c>
    </row>
    <row r="124" spans="1:17" ht="30" customHeight="1">
      <c r="A124" s="400"/>
      <c r="B124" s="400"/>
      <c r="C124" s="400"/>
      <c r="D124" s="400"/>
      <c r="E124" s="401"/>
      <c r="F124" s="401"/>
      <c r="G124" s="401"/>
      <c r="H124" s="401"/>
      <c r="I124" s="401"/>
      <c r="J124" s="401"/>
      <c r="K124" s="401"/>
      <c r="L124" s="401"/>
      <c r="M124" s="400"/>
      <c r="Q124" s="403" t="s">
        <v>259</v>
      </c>
    </row>
    <row r="125" spans="1:17" ht="30" customHeight="1">
      <c r="A125" s="400"/>
      <c r="B125" s="400"/>
      <c r="C125" s="400"/>
      <c r="D125" s="400"/>
      <c r="E125" s="401"/>
      <c r="F125" s="401"/>
      <c r="G125" s="401"/>
      <c r="H125" s="401"/>
      <c r="I125" s="401"/>
      <c r="J125" s="401"/>
      <c r="K125" s="401"/>
      <c r="L125" s="401"/>
      <c r="M125" s="400"/>
      <c r="Q125" s="403" t="s">
        <v>259</v>
      </c>
    </row>
    <row r="126" spans="1:17" ht="30" customHeight="1">
      <c r="A126" s="400"/>
      <c r="B126" s="400"/>
      <c r="C126" s="400"/>
      <c r="D126" s="400"/>
      <c r="E126" s="401"/>
      <c r="F126" s="401"/>
      <c r="G126" s="401"/>
      <c r="H126" s="401"/>
      <c r="I126" s="401"/>
      <c r="J126" s="401"/>
      <c r="K126" s="401"/>
      <c r="L126" s="401"/>
      <c r="M126" s="400"/>
      <c r="Q126" s="403" t="s">
        <v>259</v>
      </c>
    </row>
    <row r="127" spans="1:17" ht="30" customHeight="1">
      <c r="A127" s="400"/>
      <c r="B127" s="400"/>
      <c r="C127" s="400"/>
      <c r="D127" s="400"/>
      <c r="E127" s="401"/>
      <c r="F127" s="401"/>
      <c r="G127" s="401"/>
      <c r="H127" s="401"/>
      <c r="I127" s="401"/>
      <c r="J127" s="401"/>
      <c r="K127" s="401"/>
      <c r="L127" s="401"/>
      <c r="M127" s="400"/>
      <c r="Q127" s="403" t="s">
        <v>259</v>
      </c>
    </row>
    <row r="128" spans="1:17" ht="30" customHeight="1">
      <c r="A128" s="400"/>
      <c r="B128" s="400"/>
      <c r="C128" s="400"/>
      <c r="D128" s="400"/>
      <c r="E128" s="401"/>
      <c r="F128" s="401"/>
      <c r="G128" s="401"/>
      <c r="H128" s="401"/>
      <c r="I128" s="401"/>
      <c r="J128" s="401"/>
      <c r="K128" s="401"/>
      <c r="L128" s="401"/>
      <c r="M128" s="400"/>
      <c r="Q128" s="403" t="s">
        <v>259</v>
      </c>
    </row>
    <row r="129" spans="1:48" ht="30" customHeight="1">
      <c r="A129" s="400"/>
      <c r="B129" s="400"/>
      <c r="C129" s="400"/>
      <c r="D129" s="400"/>
      <c r="E129" s="401"/>
      <c r="F129" s="401"/>
      <c r="G129" s="401"/>
      <c r="H129" s="401"/>
      <c r="I129" s="401"/>
      <c r="J129" s="401"/>
      <c r="K129" s="401"/>
      <c r="L129" s="401"/>
      <c r="M129" s="400"/>
      <c r="Q129" s="403" t="s">
        <v>259</v>
      </c>
    </row>
    <row r="130" spans="1:48" ht="30" customHeight="1">
      <c r="A130" s="400"/>
      <c r="B130" s="400"/>
      <c r="C130" s="400"/>
      <c r="D130" s="400"/>
      <c r="E130" s="401"/>
      <c r="F130" s="401"/>
      <c r="G130" s="401"/>
      <c r="H130" s="401"/>
      <c r="I130" s="401"/>
      <c r="J130" s="401"/>
      <c r="K130" s="401"/>
      <c r="L130" s="401"/>
      <c r="M130" s="400"/>
      <c r="Q130" s="403" t="s">
        <v>259</v>
      </c>
    </row>
    <row r="131" spans="1:48" ht="30" customHeight="1">
      <c r="A131" s="400"/>
      <c r="B131" s="400"/>
      <c r="C131" s="400"/>
      <c r="D131" s="400"/>
      <c r="E131" s="401"/>
      <c r="F131" s="401"/>
      <c r="G131" s="401"/>
      <c r="H131" s="401"/>
      <c r="I131" s="401"/>
      <c r="J131" s="401"/>
      <c r="K131" s="401"/>
      <c r="L131" s="401"/>
      <c r="M131" s="400"/>
      <c r="Q131" s="403" t="s">
        <v>259</v>
      </c>
    </row>
    <row r="132" spans="1:48" ht="30" customHeight="1">
      <c r="A132" s="400"/>
      <c r="B132" s="400"/>
      <c r="C132" s="400"/>
      <c r="D132" s="400"/>
      <c r="E132" s="401"/>
      <c r="F132" s="401"/>
      <c r="G132" s="401"/>
      <c r="H132" s="401"/>
      <c r="I132" s="401"/>
      <c r="J132" s="401"/>
      <c r="K132" s="401"/>
      <c r="L132" s="401"/>
      <c r="M132" s="400"/>
      <c r="Q132" s="403" t="s">
        <v>259</v>
      </c>
    </row>
    <row r="133" spans="1:48" ht="30" customHeight="1">
      <c r="A133" s="414" t="s">
        <v>272</v>
      </c>
      <c r="B133" s="400"/>
      <c r="C133" s="400"/>
      <c r="D133" s="400"/>
      <c r="E133" s="401"/>
      <c r="F133" s="401"/>
      <c r="G133" s="401"/>
      <c r="H133" s="401"/>
      <c r="I133" s="401"/>
      <c r="J133" s="401"/>
      <c r="K133" s="401"/>
      <c r="L133" s="401"/>
      <c r="M133" s="400"/>
      <c r="N133" s="398" t="s">
        <v>313</v>
      </c>
    </row>
    <row r="134" spans="1:48" ht="30" customHeight="1">
      <c r="A134" s="414" t="s">
        <v>387</v>
      </c>
      <c r="B134" s="414" t="s">
        <v>89</v>
      </c>
      <c r="C134" s="400"/>
      <c r="D134" s="400"/>
      <c r="E134" s="401"/>
      <c r="F134" s="401"/>
      <c r="G134" s="401"/>
      <c r="H134" s="401"/>
      <c r="I134" s="401"/>
      <c r="J134" s="401"/>
      <c r="K134" s="401"/>
      <c r="L134" s="401"/>
      <c r="M134" s="400"/>
      <c r="Q134" s="403" t="s">
        <v>260</v>
      </c>
    </row>
    <row r="135" spans="1:48" ht="30" customHeight="1">
      <c r="A135" s="414" t="s">
        <v>328</v>
      </c>
      <c r="B135" s="414" t="s">
        <v>329</v>
      </c>
      <c r="C135" s="414" t="s">
        <v>310</v>
      </c>
      <c r="D135" s="400">
        <v>29</v>
      </c>
      <c r="E135" s="401"/>
      <c r="F135" s="401"/>
      <c r="G135" s="401"/>
      <c r="H135" s="401"/>
      <c r="I135" s="401"/>
      <c r="J135" s="401"/>
      <c r="K135" s="401"/>
      <c r="L135" s="401"/>
      <c r="M135" s="414"/>
      <c r="N135" s="403" t="s">
        <v>656</v>
      </c>
      <c r="O135" s="403" t="s">
        <v>89</v>
      </c>
      <c r="P135" s="403" t="s">
        <v>89</v>
      </c>
      <c r="Q135" s="403" t="s">
        <v>260</v>
      </c>
      <c r="R135" s="403" t="s">
        <v>305</v>
      </c>
      <c r="S135" s="403" t="s">
        <v>306</v>
      </c>
      <c r="T135" s="403" t="s">
        <v>306</v>
      </c>
      <c r="AR135" s="403" t="s">
        <v>89</v>
      </c>
      <c r="AS135" s="403" t="s">
        <v>89</v>
      </c>
      <c r="AU135" s="403" t="s">
        <v>655</v>
      </c>
      <c r="AV135" s="398">
        <v>34</v>
      </c>
    </row>
    <row r="136" spans="1:48" ht="30" customHeight="1">
      <c r="A136" s="414" t="s">
        <v>328</v>
      </c>
      <c r="B136" s="414" t="s">
        <v>330</v>
      </c>
      <c r="C136" s="414" t="s">
        <v>310</v>
      </c>
      <c r="D136" s="400">
        <v>8</v>
      </c>
      <c r="E136" s="401"/>
      <c r="F136" s="401"/>
      <c r="G136" s="401"/>
      <c r="H136" s="401"/>
      <c r="I136" s="401"/>
      <c r="J136" s="401"/>
      <c r="K136" s="401"/>
      <c r="L136" s="401"/>
      <c r="M136" s="414"/>
      <c r="N136" s="403" t="s">
        <v>654</v>
      </c>
      <c r="O136" s="403" t="s">
        <v>89</v>
      </c>
      <c r="P136" s="403" t="s">
        <v>89</v>
      </c>
      <c r="Q136" s="403" t="s">
        <v>260</v>
      </c>
      <c r="R136" s="403" t="s">
        <v>305</v>
      </c>
      <c r="S136" s="403" t="s">
        <v>306</v>
      </c>
      <c r="T136" s="403" t="s">
        <v>306</v>
      </c>
      <c r="AR136" s="403" t="s">
        <v>89</v>
      </c>
      <c r="AS136" s="403" t="s">
        <v>89</v>
      </c>
      <c r="AU136" s="403" t="s">
        <v>653</v>
      </c>
      <c r="AV136" s="398">
        <v>35</v>
      </c>
    </row>
    <row r="137" spans="1:48" ht="30" customHeight="1">
      <c r="A137" s="414" t="s">
        <v>331</v>
      </c>
      <c r="B137" s="414" t="s">
        <v>332</v>
      </c>
      <c r="C137" s="414" t="s">
        <v>316</v>
      </c>
      <c r="D137" s="400">
        <v>21</v>
      </c>
      <c r="E137" s="401"/>
      <c r="F137" s="401"/>
      <c r="G137" s="401"/>
      <c r="H137" s="401"/>
      <c r="I137" s="401"/>
      <c r="J137" s="401"/>
      <c r="K137" s="401"/>
      <c r="L137" s="401"/>
      <c r="M137" s="414"/>
      <c r="N137" s="403" t="s">
        <v>652</v>
      </c>
      <c r="O137" s="403" t="s">
        <v>89</v>
      </c>
      <c r="P137" s="403" t="s">
        <v>89</v>
      </c>
      <c r="Q137" s="403" t="s">
        <v>260</v>
      </c>
      <c r="R137" s="403" t="s">
        <v>305</v>
      </c>
      <c r="S137" s="403" t="s">
        <v>306</v>
      </c>
      <c r="T137" s="403" t="s">
        <v>306</v>
      </c>
      <c r="AR137" s="403" t="s">
        <v>89</v>
      </c>
      <c r="AS137" s="403" t="s">
        <v>89</v>
      </c>
      <c r="AU137" s="403" t="s">
        <v>651</v>
      </c>
      <c r="AV137" s="398">
        <v>32</v>
      </c>
    </row>
    <row r="138" spans="1:48" ht="30" customHeight="1">
      <c r="A138" s="414" t="s">
        <v>331</v>
      </c>
      <c r="B138" s="414" t="s">
        <v>333</v>
      </c>
      <c r="C138" s="414" t="s">
        <v>316</v>
      </c>
      <c r="D138" s="400">
        <v>19</v>
      </c>
      <c r="E138" s="401"/>
      <c r="F138" s="401"/>
      <c r="G138" s="401"/>
      <c r="H138" s="401"/>
      <c r="I138" s="401"/>
      <c r="J138" s="401"/>
      <c r="K138" s="401"/>
      <c r="L138" s="401"/>
      <c r="M138" s="414"/>
      <c r="N138" s="403" t="s">
        <v>650</v>
      </c>
      <c r="O138" s="403" t="s">
        <v>89</v>
      </c>
      <c r="P138" s="403" t="s">
        <v>89</v>
      </c>
      <c r="Q138" s="403" t="s">
        <v>260</v>
      </c>
      <c r="R138" s="403" t="s">
        <v>305</v>
      </c>
      <c r="S138" s="403" t="s">
        <v>306</v>
      </c>
      <c r="T138" s="403" t="s">
        <v>306</v>
      </c>
      <c r="AR138" s="403" t="s">
        <v>89</v>
      </c>
      <c r="AS138" s="403" t="s">
        <v>89</v>
      </c>
      <c r="AU138" s="403" t="s">
        <v>649</v>
      </c>
      <c r="AV138" s="398">
        <v>33</v>
      </c>
    </row>
    <row r="139" spans="1:48" ht="30" customHeight="1">
      <c r="A139" s="400"/>
      <c r="B139" s="400"/>
      <c r="C139" s="400"/>
      <c r="D139" s="400"/>
      <c r="E139" s="401"/>
      <c r="F139" s="401"/>
      <c r="G139" s="401"/>
      <c r="H139" s="401"/>
      <c r="I139" s="401"/>
      <c r="J139" s="401"/>
      <c r="K139" s="401"/>
      <c r="L139" s="401"/>
      <c r="M139" s="400"/>
      <c r="Q139" s="403" t="s">
        <v>260</v>
      </c>
    </row>
    <row r="140" spans="1:48" ht="30" customHeight="1">
      <c r="A140" s="400"/>
      <c r="B140" s="400"/>
      <c r="C140" s="400"/>
      <c r="D140" s="400"/>
      <c r="E140" s="401"/>
      <c r="F140" s="401"/>
      <c r="G140" s="401"/>
      <c r="H140" s="401"/>
      <c r="I140" s="401"/>
      <c r="J140" s="401"/>
      <c r="K140" s="401"/>
      <c r="L140" s="401"/>
      <c r="M140" s="400"/>
      <c r="Q140" s="403" t="s">
        <v>260</v>
      </c>
    </row>
    <row r="141" spans="1:48" ht="30" customHeight="1">
      <c r="A141" s="400"/>
      <c r="B141" s="400"/>
      <c r="C141" s="400"/>
      <c r="D141" s="400"/>
      <c r="E141" s="401"/>
      <c r="F141" s="401"/>
      <c r="G141" s="401"/>
      <c r="H141" s="401"/>
      <c r="I141" s="401"/>
      <c r="J141" s="401"/>
      <c r="K141" s="401"/>
      <c r="L141" s="401"/>
      <c r="M141" s="400"/>
      <c r="Q141" s="403" t="s">
        <v>260</v>
      </c>
    </row>
    <row r="142" spans="1:48" ht="30" customHeight="1">
      <c r="A142" s="400"/>
      <c r="B142" s="400"/>
      <c r="C142" s="400"/>
      <c r="D142" s="400"/>
      <c r="E142" s="401"/>
      <c r="F142" s="401"/>
      <c r="G142" s="401"/>
      <c r="H142" s="401"/>
      <c r="I142" s="401"/>
      <c r="J142" s="401"/>
      <c r="K142" s="401"/>
      <c r="L142" s="401"/>
      <c r="M142" s="400"/>
      <c r="Q142" s="403" t="s">
        <v>260</v>
      </c>
    </row>
    <row r="143" spans="1:48" ht="30" customHeight="1">
      <c r="A143" s="400"/>
      <c r="B143" s="400"/>
      <c r="C143" s="400"/>
      <c r="D143" s="400"/>
      <c r="E143" s="401"/>
      <c r="F143" s="401"/>
      <c r="G143" s="401"/>
      <c r="H143" s="401"/>
      <c r="I143" s="401"/>
      <c r="J143" s="401"/>
      <c r="K143" s="401"/>
      <c r="L143" s="401"/>
      <c r="M143" s="400"/>
      <c r="Q143" s="403" t="s">
        <v>260</v>
      </c>
    </row>
    <row r="144" spans="1:48" ht="30" customHeight="1">
      <c r="A144" s="400"/>
      <c r="B144" s="400"/>
      <c r="C144" s="400"/>
      <c r="D144" s="400"/>
      <c r="E144" s="401"/>
      <c r="F144" s="401"/>
      <c r="G144" s="401"/>
      <c r="H144" s="401"/>
      <c r="I144" s="401"/>
      <c r="J144" s="401"/>
      <c r="K144" s="401"/>
      <c r="L144" s="401"/>
      <c r="M144" s="400"/>
      <c r="Q144" s="403" t="s">
        <v>260</v>
      </c>
    </row>
    <row r="145" spans="1:17" ht="30" customHeight="1">
      <c r="A145" s="400"/>
      <c r="B145" s="400"/>
      <c r="C145" s="400"/>
      <c r="D145" s="400"/>
      <c r="E145" s="401"/>
      <c r="F145" s="401"/>
      <c r="G145" s="401"/>
      <c r="H145" s="401"/>
      <c r="I145" s="401"/>
      <c r="J145" s="401"/>
      <c r="K145" s="401"/>
      <c r="L145" s="401"/>
      <c r="M145" s="400"/>
      <c r="Q145" s="403" t="s">
        <v>260</v>
      </c>
    </row>
    <row r="146" spans="1:17" ht="30" customHeight="1">
      <c r="A146" s="400"/>
      <c r="B146" s="400"/>
      <c r="C146" s="400"/>
      <c r="D146" s="400"/>
      <c r="E146" s="401"/>
      <c r="F146" s="401"/>
      <c r="G146" s="401"/>
      <c r="H146" s="401"/>
      <c r="I146" s="401"/>
      <c r="J146" s="401"/>
      <c r="K146" s="401"/>
      <c r="L146" s="401"/>
      <c r="M146" s="400"/>
      <c r="Q146" s="403" t="s">
        <v>260</v>
      </c>
    </row>
    <row r="147" spans="1:17" ht="30" customHeight="1">
      <c r="A147" s="400"/>
      <c r="B147" s="400"/>
      <c r="C147" s="400"/>
      <c r="D147" s="400"/>
      <c r="E147" s="401"/>
      <c r="F147" s="401"/>
      <c r="G147" s="401"/>
      <c r="H147" s="401"/>
      <c r="I147" s="401"/>
      <c r="J147" s="401"/>
      <c r="K147" s="401"/>
      <c r="L147" s="401"/>
      <c r="M147" s="400"/>
      <c r="Q147" s="403" t="s">
        <v>260</v>
      </c>
    </row>
    <row r="148" spans="1:17" ht="30" customHeight="1">
      <c r="A148" s="400"/>
      <c r="B148" s="400"/>
      <c r="C148" s="400"/>
      <c r="D148" s="400"/>
      <c r="E148" s="401"/>
      <c r="F148" s="401"/>
      <c r="G148" s="401"/>
      <c r="H148" s="401"/>
      <c r="I148" s="401"/>
      <c r="J148" s="401"/>
      <c r="K148" s="401"/>
      <c r="L148" s="401"/>
      <c r="M148" s="400"/>
      <c r="Q148" s="403" t="s">
        <v>260</v>
      </c>
    </row>
    <row r="149" spans="1:17" ht="30" customHeight="1">
      <c r="A149" s="400"/>
      <c r="B149" s="400"/>
      <c r="C149" s="400"/>
      <c r="D149" s="400"/>
      <c r="E149" s="401"/>
      <c r="F149" s="401"/>
      <c r="G149" s="401"/>
      <c r="H149" s="401"/>
      <c r="I149" s="401"/>
      <c r="J149" s="401"/>
      <c r="K149" s="401"/>
      <c r="L149" s="401"/>
      <c r="M149" s="400"/>
      <c r="Q149" s="403" t="s">
        <v>260</v>
      </c>
    </row>
    <row r="150" spans="1:17" ht="30" customHeight="1">
      <c r="A150" s="400"/>
      <c r="B150" s="400"/>
      <c r="C150" s="400"/>
      <c r="D150" s="400"/>
      <c r="E150" s="401"/>
      <c r="F150" s="401"/>
      <c r="G150" s="401"/>
      <c r="H150" s="401"/>
      <c r="I150" s="401"/>
      <c r="J150" s="401"/>
      <c r="K150" s="401"/>
      <c r="L150" s="401"/>
      <c r="M150" s="400"/>
      <c r="Q150" s="403" t="s">
        <v>260</v>
      </c>
    </row>
    <row r="151" spans="1:17" ht="30" customHeight="1">
      <c r="A151" s="400"/>
      <c r="B151" s="400"/>
      <c r="C151" s="400"/>
      <c r="D151" s="400"/>
      <c r="E151" s="401"/>
      <c r="F151" s="401"/>
      <c r="G151" s="401"/>
      <c r="H151" s="401"/>
      <c r="I151" s="401"/>
      <c r="J151" s="401"/>
      <c r="K151" s="401"/>
      <c r="L151" s="401"/>
      <c r="M151" s="400"/>
      <c r="Q151" s="403" t="s">
        <v>260</v>
      </c>
    </row>
    <row r="152" spans="1:17" ht="30" customHeight="1">
      <c r="A152" s="400"/>
      <c r="B152" s="400"/>
      <c r="C152" s="400"/>
      <c r="D152" s="400"/>
      <c r="E152" s="401"/>
      <c r="F152" s="401"/>
      <c r="G152" s="401"/>
      <c r="H152" s="401"/>
      <c r="I152" s="401"/>
      <c r="J152" s="401"/>
      <c r="K152" s="401"/>
      <c r="L152" s="401"/>
      <c r="M152" s="400"/>
      <c r="Q152" s="403" t="s">
        <v>260</v>
      </c>
    </row>
    <row r="153" spans="1:17" ht="30" customHeight="1">
      <c r="A153" s="400"/>
      <c r="B153" s="400"/>
      <c r="C153" s="400"/>
      <c r="D153" s="400"/>
      <c r="E153" s="401"/>
      <c r="F153" s="401"/>
      <c r="G153" s="401"/>
      <c r="H153" s="401"/>
      <c r="I153" s="401"/>
      <c r="J153" s="401"/>
      <c r="K153" s="401"/>
      <c r="L153" s="401"/>
      <c r="M153" s="400"/>
      <c r="Q153" s="403" t="s">
        <v>260</v>
      </c>
    </row>
    <row r="154" spans="1:17" ht="30" customHeight="1">
      <c r="A154" s="400"/>
      <c r="B154" s="400"/>
      <c r="C154" s="400"/>
      <c r="D154" s="400"/>
      <c r="E154" s="401"/>
      <c r="F154" s="401"/>
      <c r="G154" s="401"/>
      <c r="H154" s="401"/>
      <c r="I154" s="401"/>
      <c r="J154" s="401"/>
      <c r="K154" s="401"/>
      <c r="L154" s="401"/>
      <c r="M154" s="400"/>
      <c r="Q154" s="403" t="s">
        <v>260</v>
      </c>
    </row>
    <row r="155" spans="1:17" ht="30" customHeight="1">
      <c r="A155" s="400"/>
      <c r="B155" s="400"/>
      <c r="C155" s="400"/>
      <c r="D155" s="400"/>
      <c r="E155" s="401"/>
      <c r="F155" s="401"/>
      <c r="G155" s="401"/>
      <c r="H155" s="401"/>
      <c r="I155" s="401"/>
      <c r="J155" s="401"/>
      <c r="K155" s="401"/>
      <c r="L155" s="401"/>
      <c r="M155" s="400"/>
      <c r="Q155" s="403" t="s">
        <v>260</v>
      </c>
    </row>
    <row r="156" spans="1:17" ht="30" customHeight="1">
      <c r="A156" s="400"/>
      <c r="B156" s="400"/>
      <c r="C156" s="400"/>
      <c r="D156" s="400"/>
      <c r="E156" s="401"/>
      <c r="F156" s="401"/>
      <c r="G156" s="401"/>
      <c r="H156" s="401"/>
      <c r="I156" s="401"/>
      <c r="J156" s="401"/>
      <c r="K156" s="401"/>
      <c r="L156" s="401"/>
      <c r="M156" s="400"/>
      <c r="Q156" s="403" t="s">
        <v>260</v>
      </c>
    </row>
    <row r="157" spans="1:17" ht="30" customHeight="1">
      <c r="A157" s="400"/>
      <c r="B157" s="400"/>
      <c r="C157" s="400"/>
      <c r="D157" s="400"/>
      <c r="E157" s="401"/>
      <c r="F157" s="401"/>
      <c r="G157" s="401"/>
      <c r="H157" s="401"/>
      <c r="I157" s="401"/>
      <c r="J157" s="401"/>
      <c r="K157" s="401"/>
      <c r="L157" s="401"/>
      <c r="M157" s="400"/>
      <c r="Q157" s="403" t="s">
        <v>260</v>
      </c>
    </row>
    <row r="158" spans="1:17" ht="30" customHeight="1">
      <c r="A158" s="400"/>
      <c r="B158" s="400"/>
      <c r="C158" s="400"/>
      <c r="D158" s="400"/>
      <c r="E158" s="401"/>
      <c r="F158" s="401"/>
      <c r="G158" s="401"/>
      <c r="H158" s="401"/>
      <c r="I158" s="401"/>
      <c r="J158" s="401"/>
      <c r="K158" s="401"/>
      <c r="L158" s="401"/>
      <c r="M158" s="400"/>
      <c r="Q158" s="403" t="s">
        <v>260</v>
      </c>
    </row>
    <row r="159" spans="1:17" ht="30" customHeight="1">
      <c r="A159" s="414" t="s">
        <v>272</v>
      </c>
      <c r="B159" s="400"/>
      <c r="C159" s="400"/>
      <c r="D159" s="400"/>
      <c r="E159" s="401"/>
      <c r="F159" s="401"/>
      <c r="G159" s="401"/>
      <c r="H159" s="401"/>
      <c r="I159" s="401"/>
      <c r="J159" s="401"/>
      <c r="K159" s="401"/>
      <c r="L159" s="401"/>
      <c r="M159" s="400"/>
      <c r="N159" s="398" t="s">
        <v>313</v>
      </c>
    </row>
    <row r="160" spans="1:17" ht="30" customHeight="1">
      <c r="A160" s="414" t="s">
        <v>386</v>
      </c>
      <c r="B160" s="414" t="s">
        <v>89</v>
      </c>
      <c r="C160" s="400"/>
      <c r="D160" s="400"/>
      <c r="E160" s="401"/>
      <c r="F160" s="401"/>
      <c r="G160" s="401"/>
      <c r="H160" s="401"/>
      <c r="I160" s="401"/>
      <c r="J160" s="401"/>
      <c r="K160" s="401"/>
      <c r="L160" s="401"/>
      <c r="M160" s="400"/>
      <c r="Q160" s="403" t="s">
        <v>261</v>
      </c>
    </row>
    <row r="161" spans="1:48" ht="30" customHeight="1">
      <c r="A161" s="414" t="s">
        <v>337</v>
      </c>
      <c r="B161" s="414" t="s">
        <v>460</v>
      </c>
      <c r="C161" s="414" t="s">
        <v>310</v>
      </c>
      <c r="D161" s="400">
        <v>26</v>
      </c>
      <c r="E161" s="401"/>
      <c r="F161" s="401"/>
      <c r="G161" s="401"/>
      <c r="H161" s="401"/>
      <c r="I161" s="401"/>
      <c r="J161" s="401"/>
      <c r="K161" s="401"/>
      <c r="L161" s="401"/>
      <c r="M161" s="414"/>
      <c r="N161" s="403" t="s">
        <v>648</v>
      </c>
      <c r="O161" s="403" t="s">
        <v>89</v>
      </c>
      <c r="P161" s="403" t="s">
        <v>89</v>
      </c>
      <c r="Q161" s="403" t="s">
        <v>261</v>
      </c>
      <c r="R161" s="403" t="s">
        <v>305</v>
      </c>
      <c r="S161" s="403" t="s">
        <v>306</v>
      </c>
      <c r="T161" s="403" t="s">
        <v>306</v>
      </c>
      <c r="AR161" s="403" t="s">
        <v>89</v>
      </c>
      <c r="AS161" s="403" t="s">
        <v>89</v>
      </c>
      <c r="AU161" s="403" t="s">
        <v>647</v>
      </c>
      <c r="AV161" s="398">
        <v>39</v>
      </c>
    </row>
    <row r="162" spans="1:48" ht="30" customHeight="1">
      <c r="A162" s="414" t="s">
        <v>456</v>
      </c>
      <c r="B162" s="414" t="s">
        <v>455</v>
      </c>
      <c r="C162" s="414" t="s">
        <v>316</v>
      </c>
      <c r="D162" s="400">
        <v>2</v>
      </c>
      <c r="E162" s="401"/>
      <c r="F162" s="401"/>
      <c r="G162" s="401"/>
      <c r="H162" s="401"/>
      <c r="I162" s="401"/>
      <c r="J162" s="401"/>
      <c r="K162" s="401"/>
      <c r="L162" s="401"/>
      <c r="M162" s="414"/>
      <c r="N162" s="403" t="s">
        <v>646</v>
      </c>
      <c r="O162" s="403" t="s">
        <v>89</v>
      </c>
      <c r="P162" s="403" t="s">
        <v>89</v>
      </c>
      <c r="Q162" s="403" t="s">
        <v>261</v>
      </c>
      <c r="R162" s="403" t="s">
        <v>305</v>
      </c>
      <c r="S162" s="403" t="s">
        <v>306</v>
      </c>
      <c r="T162" s="403" t="s">
        <v>306</v>
      </c>
      <c r="AR162" s="403" t="s">
        <v>89</v>
      </c>
      <c r="AS162" s="403" t="s">
        <v>89</v>
      </c>
      <c r="AU162" s="403" t="s">
        <v>645</v>
      </c>
      <c r="AV162" s="398">
        <v>42</v>
      </c>
    </row>
    <row r="163" spans="1:48" ht="30" customHeight="1">
      <c r="A163" s="414" t="s">
        <v>339</v>
      </c>
      <c r="B163" s="414" t="s">
        <v>340</v>
      </c>
      <c r="C163" s="414" t="s">
        <v>316</v>
      </c>
      <c r="D163" s="400">
        <v>94</v>
      </c>
      <c r="E163" s="401"/>
      <c r="F163" s="401"/>
      <c r="G163" s="401"/>
      <c r="H163" s="401"/>
      <c r="I163" s="401"/>
      <c r="J163" s="401"/>
      <c r="K163" s="401"/>
      <c r="L163" s="401"/>
      <c r="M163" s="414"/>
      <c r="N163" s="403" t="s">
        <v>644</v>
      </c>
      <c r="O163" s="403" t="s">
        <v>89</v>
      </c>
      <c r="P163" s="403" t="s">
        <v>89</v>
      </c>
      <c r="Q163" s="403" t="s">
        <v>261</v>
      </c>
      <c r="R163" s="403" t="s">
        <v>305</v>
      </c>
      <c r="S163" s="403" t="s">
        <v>306</v>
      </c>
      <c r="T163" s="403" t="s">
        <v>306</v>
      </c>
      <c r="AR163" s="403" t="s">
        <v>89</v>
      </c>
      <c r="AS163" s="403" t="s">
        <v>89</v>
      </c>
      <c r="AU163" s="403" t="s">
        <v>643</v>
      </c>
      <c r="AV163" s="398">
        <v>43</v>
      </c>
    </row>
    <row r="164" spans="1:48" ht="30" customHeight="1">
      <c r="A164" s="414" t="s">
        <v>334</v>
      </c>
      <c r="B164" s="414" t="s">
        <v>335</v>
      </c>
      <c r="C164" s="414" t="s">
        <v>316</v>
      </c>
      <c r="D164" s="400">
        <v>31</v>
      </c>
      <c r="E164" s="401"/>
      <c r="F164" s="401"/>
      <c r="G164" s="401"/>
      <c r="H164" s="401"/>
      <c r="I164" s="401"/>
      <c r="J164" s="401"/>
      <c r="K164" s="401"/>
      <c r="L164" s="401"/>
      <c r="M164" s="414"/>
      <c r="N164" s="403" t="s">
        <v>642</v>
      </c>
      <c r="O164" s="403" t="s">
        <v>89</v>
      </c>
      <c r="P164" s="403" t="s">
        <v>89</v>
      </c>
      <c r="Q164" s="403" t="s">
        <v>261</v>
      </c>
      <c r="R164" s="403" t="s">
        <v>305</v>
      </c>
      <c r="S164" s="403" t="s">
        <v>306</v>
      </c>
      <c r="T164" s="403" t="s">
        <v>306</v>
      </c>
      <c r="AR164" s="403" t="s">
        <v>89</v>
      </c>
      <c r="AS164" s="403" t="s">
        <v>89</v>
      </c>
      <c r="AU164" s="403" t="s">
        <v>641</v>
      </c>
      <c r="AV164" s="398">
        <v>37</v>
      </c>
    </row>
    <row r="165" spans="1:48" ht="30" customHeight="1">
      <c r="A165" s="414" t="s">
        <v>459</v>
      </c>
      <c r="B165" s="414" t="s">
        <v>458</v>
      </c>
      <c r="C165" s="414" t="s">
        <v>304</v>
      </c>
      <c r="D165" s="400">
        <v>1</v>
      </c>
      <c r="E165" s="401"/>
      <c r="F165" s="401"/>
      <c r="G165" s="401"/>
      <c r="H165" s="401"/>
      <c r="I165" s="401"/>
      <c r="J165" s="401"/>
      <c r="K165" s="401"/>
      <c r="L165" s="401"/>
      <c r="M165" s="414"/>
      <c r="N165" s="403" t="s">
        <v>640</v>
      </c>
      <c r="O165" s="403" t="s">
        <v>89</v>
      </c>
      <c r="P165" s="403" t="s">
        <v>89</v>
      </c>
      <c r="Q165" s="403" t="s">
        <v>261</v>
      </c>
      <c r="R165" s="403" t="s">
        <v>305</v>
      </c>
      <c r="S165" s="403" t="s">
        <v>306</v>
      </c>
      <c r="T165" s="403" t="s">
        <v>306</v>
      </c>
      <c r="AR165" s="403" t="s">
        <v>89</v>
      </c>
      <c r="AS165" s="403" t="s">
        <v>89</v>
      </c>
      <c r="AU165" s="403" t="s">
        <v>639</v>
      </c>
      <c r="AV165" s="398">
        <v>40</v>
      </c>
    </row>
    <row r="166" spans="1:48" ht="30" customHeight="1">
      <c r="A166" s="414" t="s">
        <v>496</v>
      </c>
      <c r="B166" s="414" t="s">
        <v>495</v>
      </c>
      <c r="C166" s="414" t="s">
        <v>316</v>
      </c>
      <c r="D166" s="400">
        <v>9</v>
      </c>
      <c r="E166" s="401"/>
      <c r="F166" s="401"/>
      <c r="G166" s="401"/>
      <c r="H166" s="401"/>
      <c r="I166" s="401"/>
      <c r="J166" s="401"/>
      <c r="K166" s="401"/>
      <c r="L166" s="401"/>
      <c r="M166" s="414"/>
      <c r="N166" s="403" t="s">
        <v>638</v>
      </c>
      <c r="O166" s="403" t="s">
        <v>89</v>
      </c>
      <c r="P166" s="403" t="s">
        <v>89</v>
      </c>
      <c r="Q166" s="403" t="s">
        <v>261</v>
      </c>
      <c r="R166" s="403" t="s">
        <v>305</v>
      </c>
      <c r="S166" s="403" t="s">
        <v>306</v>
      </c>
      <c r="T166" s="403" t="s">
        <v>306</v>
      </c>
      <c r="AR166" s="403" t="s">
        <v>89</v>
      </c>
      <c r="AS166" s="403" t="s">
        <v>89</v>
      </c>
      <c r="AU166" s="403" t="s">
        <v>637</v>
      </c>
      <c r="AV166" s="398">
        <v>143</v>
      </c>
    </row>
    <row r="167" spans="1:48" ht="30" customHeight="1">
      <c r="A167" s="414" t="s">
        <v>338</v>
      </c>
      <c r="B167" s="414" t="s">
        <v>457</v>
      </c>
      <c r="C167" s="414" t="s">
        <v>316</v>
      </c>
      <c r="D167" s="400">
        <v>1</v>
      </c>
      <c r="E167" s="401"/>
      <c r="F167" s="401"/>
      <c r="G167" s="401"/>
      <c r="H167" s="401"/>
      <c r="I167" s="401"/>
      <c r="J167" s="401"/>
      <c r="K167" s="401"/>
      <c r="L167" s="401"/>
      <c r="M167" s="414"/>
      <c r="N167" s="403" t="s">
        <v>636</v>
      </c>
      <c r="O167" s="403" t="s">
        <v>89</v>
      </c>
      <c r="P167" s="403" t="s">
        <v>89</v>
      </c>
      <c r="Q167" s="403" t="s">
        <v>261</v>
      </c>
      <c r="R167" s="403" t="s">
        <v>305</v>
      </c>
      <c r="S167" s="403" t="s">
        <v>306</v>
      </c>
      <c r="T167" s="403" t="s">
        <v>306</v>
      </c>
      <c r="AR167" s="403" t="s">
        <v>89</v>
      </c>
      <c r="AS167" s="403" t="s">
        <v>89</v>
      </c>
      <c r="AU167" s="403" t="s">
        <v>635</v>
      </c>
      <c r="AV167" s="398">
        <v>41</v>
      </c>
    </row>
    <row r="168" spans="1:48" ht="30" customHeight="1">
      <c r="A168" s="400"/>
      <c r="B168" s="400"/>
      <c r="C168" s="400"/>
      <c r="D168" s="400"/>
      <c r="E168" s="401"/>
      <c r="F168" s="401"/>
      <c r="G168" s="401"/>
      <c r="H168" s="401"/>
      <c r="I168" s="401"/>
      <c r="J168" s="401"/>
      <c r="K168" s="401"/>
      <c r="L168" s="401"/>
      <c r="M168" s="400"/>
      <c r="Q168" s="403" t="s">
        <v>261</v>
      </c>
    </row>
    <row r="169" spans="1:48" ht="30" customHeight="1">
      <c r="A169" s="400"/>
      <c r="B169" s="400"/>
      <c r="C169" s="400"/>
      <c r="D169" s="400"/>
      <c r="E169" s="401"/>
      <c r="F169" s="401"/>
      <c r="G169" s="401"/>
      <c r="H169" s="401"/>
      <c r="I169" s="401"/>
      <c r="J169" s="401"/>
      <c r="K169" s="401"/>
      <c r="L169" s="401"/>
      <c r="M169" s="400"/>
      <c r="Q169" s="403" t="s">
        <v>261</v>
      </c>
    </row>
    <row r="170" spans="1:48" ht="30" customHeight="1">
      <c r="A170" s="400"/>
      <c r="B170" s="400"/>
      <c r="C170" s="400"/>
      <c r="D170" s="400"/>
      <c r="E170" s="401"/>
      <c r="F170" s="401"/>
      <c r="G170" s="401"/>
      <c r="H170" s="401"/>
      <c r="I170" s="401"/>
      <c r="J170" s="401"/>
      <c r="K170" s="401"/>
      <c r="L170" s="401"/>
      <c r="M170" s="400"/>
      <c r="Q170" s="403" t="s">
        <v>261</v>
      </c>
    </row>
    <row r="171" spans="1:48" ht="30" customHeight="1">
      <c r="A171" s="400"/>
      <c r="B171" s="400"/>
      <c r="C171" s="400"/>
      <c r="D171" s="400"/>
      <c r="E171" s="401"/>
      <c r="F171" s="401"/>
      <c r="G171" s="401"/>
      <c r="H171" s="401"/>
      <c r="I171" s="401"/>
      <c r="J171" s="401"/>
      <c r="K171" s="401"/>
      <c r="L171" s="401"/>
      <c r="M171" s="400"/>
      <c r="Q171" s="403" t="s">
        <v>261</v>
      </c>
    </row>
    <row r="172" spans="1:48" ht="30" customHeight="1">
      <c r="A172" s="400"/>
      <c r="B172" s="400"/>
      <c r="C172" s="400"/>
      <c r="D172" s="400"/>
      <c r="E172" s="401"/>
      <c r="F172" s="401"/>
      <c r="G172" s="401"/>
      <c r="H172" s="401"/>
      <c r="I172" s="401"/>
      <c r="J172" s="401"/>
      <c r="K172" s="401"/>
      <c r="L172" s="401"/>
      <c r="M172" s="400"/>
      <c r="Q172" s="403" t="s">
        <v>261</v>
      </c>
    </row>
    <row r="173" spans="1:48" ht="30" customHeight="1">
      <c r="A173" s="400"/>
      <c r="B173" s="400"/>
      <c r="C173" s="400"/>
      <c r="D173" s="400"/>
      <c r="E173" s="401"/>
      <c r="F173" s="401"/>
      <c r="G173" s="401"/>
      <c r="H173" s="401"/>
      <c r="I173" s="401"/>
      <c r="J173" s="401"/>
      <c r="K173" s="401"/>
      <c r="L173" s="401"/>
      <c r="M173" s="400"/>
      <c r="Q173" s="403" t="s">
        <v>261</v>
      </c>
    </row>
    <row r="174" spans="1:48" ht="30" customHeight="1">
      <c r="A174" s="400"/>
      <c r="B174" s="400"/>
      <c r="C174" s="400"/>
      <c r="D174" s="400"/>
      <c r="E174" s="401"/>
      <c r="F174" s="401"/>
      <c r="G174" s="401"/>
      <c r="H174" s="401"/>
      <c r="I174" s="401"/>
      <c r="J174" s="401"/>
      <c r="K174" s="401"/>
      <c r="L174" s="401"/>
      <c r="M174" s="400"/>
      <c r="Q174" s="403" t="s">
        <v>261</v>
      </c>
    </row>
    <row r="175" spans="1:48" ht="30" customHeight="1">
      <c r="A175" s="400"/>
      <c r="B175" s="400"/>
      <c r="C175" s="400"/>
      <c r="D175" s="400"/>
      <c r="E175" s="401"/>
      <c r="F175" s="401"/>
      <c r="G175" s="401"/>
      <c r="H175" s="401"/>
      <c r="I175" s="401"/>
      <c r="J175" s="401"/>
      <c r="K175" s="401"/>
      <c r="L175" s="401"/>
      <c r="M175" s="400"/>
      <c r="Q175" s="403" t="s">
        <v>261</v>
      </c>
    </row>
    <row r="176" spans="1:48" ht="30" customHeight="1">
      <c r="A176" s="400"/>
      <c r="B176" s="400"/>
      <c r="C176" s="400"/>
      <c r="D176" s="400"/>
      <c r="E176" s="401"/>
      <c r="F176" s="401"/>
      <c r="G176" s="401"/>
      <c r="H176" s="401"/>
      <c r="I176" s="401"/>
      <c r="J176" s="401"/>
      <c r="K176" s="401"/>
      <c r="L176" s="401"/>
      <c r="M176" s="400"/>
      <c r="Q176" s="403" t="s">
        <v>261</v>
      </c>
    </row>
    <row r="177" spans="1:48" ht="30" customHeight="1">
      <c r="A177" s="400"/>
      <c r="B177" s="400"/>
      <c r="C177" s="400"/>
      <c r="D177" s="400"/>
      <c r="E177" s="401"/>
      <c r="F177" s="401"/>
      <c r="G177" s="401"/>
      <c r="H177" s="401"/>
      <c r="I177" s="401"/>
      <c r="J177" s="401"/>
      <c r="K177" s="401"/>
      <c r="L177" s="401"/>
      <c r="M177" s="400"/>
      <c r="Q177" s="403" t="s">
        <v>261</v>
      </c>
    </row>
    <row r="178" spans="1:48" ht="30" customHeight="1">
      <c r="A178" s="400"/>
      <c r="B178" s="400"/>
      <c r="C178" s="400"/>
      <c r="D178" s="400"/>
      <c r="E178" s="401"/>
      <c r="F178" s="401"/>
      <c r="G178" s="401"/>
      <c r="H178" s="401"/>
      <c r="I178" s="401"/>
      <c r="J178" s="401"/>
      <c r="K178" s="401"/>
      <c r="L178" s="401"/>
      <c r="M178" s="400"/>
      <c r="Q178" s="403" t="s">
        <v>261</v>
      </c>
    </row>
    <row r="179" spans="1:48" ht="30" customHeight="1">
      <c r="A179" s="400"/>
      <c r="B179" s="400"/>
      <c r="C179" s="400"/>
      <c r="D179" s="400"/>
      <c r="E179" s="401"/>
      <c r="F179" s="401"/>
      <c r="G179" s="401"/>
      <c r="H179" s="401"/>
      <c r="I179" s="401"/>
      <c r="J179" s="401"/>
      <c r="K179" s="401"/>
      <c r="L179" s="401"/>
      <c r="M179" s="400"/>
      <c r="Q179" s="403" t="s">
        <v>261</v>
      </c>
    </row>
    <row r="180" spans="1:48" ht="30" customHeight="1">
      <c r="A180" s="400"/>
      <c r="B180" s="400"/>
      <c r="C180" s="400"/>
      <c r="D180" s="400"/>
      <c r="E180" s="401"/>
      <c r="F180" s="401"/>
      <c r="G180" s="401"/>
      <c r="H180" s="401"/>
      <c r="I180" s="401"/>
      <c r="J180" s="401"/>
      <c r="K180" s="401"/>
      <c r="L180" s="401"/>
      <c r="M180" s="400"/>
      <c r="Q180" s="403" t="s">
        <v>261</v>
      </c>
    </row>
    <row r="181" spans="1:48" ht="30" customHeight="1">
      <c r="A181" s="400"/>
      <c r="B181" s="400"/>
      <c r="C181" s="400"/>
      <c r="D181" s="400"/>
      <c r="E181" s="401"/>
      <c r="F181" s="401"/>
      <c r="G181" s="401"/>
      <c r="H181" s="401"/>
      <c r="I181" s="401"/>
      <c r="J181" s="401"/>
      <c r="K181" s="401"/>
      <c r="L181" s="401"/>
      <c r="M181" s="400"/>
      <c r="Q181" s="403" t="s">
        <v>261</v>
      </c>
    </row>
    <row r="182" spans="1:48" ht="30" customHeight="1">
      <c r="A182" s="400"/>
      <c r="B182" s="400"/>
      <c r="C182" s="400"/>
      <c r="D182" s="400"/>
      <c r="E182" s="401"/>
      <c r="F182" s="401"/>
      <c r="G182" s="401"/>
      <c r="H182" s="401"/>
      <c r="I182" s="401"/>
      <c r="J182" s="401"/>
      <c r="K182" s="401"/>
      <c r="L182" s="401"/>
      <c r="M182" s="400"/>
      <c r="Q182" s="403" t="s">
        <v>261</v>
      </c>
    </row>
    <row r="183" spans="1:48" ht="30" customHeight="1">
      <c r="A183" s="400"/>
      <c r="B183" s="400"/>
      <c r="C183" s="400"/>
      <c r="D183" s="400"/>
      <c r="E183" s="401"/>
      <c r="F183" s="401"/>
      <c r="G183" s="401"/>
      <c r="H183" s="401"/>
      <c r="I183" s="401"/>
      <c r="J183" s="401"/>
      <c r="K183" s="401"/>
      <c r="L183" s="401"/>
      <c r="M183" s="400"/>
      <c r="Q183" s="403" t="s">
        <v>261</v>
      </c>
    </row>
    <row r="184" spans="1:48" ht="30" customHeight="1">
      <c r="A184" s="400"/>
      <c r="B184" s="400"/>
      <c r="C184" s="400"/>
      <c r="D184" s="400"/>
      <c r="E184" s="401"/>
      <c r="F184" s="401"/>
      <c r="G184" s="401"/>
      <c r="H184" s="401"/>
      <c r="I184" s="401"/>
      <c r="J184" s="401"/>
      <c r="K184" s="401"/>
      <c r="L184" s="401"/>
      <c r="M184" s="400"/>
      <c r="Q184" s="403" t="s">
        <v>261</v>
      </c>
    </row>
    <row r="185" spans="1:48" ht="30" customHeight="1">
      <c r="A185" s="414" t="s">
        <v>272</v>
      </c>
      <c r="B185" s="400"/>
      <c r="C185" s="400"/>
      <c r="D185" s="400"/>
      <c r="E185" s="401"/>
      <c r="F185" s="401"/>
      <c r="G185" s="401"/>
      <c r="H185" s="401"/>
      <c r="I185" s="401"/>
      <c r="J185" s="401"/>
      <c r="K185" s="401"/>
      <c r="L185" s="401"/>
      <c r="M185" s="400"/>
      <c r="N185" s="398" t="s">
        <v>313</v>
      </c>
    </row>
    <row r="186" spans="1:48" ht="30" customHeight="1">
      <c r="A186" s="414" t="s">
        <v>385</v>
      </c>
      <c r="B186" s="414" t="s">
        <v>89</v>
      </c>
      <c r="C186" s="400"/>
      <c r="D186" s="400"/>
      <c r="E186" s="401"/>
      <c r="F186" s="401"/>
      <c r="G186" s="401"/>
      <c r="H186" s="401"/>
      <c r="I186" s="401"/>
      <c r="J186" s="401"/>
      <c r="K186" s="401"/>
      <c r="L186" s="401"/>
      <c r="M186" s="400"/>
      <c r="Q186" s="403" t="s">
        <v>262</v>
      </c>
    </row>
    <row r="187" spans="1:48" ht="30" customHeight="1">
      <c r="A187" s="414" t="s">
        <v>341</v>
      </c>
      <c r="B187" s="414" t="s">
        <v>342</v>
      </c>
      <c r="C187" s="414" t="s">
        <v>316</v>
      </c>
      <c r="D187" s="400">
        <v>9</v>
      </c>
      <c r="E187" s="401"/>
      <c r="F187" s="401"/>
      <c r="G187" s="401"/>
      <c r="H187" s="401"/>
      <c r="I187" s="401"/>
      <c r="J187" s="401"/>
      <c r="K187" s="401"/>
      <c r="L187" s="401"/>
      <c r="M187" s="414"/>
      <c r="N187" s="403" t="s">
        <v>634</v>
      </c>
      <c r="O187" s="403" t="s">
        <v>89</v>
      </c>
      <c r="P187" s="403" t="s">
        <v>89</v>
      </c>
      <c r="Q187" s="403" t="s">
        <v>262</v>
      </c>
      <c r="R187" s="403" t="s">
        <v>305</v>
      </c>
      <c r="S187" s="403" t="s">
        <v>306</v>
      </c>
      <c r="T187" s="403" t="s">
        <v>306</v>
      </c>
      <c r="AR187" s="403" t="s">
        <v>89</v>
      </c>
      <c r="AS187" s="403" t="s">
        <v>89</v>
      </c>
      <c r="AU187" s="403" t="s">
        <v>633</v>
      </c>
      <c r="AV187" s="398">
        <v>45</v>
      </c>
    </row>
    <row r="188" spans="1:48" ht="30" customHeight="1">
      <c r="A188" s="400"/>
      <c r="B188" s="400"/>
      <c r="C188" s="400"/>
      <c r="D188" s="400"/>
      <c r="E188" s="401"/>
      <c r="F188" s="401"/>
      <c r="G188" s="401"/>
      <c r="H188" s="401"/>
      <c r="I188" s="401"/>
      <c r="J188" s="401"/>
      <c r="K188" s="401"/>
      <c r="L188" s="401"/>
      <c r="M188" s="400"/>
      <c r="Q188" s="403" t="s">
        <v>262</v>
      </c>
    </row>
    <row r="189" spans="1:48" ht="30" customHeight="1">
      <c r="A189" s="400"/>
      <c r="B189" s="400"/>
      <c r="C189" s="400"/>
      <c r="D189" s="400"/>
      <c r="E189" s="401"/>
      <c r="F189" s="401"/>
      <c r="G189" s="401"/>
      <c r="H189" s="401"/>
      <c r="I189" s="401"/>
      <c r="J189" s="401"/>
      <c r="K189" s="401"/>
      <c r="L189" s="401"/>
      <c r="M189" s="400"/>
      <c r="Q189" s="403" t="s">
        <v>262</v>
      </c>
    </row>
    <row r="190" spans="1:48" ht="30" customHeight="1">
      <c r="A190" s="400"/>
      <c r="B190" s="400"/>
      <c r="C190" s="400"/>
      <c r="D190" s="400"/>
      <c r="E190" s="401"/>
      <c r="F190" s="401"/>
      <c r="G190" s="401"/>
      <c r="H190" s="401"/>
      <c r="I190" s="401"/>
      <c r="J190" s="401"/>
      <c r="K190" s="401"/>
      <c r="L190" s="401"/>
      <c r="M190" s="400"/>
      <c r="Q190" s="403" t="s">
        <v>262</v>
      </c>
    </row>
    <row r="191" spans="1:48" ht="30" customHeight="1">
      <c r="A191" s="400"/>
      <c r="B191" s="400"/>
      <c r="C191" s="400"/>
      <c r="D191" s="400"/>
      <c r="E191" s="401"/>
      <c r="F191" s="401"/>
      <c r="G191" s="401"/>
      <c r="H191" s="401"/>
      <c r="I191" s="401"/>
      <c r="J191" s="401"/>
      <c r="K191" s="401"/>
      <c r="L191" s="401"/>
      <c r="M191" s="400"/>
      <c r="Q191" s="403" t="s">
        <v>262</v>
      </c>
    </row>
    <row r="192" spans="1:48" ht="30" customHeight="1">
      <c r="A192" s="400"/>
      <c r="B192" s="400"/>
      <c r="C192" s="400"/>
      <c r="D192" s="400"/>
      <c r="E192" s="401"/>
      <c r="F192" s="401"/>
      <c r="G192" s="401"/>
      <c r="H192" s="401"/>
      <c r="I192" s="401"/>
      <c r="J192" s="401"/>
      <c r="K192" s="401"/>
      <c r="L192" s="401"/>
      <c r="M192" s="400"/>
      <c r="Q192" s="403" t="s">
        <v>262</v>
      </c>
    </row>
    <row r="193" spans="1:17" ht="30" customHeight="1">
      <c r="A193" s="400"/>
      <c r="B193" s="400"/>
      <c r="C193" s="400"/>
      <c r="D193" s="400"/>
      <c r="E193" s="401"/>
      <c r="F193" s="401"/>
      <c r="G193" s="401"/>
      <c r="H193" s="401"/>
      <c r="I193" s="401"/>
      <c r="J193" s="401"/>
      <c r="K193" s="401"/>
      <c r="L193" s="401"/>
      <c r="M193" s="400"/>
      <c r="Q193" s="403" t="s">
        <v>262</v>
      </c>
    </row>
    <row r="194" spans="1:17" ht="30" customHeight="1">
      <c r="A194" s="400"/>
      <c r="B194" s="400"/>
      <c r="C194" s="400"/>
      <c r="D194" s="400"/>
      <c r="E194" s="401"/>
      <c r="F194" s="401"/>
      <c r="G194" s="401"/>
      <c r="H194" s="401"/>
      <c r="I194" s="401"/>
      <c r="J194" s="401"/>
      <c r="K194" s="401"/>
      <c r="L194" s="401"/>
      <c r="M194" s="400"/>
      <c r="Q194" s="403" t="s">
        <v>262</v>
      </c>
    </row>
    <row r="195" spans="1:17" ht="30" customHeight="1">
      <c r="A195" s="400"/>
      <c r="B195" s="400"/>
      <c r="C195" s="400"/>
      <c r="D195" s="400"/>
      <c r="E195" s="401"/>
      <c r="F195" s="401"/>
      <c r="G195" s="401"/>
      <c r="H195" s="401"/>
      <c r="I195" s="401"/>
      <c r="J195" s="401"/>
      <c r="K195" s="401"/>
      <c r="L195" s="401"/>
      <c r="M195" s="400"/>
      <c r="Q195" s="403" t="s">
        <v>262</v>
      </c>
    </row>
    <row r="196" spans="1:17" ht="30" customHeight="1">
      <c r="A196" s="400"/>
      <c r="B196" s="400"/>
      <c r="C196" s="400"/>
      <c r="D196" s="400"/>
      <c r="E196" s="401"/>
      <c r="F196" s="401"/>
      <c r="G196" s="401"/>
      <c r="H196" s="401"/>
      <c r="I196" s="401"/>
      <c r="J196" s="401"/>
      <c r="K196" s="401"/>
      <c r="L196" s="401"/>
      <c r="M196" s="400"/>
      <c r="Q196" s="403" t="s">
        <v>262</v>
      </c>
    </row>
    <row r="197" spans="1:17" ht="30" customHeight="1">
      <c r="A197" s="400"/>
      <c r="B197" s="400"/>
      <c r="C197" s="400"/>
      <c r="D197" s="400"/>
      <c r="E197" s="401"/>
      <c r="F197" s="401"/>
      <c r="G197" s="401"/>
      <c r="H197" s="401"/>
      <c r="I197" s="401"/>
      <c r="J197" s="401"/>
      <c r="K197" s="401"/>
      <c r="L197" s="401"/>
      <c r="M197" s="400"/>
      <c r="Q197" s="403" t="s">
        <v>262</v>
      </c>
    </row>
    <row r="198" spans="1:17" ht="30" customHeight="1">
      <c r="A198" s="400"/>
      <c r="B198" s="400"/>
      <c r="C198" s="400"/>
      <c r="D198" s="400"/>
      <c r="E198" s="401"/>
      <c r="F198" s="401"/>
      <c r="G198" s="401"/>
      <c r="H198" s="401"/>
      <c r="I198" s="401"/>
      <c r="J198" s="401"/>
      <c r="K198" s="401"/>
      <c r="L198" s="401"/>
      <c r="M198" s="400"/>
      <c r="Q198" s="403" t="s">
        <v>262</v>
      </c>
    </row>
    <row r="199" spans="1:17" ht="30" customHeight="1">
      <c r="A199" s="400"/>
      <c r="B199" s="400"/>
      <c r="C199" s="400"/>
      <c r="D199" s="400"/>
      <c r="E199" s="401"/>
      <c r="F199" s="401"/>
      <c r="G199" s="401"/>
      <c r="H199" s="401"/>
      <c r="I199" s="401"/>
      <c r="J199" s="401"/>
      <c r="K199" s="401"/>
      <c r="L199" s="401"/>
      <c r="M199" s="400"/>
      <c r="Q199" s="403" t="s">
        <v>262</v>
      </c>
    </row>
    <row r="200" spans="1:17" ht="30" customHeight="1">
      <c r="A200" s="400"/>
      <c r="B200" s="400"/>
      <c r="C200" s="400"/>
      <c r="D200" s="400"/>
      <c r="E200" s="401"/>
      <c r="F200" s="401"/>
      <c r="G200" s="401"/>
      <c r="H200" s="401"/>
      <c r="I200" s="401"/>
      <c r="J200" s="401"/>
      <c r="K200" s="401"/>
      <c r="L200" s="401"/>
      <c r="M200" s="400"/>
      <c r="Q200" s="403" t="s">
        <v>262</v>
      </c>
    </row>
    <row r="201" spans="1:17" ht="30" customHeight="1">
      <c r="A201" s="400"/>
      <c r="B201" s="400"/>
      <c r="C201" s="400"/>
      <c r="D201" s="400"/>
      <c r="E201" s="401"/>
      <c r="F201" s="401"/>
      <c r="G201" s="401"/>
      <c r="H201" s="401"/>
      <c r="I201" s="401"/>
      <c r="J201" s="401"/>
      <c r="K201" s="401"/>
      <c r="L201" s="401"/>
      <c r="M201" s="400"/>
      <c r="Q201" s="403" t="s">
        <v>262</v>
      </c>
    </row>
    <row r="202" spans="1:17" ht="30" customHeight="1">
      <c r="A202" s="400"/>
      <c r="B202" s="400"/>
      <c r="C202" s="400"/>
      <c r="D202" s="400"/>
      <c r="E202" s="401"/>
      <c r="F202" s="401"/>
      <c r="G202" s="401"/>
      <c r="H202" s="401"/>
      <c r="I202" s="401"/>
      <c r="J202" s="401"/>
      <c r="K202" s="401"/>
      <c r="L202" s="401"/>
      <c r="M202" s="400"/>
      <c r="Q202" s="403" t="s">
        <v>262</v>
      </c>
    </row>
    <row r="203" spans="1:17" ht="30" customHeight="1">
      <c r="A203" s="400"/>
      <c r="B203" s="400"/>
      <c r="C203" s="400"/>
      <c r="D203" s="400"/>
      <c r="E203" s="401"/>
      <c r="F203" s="401"/>
      <c r="G203" s="401"/>
      <c r="H203" s="401"/>
      <c r="I203" s="401"/>
      <c r="J203" s="401"/>
      <c r="K203" s="401"/>
      <c r="L203" s="401"/>
      <c r="M203" s="400"/>
      <c r="Q203" s="403" t="s">
        <v>262</v>
      </c>
    </row>
    <row r="204" spans="1:17" ht="30" customHeight="1">
      <c r="A204" s="400"/>
      <c r="B204" s="400"/>
      <c r="C204" s="400"/>
      <c r="D204" s="400"/>
      <c r="E204" s="401"/>
      <c r="F204" s="401"/>
      <c r="G204" s="401"/>
      <c r="H204" s="401"/>
      <c r="I204" s="401"/>
      <c r="J204" s="401"/>
      <c r="K204" s="401"/>
      <c r="L204" s="401"/>
      <c r="M204" s="400"/>
      <c r="Q204" s="403" t="s">
        <v>262</v>
      </c>
    </row>
    <row r="205" spans="1:17" ht="30" customHeight="1">
      <c r="A205" s="400"/>
      <c r="B205" s="400"/>
      <c r="C205" s="400"/>
      <c r="D205" s="400"/>
      <c r="E205" s="401"/>
      <c r="F205" s="401"/>
      <c r="G205" s="401"/>
      <c r="H205" s="401"/>
      <c r="I205" s="401"/>
      <c r="J205" s="401"/>
      <c r="K205" s="401"/>
      <c r="L205" s="401"/>
      <c r="M205" s="400"/>
      <c r="Q205" s="403" t="s">
        <v>262</v>
      </c>
    </row>
    <row r="206" spans="1:17" ht="30" customHeight="1">
      <c r="A206" s="400"/>
      <c r="B206" s="400"/>
      <c r="C206" s="400"/>
      <c r="D206" s="400"/>
      <c r="E206" s="401"/>
      <c r="F206" s="401"/>
      <c r="G206" s="401"/>
      <c r="H206" s="401"/>
      <c r="I206" s="401"/>
      <c r="J206" s="401"/>
      <c r="K206" s="401"/>
      <c r="L206" s="401"/>
      <c r="M206" s="400"/>
      <c r="Q206" s="403" t="s">
        <v>262</v>
      </c>
    </row>
    <row r="207" spans="1:17" ht="30" customHeight="1">
      <c r="A207" s="400"/>
      <c r="B207" s="400"/>
      <c r="C207" s="400"/>
      <c r="D207" s="400"/>
      <c r="E207" s="401"/>
      <c r="F207" s="401"/>
      <c r="G207" s="401"/>
      <c r="H207" s="401"/>
      <c r="I207" s="401"/>
      <c r="J207" s="401"/>
      <c r="K207" s="401"/>
      <c r="L207" s="401"/>
      <c r="M207" s="400"/>
      <c r="Q207" s="403" t="s">
        <v>262</v>
      </c>
    </row>
    <row r="208" spans="1:17" ht="30" customHeight="1">
      <c r="A208" s="400"/>
      <c r="B208" s="400"/>
      <c r="C208" s="400"/>
      <c r="D208" s="400"/>
      <c r="E208" s="401"/>
      <c r="F208" s="401"/>
      <c r="G208" s="401"/>
      <c r="H208" s="401"/>
      <c r="I208" s="401"/>
      <c r="J208" s="401"/>
      <c r="K208" s="401"/>
      <c r="L208" s="401"/>
      <c r="M208" s="400"/>
      <c r="Q208" s="403" t="s">
        <v>262</v>
      </c>
    </row>
    <row r="209" spans="1:48" ht="30" customHeight="1">
      <c r="A209" s="400"/>
      <c r="B209" s="400"/>
      <c r="C209" s="400"/>
      <c r="D209" s="400"/>
      <c r="E209" s="401"/>
      <c r="F209" s="401"/>
      <c r="G209" s="401"/>
      <c r="H209" s="401"/>
      <c r="I209" s="401"/>
      <c r="J209" s="401"/>
      <c r="K209" s="401"/>
      <c r="L209" s="401"/>
      <c r="M209" s="400"/>
      <c r="Q209" s="403" t="s">
        <v>262</v>
      </c>
    </row>
    <row r="210" spans="1:48" ht="30" customHeight="1">
      <c r="A210" s="400"/>
      <c r="B210" s="400"/>
      <c r="C210" s="400"/>
      <c r="D210" s="400"/>
      <c r="E210" s="401"/>
      <c r="F210" s="401"/>
      <c r="G210" s="401"/>
      <c r="H210" s="401"/>
      <c r="I210" s="401"/>
      <c r="J210" s="401"/>
      <c r="K210" s="401"/>
      <c r="L210" s="401"/>
      <c r="M210" s="400"/>
      <c r="Q210" s="403" t="s">
        <v>262</v>
      </c>
    </row>
    <row r="211" spans="1:48" ht="30" customHeight="1">
      <c r="A211" s="414" t="s">
        <v>272</v>
      </c>
      <c r="B211" s="400"/>
      <c r="C211" s="400"/>
      <c r="D211" s="400"/>
      <c r="E211" s="401"/>
      <c r="F211" s="401"/>
      <c r="G211" s="401"/>
      <c r="H211" s="401"/>
      <c r="I211" s="401"/>
      <c r="J211" s="401"/>
      <c r="K211" s="401"/>
      <c r="L211" s="401"/>
      <c r="M211" s="400"/>
      <c r="N211" s="398" t="s">
        <v>313</v>
      </c>
    </row>
    <row r="212" spans="1:48" ht="30" customHeight="1">
      <c r="A212" s="414" t="s">
        <v>384</v>
      </c>
      <c r="B212" s="414" t="s">
        <v>89</v>
      </c>
      <c r="C212" s="400"/>
      <c r="D212" s="400"/>
      <c r="E212" s="401"/>
      <c r="F212" s="401"/>
      <c r="G212" s="401"/>
      <c r="H212" s="401"/>
      <c r="I212" s="401"/>
      <c r="J212" s="401"/>
      <c r="K212" s="401"/>
      <c r="L212" s="401"/>
      <c r="M212" s="400"/>
      <c r="Q212" s="403" t="s">
        <v>263</v>
      </c>
    </row>
    <row r="213" spans="1:48" ht="30" customHeight="1">
      <c r="A213" s="414" t="s">
        <v>454</v>
      </c>
      <c r="B213" s="414" t="s">
        <v>89</v>
      </c>
      <c r="C213" s="414" t="s">
        <v>89</v>
      </c>
      <c r="D213" s="400"/>
      <c r="E213" s="401"/>
      <c r="F213" s="401"/>
      <c r="G213" s="401"/>
      <c r="H213" s="401"/>
      <c r="I213" s="401"/>
      <c r="J213" s="401"/>
      <c r="K213" s="401"/>
      <c r="L213" s="401"/>
      <c r="M213" s="414"/>
      <c r="N213" s="403" t="s">
        <v>89</v>
      </c>
      <c r="O213" s="403" t="s">
        <v>89</v>
      </c>
      <c r="P213" s="403" t="s">
        <v>89</v>
      </c>
      <c r="Q213" s="403" t="s">
        <v>263</v>
      </c>
      <c r="R213" s="403" t="s">
        <v>306</v>
      </c>
      <c r="S213" s="403" t="s">
        <v>306</v>
      </c>
      <c r="T213" s="403" t="s">
        <v>306</v>
      </c>
      <c r="AR213" s="403" t="s">
        <v>89</v>
      </c>
      <c r="AS213" s="403" t="s">
        <v>89</v>
      </c>
      <c r="AU213" s="403" t="s">
        <v>263</v>
      </c>
      <c r="AV213" s="398">
        <v>121</v>
      </c>
    </row>
    <row r="214" spans="1:48" ht="30" customHeight="1">
      <c r="A214" s="414" t="s">
        <v>453</v>
      </c>
      <c r="B214" s="414" t="s">
        <v>452</v>
      </c>
      <c r="C214" s="414" t="s">
        <v>327</v>
      </c>
      <c r="D214" s="400">
        <v>1</v>
      </c>
      <c r="E214" s="401"/>
      <c r="F214" s="401"/>
      <c r="G214" s="401"/>
      <c r="H214" s="401"/>
      <c r="I214" s="401"/>
      <c r="J214" s="401"/>
      <c r="K214" s="401"/>
      <c r="L214" s="401"/>
      <c r="M214" s="414"/>
      <c r="N214" s="403" t="s">
        <v>632</v>
      </c>
      <c r="O214" s="403" t="s">
        <v>89</v>
      </c>
      <c r="P214" s="403" t="s">
        <v>89</v>
      </c>
      <c r="Q214" s="403" t="s">
        <v>263</v>
      </c>
      <c r="R214" s="403" t="s">
        <v>305</v>
      </c>
      <c r="S214" s="403" t="s">
        <v>306</v>
      </c>
      <c r="T214" s="403" t="s">
        <v>306</v>
      </c>
      <c r="AR214" s="403" t="s">
        <v>89</v>
      </c>
      <c r="AS214" s="403" t="s">
        <v>89</v>
      </c>
      <c r="AU214" s="403" t="s">
        <v>631</v>
      </c>
      <c r="AV214" s="398">
        <v>51</v>
      </c>
    </row>
    <row r="215" spans="1:48" ht="30" customHeight="1">
      <c r="A215" s="414" t="s">
        <v>451</v>
      </c>
      <c r="B215" s="414" t="s">
        <v>89</v>
      </c>
      <c r="C215" s="414" t="s">
        <v>89</v>
      </c>
      <c r="D215" s="400"/>
      <c r="E215" s="401"/>
      <c r="F215" s="401"/>
      <c r="G215" s="401"/>
      <c r="H215" s="401"/>
      <c r="I215" s="401"/>
      <c r="J215" s="401"/>
      <c r="K215" s="401"/>
      <c r="L215" s="401"/>
      <c r="M215" s="414"/>
      <c r="N215" s="403" t="s">
        <v>89</v>
      </c>
      <c r="O215" s="403" t="s">
        <v>89</v>
      </c>
      <c r="P215" s="403" t="s">
        <v>89</v>
      </c>
      <c r="Q215" s="403" t="s">
        <v>263</v>
      </c>
      <c r="R215" s="403" t="s">
        <v>306</v>
      </c>
      <c r="S215" s="403" t="s">
        <v>306</v>
      </c>
      <c r="T215" s="403" t="s">
        <v>306</v>
      </c>
      <c r="AR215" s="403" t="s">
        <v>89</v>
      </c>
      <c r="AS215" s="403" t="s">
        <v>89</v>
      </c>
      <c r="AU215" s="403" t="s">
        <v>263</v>
      </c>
      <c r="AV215" s="398">
        <v>122</v>
      </c>
    </row>
    <row r="216" spans="1:48" ht="30" customHeight="1">
      <c r="A216" s="414" t="s">
        <v>449</v>
      </c>
      <c r="B216" s="414" t="s">
        <v>450</v>
      </c>
      <c r="C216" s="414" t="s">
        <v>327</v>
      </c>
      <c r="D216" s="400">
        <v>1</v>
      </c>
      <c r="E216" s="401"/>
      <c r="F216" s="401"/>
      <c r="G216" s="401"/>
      <c r="H216" s="401"/>
      <c r="I216" s="401"/>
      <c r="J216" s="401"/>
      <c r="K216" s="401"/>
      <c r="L216" s="401"/>
      <c r="M216" s="414"/>
      <c r="N216" s="403" t="s">
        <v>630</v>
      </c>
      <c r="O216" s="403" t="s">
        <v>89</v>
      </c>
      <c r="P216" s="403" t="s">
        <v>89</v>
      </c>
      <c r="Q216" s="403" t="s">
        <v>263</v>
      </c>
      <c r="R216" s="403" t="s">
        <v>305</v>
      </c>
      <c r="S216" s="403" t="s">
        <v>306</v>
      </c>
      <c r="T216" s="403" t="s">
        <v>306</v>
      </c>
      <c r="AR216" s="403" t="s">
        <v>89</v>
      </c>
      <c r="AS216" s="403" t="s">
        <v>89</v>
      </c>
      <c r="AU216" s="403" t="s">
        <v>629</v>
      </c>
      <c r="AV216" s="398">
        <v>60</v>
      </c>
    </row>
    <row r="217" spans="1:48" ht="30" customHeight="1">
      <c r="A217" s="414" t="s">
        <v>448</v>
      </c>
      <c r="B217" s="414" t="s">
        <v>89</v>
      </c>
      <c r="C217" s="414" t="s">
        <v>89</v>
      </c>
      <c r="D217" s="400"/>
      <c r="E217" s="401"/>
      <c r="F217" s="401"/>
      <c r="G217" s="401"/>
      <c r="H217" s="401"/>
      <c r="I217" s="401"/>
      <c r="J217" s="401"/>
      <c r="K217" s="401"/>
      <c r="L217" s="401"/>
      <c r="M217" s="414"/>
      <c r="N217" s="403" t="s">
        <v>89</v>
      </c>
      <c r="O217" s="403" t="s">
        <v>89</v>
      </c>
      <c r="P217" s="403" t="s">
        <v>89</v>
      </c>
      <c r="Q217" s="403" t="s">
        <v>263</v>
      </c>
      <c r="R217" s="403" t="s">
        <v>306</v>
      </c>
      <c r="S217" s="403" t="s">
        <v>306</v>
      </c>
      <c r="T217" s="403" t="s">
        <v>306</v>
      </c>
      <c r="AR217" s="403" t="s">
        <v>89</v>
      </c>
      <c r="AS217" s="403" t="s">
        <v>89</v>
      </c>
      <c r="AU217" s="403" t="s">
        <v>263</v>
      </c>
      <c r="AV217" s="398">
        <v>123</v>
      </c>
    </row>
    <row r="218" spans="1:48" ht="30" customHeight="1">
      <c r="A218" s="414" t="s">
        <v>447</v>
      </c>
      <c r="B218" s="414" t="s">
        <v>89</v>
      </c>
      <c r="C218" s="414" t="s">
        <v>327</v>
      </c>
      <c r="D218" s="400">
        <v>1</v>
      </c>
      <c r="E218" s="401"/>
      <c r="F218" s="401"/>
      <c r="G218" s="401"/>
      <c r="H218" s="401"/>
      <c r="I218" s="401"/>
      <c r="J218" s="401"/>
      <c r="K218" s="401"/>
      <c r="L218" s="401"/>
      <c r="M218" s="414"/>
      <c r="N218" s="403" t="s">
        <v>628</v>
      </c>
      <c r="O218" s="403" t="s">
        <v>89</v>
      </c>
      <c r="P218" s="403" t="s">
        <v>89</v>
      </c>
      <c r="Q218" s="403" t="s">
        <v>263</v>
      </c>
      <c r="R218" s="403" t="s">
        <v>305</v>
      </c>
      <c r="S218" s="403" t="s">
        <v>306</v>
      </c>
      <c r="T218" s="403" t="s">
        <v>306</v>
      </c>
      <c r="AR218" s="403" t="s">
        <v>89</v>
      </c>
      <c r="AS218" s="403" t="s">
        <v>89</v>
      </c>
      <c r="AU218" s="403" t="s">
        <v>627</v>
      </c>
      <c r="AV218" s="398">
        <v>53</v>
      </c>
    </row>
    <row r="219" spans="1:48" ht="30" customHeight="1">
      <c r="A219" s="414" t="s">
        <v>446</v>
      </c>
      <c r="B219" s="414" t="s">
        <v>89</v>
      </c>
      <c r="C219" s="414" t="s">
        <v>89</v>
      </c>
      <c r="D219" s="400"/>
      <c r="E219" s="401"/>
      <c r="F219" s="401"/>
      <c r="G219" s="401"/>
      <c r="H219" s="401"/>
      <c r="I219" s="401"/>
      <c r="J219" s="401"/>
      <c r="K219" s="401"/>
      <c r="L219" s="401"/>
      <c r="M219" s="414"/>
      <c r="N219" s="403" t="s">
        <v>89</v>
      </c>
      <c r="O219" s="403" t="s">
        <v>89</v>
      </c>
      <c r="P219" s="403" t="s">
        <v>89</v>
      </c>
      <c r="Q219" s="403" t="s">
        <v>263</v>
      </c>
      <c r="R219" s="403" t="s">
        <v>306</v>
      </c>
      <c r="S219" s="403" t="s">
        <v>306</v>
      </c>
      <c r="T219" s="403" t="s">
        <v>306</v>
      </c>
      <c r="AR219" s="403" t="s">
        <v>89</v>
      </c>
      <c r="AS219" s="403" t="s">
        <v>89</v>
      </c>
      <c r="AU219" s="403" t="s">
        <v>263</v>
      </c>
      <c r="AV219" s="398">
        <v>124</v>
      </c>
    </row>
    <row r="220" spans="1:48" ht="30" customHeight="1">
      <c r="A220" s="414" t="s">
        <v>445</v>
      </c>
      <c r="B220" s="414" t="s">
        <v>444</v>
      </c>
      <c r="C220" s="414" t="s">
        <v>336</v>
      </c>
      <c r="D220" s="400">
        <v>1</v>
      </c>
      <c r="E220" s="401"/>
      <c r="F220" s="401"/>
      <c r="G220" s="401"/>
      <c r="H220" s="401"/>
      <c r="I220" s="401"/>
      <c r="J220" s="401"/>
      <c r="K220" s="401"/>
      <c r="L220" s="401"/>
      <c r="M220" s="414"/>
      <c r="N220" s="403" t="s">
        <v>626</v>
      </c>
      <c r="O220" s="403" t="s">
        <v>89</v>
      </c>
      <c r="P220" s="403" t="s">
        <v>89</v>
      </c>
      <c r="Q220" s="403" t="s">
        <v>263</v>
      </c>
      <c r="R220" s="403" t="s">
        <v>306</v>
      </c>
      <c r="S220" s="403" t="s">
        <v>306</v>
      </c>
      <c r="T220" s="403" t="s">
        <v>305</v>
      </c>
      <c r="AR220" s="403" t="s">
        <v>89</v>
      </c>
      <c r="AS220" s="403" t="s">
        <v>89</v>
      </c>
      <c r="AU220" s="403" t="s">
        <v>625</v>
      </c>
      <c r="AV220" s="398">
        <v>49</v>
      </c>
    </row>
    <row r="221" spans="1:48" ht="30" customHeight="1">
      <c r="A221" s="414" t="s">
        <v>443</v>
      </c>
      <c r="B221" s="414" t="s">
        <v>442</v>
      </c>
      <c r="C221" s="414" t="s">
        <v>376</v>
      </c>
      <c r="D221" s="400">
        <v>1</v>
      </c>
      <c r="E221" s="401"/>
      <c r="F221" s="401"/>
      <c r="G221" s="401"/>
      <c r="H221" s="401"/>
      <c r="I221" s="401"/>
      <c r="J221" s="401"/>
      <c r="K221" s="401"/>
      <c r="L221" s="401"/>
      <c r="M221" s="414"/>
      <c r="N221" s="403" t="s">
        <v>624</v>
      </c>
      <c r="O221" s="403" t="s">
        <v>89</v>
      </c>
      <c r="P221" s="403" t="s">
        <v>89</v>
      </c>
      <c r="Q221" s="403" t="s">
        <v>263</v>
      </c>
      <c r="R221" s="403" t="s">
        <v>306</v>
      </c>
      <c r="S221" s="403" t="s">
        <v>306</v>
      </c>
      <c r="T221" s="403" t="s">
        <v>305</v>
      </c>
      <c r="AR221" s="403" t="s">
        <v>89</v>
      </c>
      <c r="AS221" s="403" t="s">
        <v>89</v>
      </c>
      <c r="AU221" s="403" t="s">
        <v>623</v>
      </c>
      <c r="AV221" s="398">
        <v>48</v>
      </c>
    </row>
    <row r="222" spans="1:48" ht="30" customHeight="1">
      <c r="A222" s="414" t="s">
        <v>441</v>
      </c>
      <c r="B222" s="414" t="s">
        <v>370</v>
      </c>
      <c r="C222" s="414" t="s">
        <v>304</v>
      </c>
      <c r="D222" s="400">
        <v>1</v>
      </c>
      <c r="E222" s="401"/>
      <c r="F222" s="401"/>
      <c r="G222" s="401"/>
      <c r="H222" s="401"/>
      <c r="I222" s="401"/>
      <c r="J222" s="401"/>
      <c r="K222" s="401"/>
      <c r="L222" s="401"/>
      <c r="M222" s="414"/>
      <c r="N222" s="403" t="s">
        <v>622</v>
      </c>
      <c r="O222" s="403" t="s">
        <v>89</v>
      </c>
      <c r="P222" s="403" t="s">
        <v>89</v>
      </c>
      <c r="Q222" s="403" t="s">
        <v>263</v>
      </c>
      <c r="R222" s="403" t="s">
        <v>305</v>
      </c>
      <c r="S222" s="403" t="s">
        <v>306</v>
      </c>
      <c r="T222" s="403" t="s">
        <v>306</v>
      </c>
      <c r="AR222" s="403" t="s">
        <v>89</v>
      </c>
      <c r="AS222" s="403" t="s">
        <v>89</v>
      </c>
      <c r="AU222" s="403" t="s">
        <v>621</v>
      </c>
      <c r="AV222" s="398">
        <v>54</v>
      </c>
    </row>
    <row r="223" spans="1:48" ht="30" customHeight="1">
      <c r="A223" s="400"/>
      <c r="B223" s="400"/>
      <c r="C223" s="400"/>
      <c r="D223" s="400"/>
      <c r="E223" s="401"/>
      <c r="F223" s="401"/>
      <c r="G223" s="401"/>
      <c r="H223" s="401"/>
      <c r="I223" s="401"/>
      <c r="J223" s="401"/>
      <c r="K223" s="401"/>
      <c r="L223" s="401"/>
      <c r="M223" s="400"/>
      <c r="Q223" s="403" t="s">
        <v>263</v>
      </c>
    </row>
    <row r="224" spans="1:48" ht="30" customHeight="1">
      <c r="A224" s="400"/>
      <c r="B224" s="400"/>
      <c r="C224" s="400"/>
      <c r="D224" s="400"/>
      <c r="E224" s="401"/>
      <c r="F224" s="401"/>
      <c r="G224" s="401"/>
      <c r="H224" s="401"/>
      <c r="I224" s="401"/>
      <c r="J224" s="401"/>
      <c r="K224" s="401"/>
      <c r="L224" s="401"/>
      <c r="M224" s="400"/>
      <c r="Q224" s="403" t="s">
        <v>263</v>
      </c>
    </row>
    <row r="225" spans="1:48" ht="30" customHeight="1">
      <c r="A225" s="400"/>
      <c r="B225" s="400"/>
      <c r="C225" s="400"/>
      <c r="D225" s="400"/>
      <c r="E225" s="401"/>
      <c r="F225" s="401"/>
      <c r="G225" s="401"/>
      <c r="H225" s="401"/>
      <c r="I225" s="401"/>
      <c r="J225" s="401"/>
      <c r="K225" s="401"/>
      <c r="L225" s="401"/>
      <c r="M225" s="400"/>
      <c r="Q225" s="403" t="s">
        <v>263</v>
      </c>
    </row>
    <row r="226" spans="1:48" ht="30" customHeight="1">
      <c r="A226" s="400"/>
      <c r="B226" s="400"/>
      <c r="C226" s="400"/>
      <c r="D226" s="400"/>
      <c r="E226" s="401"/>
      <c r="F226" s="401"/>
      <c r="G226" s="401"/>
      <c r="H226" s="401"/>
      <c r="I226" s="401"/>
      <c r="J226" s="401"/>
      <c r="K226" s="401"/>
      <c r="L226" s="401"/>
      <c r="M226" s="400"/>
      <c r="Q226" s="403" t="s">
        <v>263</v>
      </c>
    </row>
    <row r="227" spans="1:48" ht="30" customHeight="1">
      <c r="A227" s="400"/>
      <c r="B227" s="400"/>
      <c r="C227" s="400"/>
      <c r="D227" s="400"/>
      <c r="E227" s="401"/>
      <c r="F227" s="401"/>
      <c r="G227" s="401"/>
      <c r="H227" s="401"/>
      <c r="I227" s="401"/>
      <c r="J227" s="401"/>
      <c r="K227" s="401"/>
      <c r="L227" s="401"/>
      <c r="M227" s="400"/>
      <c r="Q227" s="403" t="s">
        <v>263</v>
      </c>
    </row>
    <row r="228" spans="1:48" ht="30" customHeight="1">
      <c r="A228" s="400"/>
      <c r="B228" s="400"/>
      <c r="C228" s="400"/>
      <c r="D228" s="400"/>
      <c r="E228" s="401"/>
      <c r="F228" s="401"/>
      <c r="G228" s="401"/>
      <c r="H228" s="401"/>
      <c r="I228" s="401"/>
      <c r="J228" s="401"/>
      <c r="K228" s="401"/>
      <c r="L228" s="401"/>
      <c r="M228" s="400"/>
      <c r="Q228" s="403" t="s">
        <v>263</v>
      </c>
    </row>
    <row r="229" spans="1:48" ht="30" customHeight="1">
      <c r="A229" s="400"/>
      <c r="B229" s="400"/>
      <c r="C229" s="400"/>
      <c r="D229" s="400"/>
      <c r="E229" s="401"/>
      <c r="F229" s="401"/>
      <c r="G229" s="401"/>
      <c r="H229" s="401"/>
      <c r="I229" s="401"/>
      <c r="J229" s="401"/>
      <c r="K229" s="401"/>
      <c r="L229" s="401"/>
      <c r="M229" s="400"/>
      <c r="Q229" s="403" t="s">
        <v>263</v>
      </c>
    </row>
    <row r="230" spans="1:48" ht="30" customHeight="1">
      <c r="A230" s="400"/>
      <c r="B230" s="400"/>
      <c r="C230" s="400"/>
      <c r="D230" s="400"/>
      <c r="E230" s="401"/>
      <c r="F230" s="401"/>
      <c r="G230" s="401"/>
      <c r="H230" s="401"/>
      <c r="I230" s="401"/>
      <c r="J230" s="401"/>
      <c r="K230" s="401"/>
      <c r="L230" s="401"/>
      <c r="M230" s="400"/>
      <c r="Q230" s="403" t="s">
        <v>263</v>
      </c>
    </row>
    <row r="231" spans="1:48" ht="30" customHeight="1">
      <c r="A231" s="400"/>
      <c r="B231" s="400"/>
      <c r="C231" s="400"/>
      <c r="D231" s="400"/>
      <c r="E231" s="401"/>
      <c r="F231" s="401"/>
      <c r="G231" s="401"/>
      <c r="H231" s="401"/>
      <c r="I231" s="401"/>
      <c r="J231" s="401"/>
      <c r="K231" s="401"/>
      <c r="L231" s="401"/>
      <c r="M231" s="400"/>
      <c r="Q231" s="403" t="s">
        <v>263</v>
      </c>
    </row>
    <row r="232" spans="1:48" ht="30" customHeight="1">
      <c r="A232" s="400"/>
      <c r="B232" s="400"/>
      <c r="C232" s="400"/>
      <c r="D232" s="400"/>
      <c r="E232" s="401"/>
      <c r="F232" s="401"/>
      <c r="G232" s="401"/>
      <c r="H232" s="401"/>
      <c r="I232" s="401"/>
      <c r="J232" s="401"/>
      <c r="K232" s="401"/>
      <c r="L232" s="401"/>
      <c r="M232" s="400"/>
      <c r="Q232" s="403" t="s">
        <v>263</v>
      </c>
    </row>
    <row r="233" spans="1:48" ht="30" customHeight="1">
      <c r="A233" s="400"/>
      <c r="B233" s="400"/>
      <c r="C233" s="400"/>
      <c r="D233" s="400"/>
      <c r="E233" s="401"/>
      <c r="F233" s="401"/>
      <c r="G233" s="401"/>
      <c r="H233" s="401"/>
      <c r="I233" s="401"/>
      <c r="J233" s="401"/>
      <c r="K233" s="401"/>
      <c r="L233" s="401"/>
      <c r="M233" s="400"/>
      <c r="Q233" s="403" t="s">
        <v>263</v>
      </c>
    </row>
    <row r="234" spans="1:48" ht="30" customHeight="1">
      <c r="A234" s="400"/>
      <c r="B234" s="400"/>
      <c r="C234" s="400"/>
      <c r="D234" s="400"/>
      <c r="E234" s="401"/>
      <c r="F234" s="401"/>
      <c r="G234" s="401"/>
      <c r="H234" s="401"/>
      <c r="I234" s="401"/>
      <c r="J234" s="401"/>
      <c r="K234" s="401"/>
      <c r="L234" s="401"/>
      <c r="M234" s="400"/>
      <c r="Q234" s="403" t="s">
        <v>263</v>
      </c>
    </row>
    <row r="235" spans="1:48" ht="30" customHeight="1">
      <c r="A235" s="400"/>
      <c r="B235" s="400"/>
      <c r="C235" s="400"/>
      <c r="D235" s="400"/>
      <c r="E235" s="401"/>
      <c r="F235" s="401"/>
      <c r="G235" s="401"/>
      <c r="H235" s="401"/>
      <c r="I235" s="401"/>
      <c r="J235" s="401"/>
      <c r="K235" s="401"/>
      <c r="L235" s="401"/>
      <c r="M235" s="400"/>
      <c r="Q235" s="403" t="s">
        <v>263</v>
      </c>
    </row>
    <row r="236" spans="1:48" ht="30" customHeight="1">
      <c r="A236" s="400"/>
      <c r="B236" s="400"/>
      <c r="C236" s="400"/>
      <c r="D236" s="400"/>
      <c r="E236" s="401"/>
      <c r="F236" s="401"/>
      <c r="G236" s="401"/>
      <c r="H236" s="401"/>
      <c r="I236" s="401"/>
      <c r="J236" s="401"/>
      <c r="K236" s="401"/>
      <c r="L236" s="401"/>
      <c r="M236" s="400"/>
      <c r="Q236" s="403" t="s">
        <v>263</v>
      </c>
    </row>
    <row r="237" spans="1:48" ht="30" customHeight="1">
      <c r="A237" s="414" t="s">
        <v>272</v>
      </c>
      <c r="B237" s="400"/>
      <c r="C237" s="400"/>
      <c r="D237" s="400"/>
      <c r="E237" s="401"/>
      <c r="F237" s="401"/>
      <c r="G237" s="401"/>
      <c r="H237" s="401"/>
      <c r="I237" s="401"/>
      <c r="J237" s="401"/>
      <c r="K237" s="401"/>
      <c r="L237" s="401"/>
      <c r="M237" s="400"/>
      <c r="N237" s="398" t="s">
        <v>313</v>
      </c>
    </row>
    <row r="238" spans="1:48" ht="30" customHeight="1">
      <c r="A238" s="414" t="s">
        <v>383</v>
      </c>
      <c r="B238" s="414" t="s">
        <v>89</v>
      </c>
      <c r="C238" s="400"/>
      <c r="D238" s="400"/>
      <c r="E238" s="401"/>
      <c r="F238" s="401"/>
      <c r="G238" s="401"/>
      <c r="H238" s="401"/>
      <c r="I238" s="401"/>
      <c r="J238" s="401"/>
      <c r="K238" s="401"/>
      <c r="L238" s="401"/>
      <c r="M238" s="400"/>
      <c r="Q238" s="403" t="s">
        <v>264</v>
      </c>
    </row>
    <row r="239" spans="1:48" ht="30" customHeight="1">
      <c r="A239" s="414" t="s">
        <v>440</v>
      </c>
      <c r="B239" s="414" t="s">
        <v>439</v>
      </c>
      <c r="C239" s="414" t="s">
        <v>310</v>
      </c>
      <c r="D239" s="400">
        <v>0.3</v>
      </c>
      <c r="E239" s="401"/>
      <c r="F239" s="401"/>
      <c r="G239" s="401"/>
      <c r="H239" s="401"/>
      <c r="I239" s="401"/>
      <c r="J239" s="401"/>
      <c r="K239" s="401"/>
      <c r="L239" s="401"/>
      <c r="M239" s="414"/>
      <c r="N239" s="403" t="s">
        <v>620</v>
      </c>
      <c r="O239" s="403" t="s">
        <v>89</v>
      </c>
      <c r="P239" s="403" t="s">
        <v>89</v>
      </c>
      <c r="Q239" s="403" t="s">
        <v>264</v>
      </c>
      <c r="R239" s="403" t="s">
        <v>306</v>
      </c>
      <c r="S239" s="403" t="s">
        <v>306</v>
      </c>
      <c r="T239" s="403" t="s">
        <v>305</v>
      </c>
      <c r="AR239" s="403" t="s">
        <v>89</v>
      </c>
      <c r="AS239" s="403" t="s">
        <v>89</v>
      </c>
      <c r="AU239" s="403" t="s">
        <v>619</v>
      </c>
      <c r="AV239" s="398">
        <v>47</v>
      </c>
    </row>
    <row r="240" spans="1:48" ht="30" customHeight="1">
      <c r="A240" s="414" t="s">
        <v>438</v>
      </c>
      <c r="B240" s="414" t="s">
        <v>437</v>
      </c>
      <c r="C240" s="414" t="s">
        <v>310</v>
      </c>
      <c r="D240" s="400">
        <v>0.3</v>
      </c>
      <c r="E240" s="401"/>
      <c r="F240" s="401"/>
      <c r="G240" s="401"/>
      <c r="H240" s="401"/>
      <c r="I240" s="401"/>
      <c r="J240" s="401"/>
      <c r="K240" s="401"/>
      <c r="L240" s="401"/>
      <c r="M240" s="414"/>
      <c r="N240" s="403" t="s">
        <v>618</v>
      </c>
      <c r="O240" s="403" t="s">
        <v>89</v>
      </c>
      <c r="P240" s="403" t="s">
        <v>89</v>
      </c>
      <c r="Q240" s="403" t="s">
        <v>264</v>
      </c>
      <c r="R240" s="403" t="s">
        <v>305</v>
      </c>
      <c r="S240" s="403" t="s">
        <v>306</v>
      </c>
      <c r="T240" s="403" t="s">
        <v>306</v>
      </c>
      <c r="AR240" s="403" t="s">
        <v>89</v>
      </c>
      <c r="AS240" s="403" t="s">
        <v>89</v>
      </c>
      <c r="AU240" s="403" t="s">
        <v>617</v>
      </c>
      <c r="AV240" s="398">
        <v>55</v>
      </c>
    </row>
    <row r="241" spans="1:48" ht="30" customHeight="1">
      <c r="A241" s="414" t="s">
        <v>436</v>
      </c>
      <c r="B241" s="414" t="s">
        <v>343</v>
      </c>
      <c r="C241" s="414" t="s">
        <v>316</v>
      </c>
      <c r="D241" s="400">
        <v>5</v>
      </c>
      <c r="E241" s="401"/>
      <c r="F241" s="401"/>
      <c r="G241" s="401"/>
      <c r="H241" s="401"/>
      <c r="I241" s="401"/>
      <c r="J241" s="401"/>
      <c r="K241" s="401"/>
      <c r="L241" s="401"/>
      <c r="M241" s="414"/>
      <c r="N241" s="403" t="s">
        <v>616</v>
      </c>
      <c r="O241" s="403" t="s">
        <v>89</v>
      </c>
      <c r="P241" s="403" t="s">
        <v>89</v>
      </c>
      <c r="Q241" s="403" t="s">
        <v>264</v>
      </c>
      <c r="R241" s="403" t="s">
        <v>305</v>
      </c>
      <c r="S241" s="403" t="s">
        <v>306</v>
      </c>
      <c r="T241" s="403" t="s">
        <v>306</v>
      </c>
      <c r="AR241" s="403" t="s">
        <v>89</v>
      </c>
      <c r="AS241" s="403" t="s">
        <v>89</v>
      </c>
      <c r="AU241" s="403" t="s">
        <v>615</v>
      </c>
      <c r="AV241" s="398">
        <v>50</v>
      </c>
    </row>
    <row r="242" spans="1:48" ht="30" customHeight="1">
      <c r="A242" s="414" t="s">
        <v>435</v>
      </c>
      <c r="B242" s="414" t="s">
        <v>344</v>
      </c>
      <c r="C242" s="414" t="s">
        <v>310</v>
      </c>
      <c r="D242" s="400">
        <v>1</v>
      </c>
      <c r="E242" s="401"/>
      <c r="F242" s="401"/>
      <c r="G242" s="401"/>
      <c r="H242" s="401"/>
      <c r="I242" s="401"/>
      <c r="J242" s="401"/>
      <c r="K242" s="401"/>
      <c r="L242" s="401"/>
      <c r="M242" s="414"/>
      <c r="N242" s="403" t="s">
        <v>614</v>
      </c>
      <c r="O242" s="403" t="s">
        <v>89</v>
      </c>
      <c r="P242" s="403" t="s">
        <v>89</v>
      </c>
      <c r="Q242" s="403" t="s">
        <v>264</v>
      </c>
      <c r="R242" s="403" t="s">
        <v>305</v>
      </c>
      <c r="S242" s="403" t="s">
        <v>306</v>
      </c>
      <c r="T242" s="403" t="s">
        <v>306</v>
      </c>
      <c r="AR242" s="403" t="s">
        <v>89</v>
      </c>
      <c r="AS242" s="403" t="s">
        <v>89</v>
      </c>
      <c r="AU242" s="403" t="s">
        <v>613</v>
      </c>
      <c r="AV242" s="398">
        <v>56</v>
      </c>
    </row>
    <row r="243" spans="1:48" ht="30" customHeight="1">
      <c r="A243" s="414" t="s">
        <v>345</v>
      </c>
      <c r="B243" s="414" t="s">
        <v>491</v>
      </c>
      <c r="C243" s="414" t="s">
        <v>304</v>
      </c>
      <c r="D243" s="400">
        <v>2</v>
      </c>
      <c r="E243" s="401"/>
      <c r="F243" s="401"/>
      <c r="G243" s="401"/>
      <c r="H243" s="401"/>
      <c r="I243" s="401"/>
      <c r="J243" s="401"/>
      <c r="K243" s="401"/>
      <c r="L243" s="401"/>
      <c r="M243" s="414"/>
      <c r="N243" s="403" t="s">
        <v>612</v>
      </c>
      <c r="O243" s="403" t="s">
        <v>89</v>
      </c>
      <c r="P243" s="403" t="s">
        <v>89</v>
      </c>
      <c r="Q243" s="403" t="s">
        <v>264</v>
      </c>
      <c r="R243" s="403" t="s">
        <v>305</v>
      </c>
      <c r="S243" s="403" t="s">
        <v>306</v>
      </c>
      <c r="T243" s="403" t="s">
        <v>306</v>
      </c>
      <c r="AR243" s="403" t="s">
        <v>89</v>
      </c>
      <c r="AS243" s="403" t="s">
        <v>89</v>
      </c>
      <c r="AU243" s="403" t="s">
        <v>611</v>
      </c>
      <c r="AV243" s="398">
        <v>135</v>
      </c>
    </row>
    <row r="244" spans="1:48" ht="30" customHeight="1">
      <c r="A244" s="400"/>
      <c r="B244" s="400"/>
      <c r="C244" s="400"/>
      <c r="D244" s="400"/>
      <c r="E244" s="401"/>
      <c r="F244" s="401"/>
      <c r="G244" s="401"/>
      <c r="H244" s="401"/>
      <c r="I244" s="401"/>
      <c r="J244" s="401"/>
      <c r="K244" s="401"/>
      <c r="L244" s="401"/>
      <c r="M244" s="400"/>
      <c r="Q244" s="403" t="s">
        <v>264</v>
      </c>
    </row>
    <row r="245" spans="1:48" ht="30" customHeight="1">
      <c r="A245" s="400"/>
      <c r="B245" s="400"/>
      <c r="C245" s="400"/>
      <c r="D245" s="400"/>
      <c r="E245" s="401"/>
      <c r="F245" s="401"/>
      <c r="G245" s="401"/>
      <c r="H245" s="401"/>
      <c r="I245" s="401"/>
      <c r="J245" s="401"/>
      <c r="K245" s="401"/>
      <c r="L245" s="401"/>
      <c r="M245" s="400"/>
      <c r="Q245" s="403" t="s">
        <v>264</v>
      </c>
    </row>
    <row r="246" spans="1:48" ht="30" customHeight="1">
      <c r="A246" s="400"/>
      <c r="B246" s="400"/>
      <c r="C246" s="400"/>
      <c r="D246" s="400"/>
      <c r="E246" s="401"/>
      <c r="F246" s="401"/>
      <c r="G246" s="401"/>
      <c r="H246" s="401"/>
      <c r="I246" s="401"/>
      <c r="J246" s="401"/>
      <c r="K246" s="401"/>
      <c r="L246" s="401"/>
      <c r="M246" s="400"/>
      <c r="Q246" s="403" t="s">
        <v>264</v>
      </c>
    </row>
    <row r="247" spans="1:48" ht="30" customHeight="1">
      <c r="A247" s="400"/>
      <c r="B247" s="400"/>
      <c r="C247" s="400"/>
      <c r="D247" s="400"/>
      <c r="E247" s="401"/>
      <c r="F247" s="401"/>
      <c r="G247" s="401"/>
      <c r="H247" s="401"/>
      <c r="I247" s="401"/>
      <c r="J247" s="401"/>
      <c r="K247" s="401"/>
      <c r="L247" s="401"/>
      <c r="M247" s="400"/>
      <c r="Q247" s="403" t="s">
        <v>264</v>
      </c>
    </row>
    <row r="248" spans="1:48" ht="30" customHeight="1">
      <c r="A248" s="400"/>
      <c r="B248" s="400"/>
      <c r="C248" s="400"/>
      <c r="D248" s="400"/>
      <c r="E248" s="401"/>
      <c r="F248" s="401"/>
      <c r="G248" s="401"/>
      <c r="H248" s="401"/>
      <c r="I248" s="401"/>
      <c r="J248" s="401"/>
      <c r="K248" s="401"/>
      <c r="L248" s="401"/>
      <c r="M248" s="400"/>
      <c r="Q248" s="403" t="s">
        <v>264</v>
      </c>
    </row>
    <row r="249" spans="1:48" ht="30" customHeight="1">
      <c r="A249" s="400"/>
      <c r="B249" s="400"/>
      <c r="C249" s="400"/>
      <c r="D249" s="400"/>
      <c r="E249" s="401"/>
      <c r="F249" s="401"/>
      <c r="G249" s="401"/>
      <c r="H249" s="401"/>
      <c r="I249" s="401"/>
      <c r="J249" s="401"/>
      <c r="K249" s="401"/>
      <c r="L249" s="401"/>
      <c r="M249" s="400"/>
      <c r="Q249" s="403" t="s">
        <v>264</v>
      </c>
    </row>
    <row r="250" spans="1:48" ht="30" customHeight="1">
      <c r="A250" s="400"/>
      <c r="B250" s="400"/>
      <c r="C250" s="400"/>
      <c r="D250" s="400"/>
      <c r="E250" s="401"/>
      <c r="F250" s="401"/>
      <c r="G250" s="401"/>
      <c r="H250" s="401"/>
      <c r="I250" s="401"/>
      <c r="J250" s="401"/>
      <c r="K250" s="401"/>
      <c r="L250" s="401"/>
      <c r="M250" s="400"/>
      <c r="Q250" s="403" t="s">
        <v>264</v>
      </c>
    </row>
    <row r="251" spans="1:48" ht="30" customHeight="1">
      <c r="A251" s="400"/>
      <c r="B251" s="400"/>
      <c r="C251" s="400"/>
      <c r="D251" s="400"/>
      <c r="E251" s="401"/>
      <c r="F251" s="401"/>
      <c r="G251" s="401"/>
      <c r="H251" s="401"/>
      <c r="I251" s="401"/>
      <c r="J251" s="401"/>
      <c r="K251" s="401"/>
      <c r="L251" s="401"/>
      <c r="M251" s="400"/>
      <c r="Q251" s="403" t="s">
        <v>264</v>
      </c>
    </row>
    <row r="252" spans="1:48" ht="30" customHeight="1">
      <c r="A252" s="400"/>
      <c r="B252" s="400"/>
      <c r="C252" s="400"/>
      <c r="D252" s="400"/>
      <c r="E252" s="401"/>
      <c r="F252" s="401"/>
      <c r="G252" s="401"/>
      <c r="H252" s="401"/>
      <c r="I252" s="401"/>
      <c r="J252" s="401"/>
      <c r="K252" s="401"/>
      <c r="L252" s="401"/>
      <c r="M252" s="400"/>
      <c r="Q252" s="403" t="s">
        <v>264</v>
      </c>
    </row>
    <row r="253" spans="1:48" ht="30" customHeight="1">
      <c r="A253" s="400"/>
      <c r="B253" s="400"/>
      <c r="C253" s="400"/>
      <c r="D253" s="400"/>
      <c r="E253" s="401"/>
      <c r="F253" s="401"/>
      <c r="G253" s="401"/>
      <c r="H253" s="401"/>
      <c r="I253" s="401"/>
      <c r="J253" s="401"/>
      <c r="K253" s="401"/>
      <c r="L253" s="401"/>
      <c r="M253" s="400"/>
      <c r="Q253" s="403" t="s">
        <v>264</v>
      </c>
    </row>
    <row r="254" spans="1:48" ht="30" customHeight="1">
      <c r="A254" s="400"/>
      <c r="B254" s="400"/>
      <c r="C254" s="400"/>
      <c r="D254" s="400"/>
      <c r="E254" s="401"/>
      <c r="F254" s="401"/>
      <c r="G254" s="401"/>
      <c r="H254" s="401"/>
      <c r="I254" s="401"/>
      <c r="J254" s="401"/>
      <c r="K254" s="401"/>
      <c r="L254" s="401"/>
      <c r="M254" s="400"/>
      <c r="Q254" s="403" t="s">
        <v>264</v>
      </c>
    </row>
    <row r="255" spans="1:48" ht="30" customHeight="1">
      <c r="A255" s="400"/>
      <c r="B255" s="400"/>
      <c r="C255" s="400"/>
      <c r="D255" s="400"/>
      <c r="E255" s="401"/>
      <c r="F255" s="401"/>
      <c r="G255" s="401"/>
      <c r="H255" s="401"/>
      <c r="I255" s="401"/>
      <c r="J255" s="401"/>
      <c r="K255" s="401"/>
      <c r="L255" s="401"/>
      <c r="M255" s="400"/>
      <c r="Q255" s="403" t="s">
        <v>264</v>
      </c>
    </row>
    <row r="256" spans="1:48" ht="30" customHeight="1">
      <c r="A256" s="400"/>
      <c r="B256" s="400"/>
      <c r="C256" s="400"/>
      <c r="D256" s="400"/>
      <c r="E256" s="401"/>
      <c r="F256" s="401"/>
      <c r="G256" s="401"/>
      <c r="H256" s="401"/>
      <c r="I256" s="401"/>
      <c r="J256" s="401"/>
      <c r="K256" s="401"/>
      <c r="L256" s="401"/>
      <c r="M256" s="400"/>
      <c r="Q256" s="403" t="s">
        <v>264</v>
      </c>
    </row>
    <row r="257" spans="1:48" ht="30" customHeight="1">
      <c r="A257" s="400"/>
      <c r="B257" s="400"/>
      <c r="C257" s="400"/>
      <c r="D257" s="400"/>
      <c r="E257" s="401"/>
      <c r="F257" s="401"/>
      <c r="G257" s="401"/>
      <c r="H257" s="401"/>
      <c r="I257" s="401"/>
      <c r="J257" s="401"/>
      <c r="K257" s="401"/>
      <c r="L257" s="401"/>
      <c r="M257" s="400"/>
      <c r="Q257" s="403" t="s">
        <v>264</v>
      </c>
    </row>
    <row r="258" spans="1:48" ht="30" customHeight="1">
      <c r="A258" s="400"/>
      <c r="B258" s="400"/>
      <c r="C258" s="400"/>
      <c r="D258" s="400"/>
      <c r="E258" s="401"/>
      <c r="F258" s="401"/>
      <c r="G258" s="401"/>
      <c r="H258" s="401"/>
      <c r="I258" s="401"/>
      <c r="J258" s="401"/>
      <c r="K258" s="401"/>
      <c r="L258" s="401"/>
      <c r="M258" s="400"/>
      <c r="Q258" s="403" t="s">
        <v>264</v>
      </c>
    </row>
    <row r="259" spans="1:48" ht="30" customHeight="1">
      <c r="A259" s="400"/>
      <c r="B259" s="400"/>
      <c r="C259" s="400"/>
      <c r="D259" s="400"/>
      <c r="E259" s="401"/>
      <c r="F259" s="401"/>
      <c r="G259" s="401"/>
      <c r="H259" s="401"/>
      <c r="I259" s="401"/>
      <c r="J259" s="401"/>
      <c r="K259" s="401"/>
      <c r="L259" s="401"/>
      <c r="M259" s="400"/>
      <c r="Q259" s="403" t="s">
        <v>264</v>
      </c>
    </row>
    <row r="260" spans="1:48" ht="30" customHeight="1">
      <c r="A260" s="400"/>
      <c r="B260" s="400"/>
      <c r="C260" s="400"/>
      <c r="D260" s="400"/>
      <c r="E260" s="401"/>
      <c r="F260" s="401"/>
      <c r="G260" s="401"/>
      <c r="H260" s="401"/>
      <c r="I260" s="401"/>
      <c r="J260" s="401"/>
      <c r="K260" s="401"/>
      <c r="L260" s="401"/>
      <c r="M260" s="400"/>
      <c r="Q260" s="403" t="s">
        <v>264</v>
      </c>
    </row>
    <row r="261" spans="1:48" ht="30" customHeight="1">
      <c r="A261" s="400"/>
      <c r="B261" s="400"/>
      <c r="C261" s="400"/>
      <c r="D261" s="400"/>
      <c r="E261" s="401"/>
      <c r="F261" s="401"/>
      <c r="G261" s="401"/>
      <c r="H261" s="401"/>
      <c r="I261" s="401"/>
      <c r="J261" s="401"/>
      <c r="K261" s="401"/>
      <c r="L261" s="401"/>
      <c r="M261" s="400"/>
      <c r="Q261" s="403" t="s">
        <v>264</v>
      </c>
    </row>
    <row r="262" spans="1:48" ht="30" customHeight="1">
      <c r="A262" s="400"/>
      <c r="B262" s="400"/>
      <c r="C262" s="400"/>
      <c r="D262" s="400"/>
      <c r="E262" s="401"/>
      <c r="F262" s="401"/>
      <c r="G262" s="401"/>
      <c r="H262" s="401"/>
      <c r="I262" s="401"/>
      <c r="J262" s="401"/>
      <c r="K262" s="401"/>
      <c r="L262" s="401"/>
      <c r="M262" s="400"/>
      <c r="Q262" s="403" t="s">
        <v>264</v>
      </c>
    </row>
    <row r="263" spans="1:48" ht="30" customHeight="1">
      <c r="A263" s="414" t="s">
        <v>272</v>
      </c>
      <c r="B263" s="400"/>
      <c r="C263" s="400"/>
      <c r="D263" s="400"/>
      <c r="E263" s="401"/>
      <c r="F263" s="401"/>
      <c r="G263" s="401"/>
      <c r="H263" s="401"/>
      <c r="I263" s="401"/>
      <c r="J263" s="401"/>
      <c r="K263" s="401"/>
      <c r="L263" s="401"/>
      <c r="M263" s="400"/>
      <c r="N263" s="398" t="s">
        <v>313</v>
      </c>
    </row>
    <row r="264" spans="1:48" ht="30" customHeight="1">
      <c r="A264" s="414" t="s">
        <v>382</v>
      </c>
      <c r="B264" s="414" t="s">
        <v>89</v>
      </c>
      <c r="C264" s="400"/>
      <c r="D264" s="400"/>
      <c r="E264" s="401"/>
      <c r="F264" s="401"/>
      <c r="G264" s="401"/>
      <c r="H264" s="401"/>
      <c r="I264" s="401"/>
      <c r="J264" s="401"/>
      <c r="K264" s="401"/>
      <c r="L264" s="401"/>
      <c r="M264" s="400"/>
      <c r="Q264" s="403" t="s">
        <v>265</v>
      </c>
    </row>
    <row r="265" spans="1:48" ht="30" customHeight="1">
      <c r="A265" s="414" t="s">
        <v>372</v>
      </c>
      <c r="B265" s="414" t="s">
        <v>373</v>
      </c>
      <c r="C265" s="414" t="s">
        <v>310</v>
      </c>
      <c r="D265" s="400">
        <v>5</v>
      </c>
      <c r="E265" s="401"/>
      <c r="F265" s="401"/>
      <c r="G265" s="401"/>
      <c r="H265" s="401"/>
      <c r="I265" s="401"/>
      <c r="J265" s="401"/>
      <c r="K265" s="401"/>
      <c r="L265" s="401"/>
      <c r="M265" s="414"/>
      <c r="N265" s="403" t="s">
        <v>610</v>
      </c>
      <c r="O265" s="403" t="s">
        <v>89</v>
      </c>
      <c r="P265" s="403" t="s">
        <v>89</v>
      </c>
      <c r="Q265" s="403" t="s">
        <v>265</v>
      </c>
      <c r="R265" s="403" t="s">
        <v>305</v>
      </c>
      <c r="S265" s="403" t="s">
        <v>306</v>
      </c>
      <c r="T265" s="403" t="s">
        <v>306</v>
      </c>
      <c r="AR265" s="403" t="s">
        <v>89</v>
      </c>
      <c r="AS265" s="403" t="s">
        <v>89</v>
      </c>
      <c r="AU265" s="403" t="s">
        <v>609</v>
      </c>
      <c r="AV265" s="398">
        <v>63</v>
      </c>
    </row>
    <row r="266" spans="1:48" ht="30" customHeight="1">
      <c r="A266" s="414" t="s">
        <v>346</v>
      </c>
      <c r="B266" s="414" t="s">
        <v>434</v>
      </c>
      <c r="C266" s="414" t="s">
        <v>310</v>
      </c>
      <c r="D266" s="400">
        <v>1</v>
      </c>
      <c r="E266" s="401"/>
      <c r="F266" s="401"/>
      <c r="G266" s="401"/>
      <c r="H266" s="401"/>
      <c r="I266" s="401"/>
      <c r="J266" s="401"/>
      <c r="K266" s="401"/>
      <c r="L266" s="401"/>
      <c r="M266" s="414"/>
      <c r="N266" s="403" t="s">
        <v>608</v>
      </c>
      <c r="O266" s="403" t="s">
        <v>89</v>
      </c>
      <c r="P266" s="403" t="s">
        <v>89</v>
      </c>
      <c r="Q266" s="403" t="s">
        <v>265</v>
      </c>
      <c r="R266" s="403" t="s">
        <v>305</v>
      </c>
      <c r="S266" s="403" t="s">
        <v>306</v>
      </c>
      <c r="T266" s="403" t="s">
        <v>306</v>
      </c>
      <c r="AR266" s="403" t="s">
        <v>89</v>
      </c>
      <c r="AS266" s="403" t="s">
        <v>89</v>
      </c>
      <c r="AU266" s="403" t="s">
        <v>607</v>
      </c>
      <c r="AV266" s="398">
        <v>64</v>
      </c>
    </row>
    <row r="267" spans="1:48" ht="30" customHeight="1">
      <c r="A267" s="414" t="s">
        <v>346</v>
      </c>
      <c r="B267" s="414" t="s">
        <v>433</v>
      </c>
      <c r="C267" s="414" t="s">
        <v>310</v>
      </c>
      <c r="D267" s="400">
        <v>1</v>
      </c>
      <c r="E267" s="401"/>
      <c r="F267" s="401"/>
      <c r="G267" s="401"/>
      <c r="H267" s="401"/>
      <c r="I267" s="401"/>
      <c r="J267" s="401"/>
      <c r="K267" s="401"/>
      <c r="L267" s="401"/>
      <c r="M267" s="414"/>
      <c r="N267" s="403" t="s">
        <v>606</v>
      </c>
      <c r="O267" s="403" t="s">
        <v>89</v>
      </c>
      <c r="P267" s="403" t="s">
        <v>89</v>
      </c>
      <c r="Q267" s="403" t="s">
        <v>265</v>
      </c>
      <c r="R267" s="403" t="s">
        <v>305</v>
      </c>
      <c r="S267" s="403" t="s">
        <v>306</v>
      </c>
      <c r="T267" s="403" t="s">
        <v>306</v>
      </c>
      <c r="AR267" s="403" t="s">
        <v>89</v>
      </c>
      <c r="AS267" s="403" t="s">
        <v>89</v>
      </c>
      <c r="AU267" s="403" t="s">
        <v>605</v>
      </c>
      <c r="AV267" s="398">
        <v>65</v>
      </c>
    </row>
    <row r="268" spans="1:48" ht="30" customHeight="1">
      <c r="A268" s="400"/>
      <c r="B268" s="400"/>
      <c r="C268" s="400"/>
      <c r="D268" s="400"/>
      <c r="E268" s="401"/>
      <c r="F268" s="401"/>
      <c r="G268" s="401"/>
      <c r="H268" s="401"/>
      <c r="I268" s="401"/>
      <c r="J268" s="401"/>
      <c r="K268" s="401"/>
      <c r="L268" s="401"/>
      <c r="M268" s="400"/>
      <c r="Q268" s="403" t="s">
        <v>265</v>
      </c>
    </row>
    <row r="269" spans="1:48" ht="30" customHeight="1">
      <c r="A269" s="400"/>
      <c r="B269" s="400"/>
      <c r="C269" s="400"/>
      <c r="D269" s="400"/>
      <c r="E269" s="401"/>
      <c r="F269" s="401"/>
      <c r="G269" s="401"/>
      <c r="H269" s="401"/>
      <c r="I269" s="401"/>
      <c r="J269" s="401"/>
      <c r="K269" s="401"/>
      <c r="L269" s="401"/>
      <c r="M269" s="400"/>
      <c r="Q269" s="403" t="s">
        <v>265</v>
      </c>
    </row>
    <row r="270" spans="1:48" ht="30" customHeight="1">
      <c r="A270" s="400"/>
      <c r="B270" s="400"/>
      <c r="C270" s="400"/>
      <c r="D270" s="400"/>
      <c r="E270" s="401"/>
      <c r="F270" s="401"/>
      <c r="G270" s="401"/>
      <c r="H270" s="401"/>
      <c r="I270" s="401"/>
      <c r="J270" s="401"/>
      <c r="K270" s="401"/>
      <c r="L270" s="401"/>
      <c r="M270" s="400"/>
      <c r="Q270" s="403" t="s">
        <v>265</v>
      </c>
    </row>
    <row r="271" spans="1:48" ht="30" customHeight="1">
      <c r="A271" s="400"/>
      <c r="B271" s="400"/>
      <c r="C271" s="400"/>
      <c r="D271" s="400"/>
      <c r="E271" s="401"/>
      <c r="F271" s="401"/>
      <c r="G271" s="401"/>
      <c r="H271" s="401"/>
      <c r="I271" s="401"/>
      <c r="J271" s="401"/>
      <c r="K271" s="401"/>
      <c r="L271" s="401"/>
      <c r="M271" s="400"/>
      <c r="Q271" s="403" t="s">
        <v>265</v>
      </c>
    </row>
    <row r="272" spans="1:48" ht="30" customHeight="1">
      <c r="A272" s="400"/>
      <c r="B272" s="400"/>
      <c r="C272" s="400"/>
      <c r="D272" s="400"/>
      <c r="E272" s="401"/>
      <c r="F272" s="401"/>
      <c r="G272" s="401"/>
      <c r="H272" s="401"/>
      <c r="I272" s="401"/>
      <c r="J272" s="401"/>
      <c r="K272" s="401"/>
      <c r="L272" s="401"/>
      <c r="M272" s="400"/>
      <c r="Q272" s="403" t="s">
        <v>265</v>
      </c>
    </row>
    <row r="273" spans="1:17" ht="30" customHeight="1">
      <c r="A273" s="400"/>
      <c r="B273" s="400"/>
      <c r="C273" s="400"/>
      <c r="D273" s="400"/>
      <c r="E273" s="401"/>
      <c r="F273" s="401"/>
      <c r="G273" s="401"/>
      <c r="H273" s="401"/>
      <c r="I273" s="401"/>
      <c r="J273" s="401"/>
      <c r="K273" s="401"/>
      <c r="L273" s="401"/>
      <c r="M273" s="400"/>
      <c r="Q273" s="403" t="s">
        <v>265</v>
      </c>
    </row>
    <row r="274" spans="1:17" ht="30" customHeight="1">
      <c r="A274" s="400"/>
      <c r="B274" s="400"/>
      <c r="C274" s="400"/>
      <c r="D274" s="400"/>
      <c r="E274" s="401"/>
      <c r="F274" s="401"/>
      <c r="G274" s="401"/>
      <c r="H274" s="401"/>
      <c r="I274" s="401"/>
      <c r="J274" s="401"/>
      <c r="K274" s="401"/>
      <c r="L274" s="401"/>
      <c r="M274" s="400"/>
      <c r="Q274" s="403" t="s">
        <v>265</v>
      </c>
    </row>
    <row r="275" spans="1:17" ht="30" customHeight="1">
      <c r="A275" s="400"/>
      <c r="B275" s="400"/>
      <c r="C275" s="400"/>
      <c r="D275" s="400"/>
      <c r="E275" s="401"/>
      <c r="F275" s="401"/>
      <c r="G275" s="401"/>
      <c r="H275" s="401"/>
      <c r="I275" s="401"/>
      <c r="J275" s="401"/>
      <c r="K275" s="401"/>
      <c r="L275" s="401"/>
      <c r="M275" s="400"/>
      <c r="Q275" s="403" t="s">
        <v>265</v>
      </c>
    </row>
    <row r="276" spans="1:17" ht="30" customHeight="1">
      <c r="A276" s="400"/>
      <c r="B276" s="400"/>
      <c r="C276" s="400"/>
      <c r="D276" s="400"/>
      <c r="E276" s="401"/>
      <c r="F276" s="401"/>
      <c r="G276" s="401"/>
      <c r="H276" s="401"/>
      <c r="I276" s="401"/>
      <c r="J276" s="401"/>
      <c r="K276" s="401"/>
      <c r="L276" s="401"/>
      <c r="M276" s="400"/>
      <c r="Q276" s="403" t="s">
        <v>265</v>
      </c>
    </row>
    <row r="277" spans="1:17" ht="30" customHeight="1">
      <c r="A277" s="400"/>
      <c r="B277" s="400"/>
      <c r="C277" s="400"/>
      <c r="D277" s="400"/>
      <c r="E277" s="401"/>
      <c r="F277" s="401"/>
      <c r="G277" s="401"/>
      <c r="H277" s="401"/>
      <c r="I277" s="401"/>
      <c r="J277" s="401"/>
      <c r="K277" s="401"/>
      <c r="L277" s="401"/>
      <c r="M277" s="400"/>
      <c r="Q277" s="403" t="s">
        <v>265</v>
      </c>
    </row>
    <row r="278" spans="1:17" ht="30" customHeight="1">
      <c r="A278" s="400"/>
      <c r="B278" s="400"/>
      <c r="C278" s="400"/>
      <c r="D278" s="400"/>
      <c r="E278" s="401"/>
      <c r="F278" s="401"/>
      <c r="G278" s="401"/>
      <c r="H278" s="401"/>
      <c r="I278" s="401"/>
      <c r="J278" s="401"/>
      <c r="K278" s="401"/>
      <c r="L278" s="401"/>
      <c r="M278" s="400"/>
      <c r="Q278" s="403" t="s">
        <v>265</v>
      </c>
    </row>
    <row r="279" spans="1:17" ht="30" customHeight="1">
      <c r="A279" s="400"/>
      <c r="B279" s="400"/>
      <c r="C279" s="400"/>
      <c r="D279" s="400"/>
      <c r="E279" s="401"/>
      <c r="F279" s="401"/>
      <c r="G279" s="401"/>
      <c r="H279" s="401"/>
      <c r="I279" s="401"/>
      <c r="J279" s="401"/>
      <c r="K279" s="401"/>
      <c r="L279" s="401"/>
      <c r="M279" s="400"/>
      <c r="Q279" s="403" t="s">
        <v>265</v>
      </c>
    </row>
    <row r="280" spans="1:17" ht="30" customHeight="1">
      <c r="A280" s="400"/>
      <c r="B280" s="400"/>
      <c r="C280" s="400"/>
      <c r="D280" s="400"/>
      <c r="E280" s="401"/>
      <c r="F280" s="401"/>
      <c r="G280" s="401"/>
      <c r="H280" s="401"/>
      <c r="I280" s="401"/>
      <c r="J280" s="401"/>
      <c r="K280" s="401"/>
      <c r="L280" s="401"/>
      <c r="M280" s="400"/>
      <c r="Q280" s="403" t="s">
        <v>265</v>
      </c>
    </row>
    <row r="281" spans="1:17" ht="30" customHeight="1">
      <c r="A281" s="400"/>
      <c r="B281" s="400"/>
      <c r="C281" s="400"/>
      <c r="D281" s="400"/>
      <c r="E281" s="401"/>
      <c r="F281" s="401"/>
      <c r="G281" s="401"/>
      <c r="H281" s="401"/>
      <c r="I281" s="401"/>
      <c r="J281" s="401"/>
      <c r="K281" s="401"/>
      <c r="L281" s="401"/>
      <c r="M281" s="400"/>
      <c r="Q281" s="403" t="s">
        <v>265</v>
      </c>
    </row>
    <row r="282" spans="1:17" ht="30" customHeight="1">
      <c r="A282" s="400"/>
      <c r="B282" s="400"/>
      <c r="C282" s="400"/>
      <c r="D282" s="400"/>
      <c r="E282" s="401"/>
      <c r="F282" s="401"/>
      <c r="G282" s="401"/>
      <c r="H282" s="401"/>
      <c r="I282" s="401"/>
      <c r="J282" s="401"/>
      <c r="K282" s="401"/>
      <c r="L282" s="401"/>
      <c r="M282" s="400"/>
      <c r="Q282" s="403" t="s">
        <v>265</v>
      </c>
    </row>
    <row r="283" spans="1:17" ht="30" customHeight="1">
      <c r="A283" s="400"/>
      <c r="B283" s="400"/>
      <c r="C283" s="400"/>
      <c r="D283" s="400"/>
      <c r="E283" s="401"/>
      <c r="F283" s="401"/>
      <c r="G283" s="401"/>
      <c r="H283" s="401"/>
      <c r="I283" s="401"/>
      <c r="J283" s="401"/>
      <c r="K283" s="401"/>
      <c r="L283" s="401"/>
      <c r="M283" s="400"/>
      <c r="Q283" s="403" t="s">
        <v>265</v>
      </c>
    </row>
    <row r="284" spans="1:17" ht="30" customHeight="1">
      <c r="A284" s="400"/>
      <c r="B284" s="400"/>
      <c r="C284" s="400"/>
      <c r="D284" s="400"/>
      <c r="E284" s="401"/>
      <c r="F284" s="401"/>
      <c r="G284" s="401"/>
      <c r="H284" s="401"/>
      <c r="I284" s="401"/>
      <c r="J284" s="401"/>
      <c r="K284" s="401"/>
      <c r="L284" s="401"/>
      <c r="M284" s="400"/>
      <c r="Q284" s="403" t="s">
        <v>265</v>
      </c>
    </row>
    <row r="285" spans="1:17" ht="30" customHeight="1">
      <c r="A285" s="400"/>
      <c r="B285" s="400"/>
      <c r="C285" s="400"/>
      <c r="D285" s="400"/>
      <c r="E285" s="401"/>
      <c r="F285" s="401"/>
      <c r="G285" s="401"/>
      <c r="H285" s="401"/>
      <c r="I285" s="401"/>
      <c r="J285" s="401"/>
      <c r="K285" s="401"/>
      <c r="L285" s="401"/>
      <c r="M285" s="400"/>
      <c r="Q285" s="403" t="s">
        <v>265</v>
      </c>
    </row>
    <row r="286" spans="1:17" ht="30" customHeight="1">
      <c r="A286" s="400"/>
      <c r="B286" s="400"/>
      <c r="C286" s="400"/>
      <c r="D286" s="400"/>
      <c r="E286" s="401"/>
      <c r="F286" s="401"/>
      <c r="G286" s="401"/>
      <c r="H286" s="401"/>
      <c r="I286" s="401"/>
      <c r="J286" s="401"/>
      <c r="K286" s="401"/>
      <c r="L286" s="401"/>
      <c r="M286" s="400"/>
      <c r="Q286" s="403" t="s">
        <v>265</v>
      </c>
    </row>
    <row r="287" spans="1:17" ht="30" customHeight="1">
      <c r="A287" s="400"/>
      <c r="B287" s="400"/>
      <c r="C287" s="400"/>
      <c r="D287" s="400"/>
      <c r="E287" s="401"/>
      <c r="F287" s="401"/>
      <c r="G287" s="401"/>
      <c r="H287" s="401"/>
      <c r="I287" s="401"/>
      <c r="J287" s="401"/>
      <c r="K287" s="401"/>
      <c r="L287" s="401"/>
      <c r="M287" s="400"/>
      <c r="Q287" s="403" t="s">
        <v>265</v>
      </c>
    </row>
    <row r="288" spans="1:17" ht="30" customHeight="1">
      <c r="A288" s="400"/>
      <c r="B288" s="400"/>
      <c r="C288" s="400"/>
      <c r="D288" s="400"/>
      <c r="E288" s="401"/>
      <c r="F288" s="401"/>
      <c r="G288" s="401"/>
      <c r="H288" s="401"/>
      <c r="I288" s="401"/>
      <c r="J288" s="401"/>
      <c r="K288" s="401"/>
      <c r="L288" s="401"/>
      <c r="M288" s="400"/>
      <c r="Q288" s="403" t="s">
        <v>265</v>
      </c>
    </row>
    <row r="289" spans="1:48" ht="30" customHeight="1">
      <c r="A289" s="414" t="s">
        <v>272</v>
      </c>
      <c r="B289" s="400"/>
      <c r="C289" s="400"/>
      <c r="D289" s="400"/>
      <c r="E289" s="401"/>
      <c r="F289" s="401"/>
      <c r="G289" s="401"/>
      <c r="H289" s="401"/>
      <c r="I289" s="401"/>
      <c r="J289" s="401"/>
      <c r="K289" s="401"/>
      <c r="L289" s="401"/>
      <c r="M289" s="400"/>
      <c r="N289" s="398" t="s">
        <v>313</v>
      </c>
    </row>
    <row r="290" spans="1:48" ht="30" customHeight="1">
      <c r="A290" s="414" t="s">
        <v>479</v>
      </c>
      <c r="B290" s="414" t="s">
        <v>89</v>
      </c>
      <c r="C290" s="400"/>
      <c r="D290" s="400"/>
      <c r="E290" s="401"/>
      <c r="F290" s="401"/>
      <c r="G290" s="401"/>
      <c r="H290" s="401"/>
      <c r="I290" s="401"/>
      <c r="J290" s="401"/>
      <c r="K290" s="401"/>
      <c r="L290" s="401"/>
      <c r="M290" s="400"/>
      <c r="Q290" s="403" t="s">
        <v>266</v>
      </c>
    </row>
    <row r="291" spans="1:48" ht="30" customHeight="1">
      <c r="A291" s="414" t="s">
        <v>490</v>
      </c>
      <c r="B291" s="414" t="s">
        <v>89</v>
      </c>
      <c r="C291" s="414" t="s">
        <v>304</v>
      </c>
      <c r="D291" s="400">
        <v>10</v>
      </c>
      <c r="E291" s="401"/>
      <c r="F291" s="401"/>
      <c r="G291" s="401"/>
      <c r="H291" s="401"/>
      <c r="I291" s="401"/>
      <c r="J291" s="401"/>
      <c r="K291" s="401"/>
      <c r="L291" s="401"/>
      <c r="M291" s="414"/>
      <c r="N291" s="403" t="s">
        <v>604</v>
      </c>
      <c r="O291" s="403" t="s">
        <v>89</v>
      </c>
      <c r="P291" s="403" t="s">
        <v>89</v>
      </c>
      <c r="Q291" s="403" t="s">
        <v>266</v>
      </c>
      <c r="R291" s="403" t="s">
        <v>305</v>
      </c>
      <c r="S291" s="403" t="s">
        <v>306</v>
      </c>
      <c r="T291" s="403" t="s">
        <v>306</v>
      </c>
      <c r="AR291" s="403" t="s">
        <v>89</v>
      </c>
      <c r="AS291" s="403" t="s">
        <v>89</v>
      </c>
      <c r="AU291" s="403" t="s">
        <v>603</v>
      </c>
      <c r="AV291" s="398">
        <v>137</v>
      </c>
    </row>
    <row r="292" spans="1:48" ht="30" customHeight="1">
      <c r="A292" s="414" t="s">
        <v>489</v>
      </c>
      <c r="B292" s="414" t="s">
        <v>89</v>
      </c>
      <c r="C292" s="414" t="s">
        <v>304</v>
      </c>
      <c r="D292" s="400">
        <v>5</v>
      </c>
      <c r="E292" s="401"/>
      <c r="F292" s="401"/>
      <c r="G292" s="401"/>
      <c r="H292" s="401"/>
      <c r="I292" s="401"/>
      <c r="J292" s="401"/>
      <c r="K292" s="401"/>
      <c r="L292" s="401"/>
      <c r="M292" s="414"/>
      <c r="N292" s="403" t="s">
        <v>602</v>
      </c>
      <c r="O292" s="403" t="s">
        <v>89</v>
      </c>
      <c r="P292" s="403" t="s">
        <v>89</v>
      </c>
      <c r="Q292" s="403" t="s">
        <v>266</v>
      </c>
      <c r="R292" s="403" t="s">
        <v>305</v>
      </c>
      <c r="S292" s="403" t="s">
        <v>306</v>
      </c>
      <c r="T292" s="403" t="s">
        <v>306</v>
      </c>
      <c r="AR292" s="403" t="s">
        <v>89</v>
      </c>
      <c r="AS292" s="403" t="s">
        <v>89</v>
      </c>
      <c r="AU292" s="403" t="s">
        <v>601</v>
      </c>
      <c r="AV292" s="398">
        <v>127</v>
      </c>
    </row>
    <row r="293" spans="1:48" ht="30" customHeight="1">
      <c r="A293" s="414" t="s">
        <v>432</v>
      </c>
      <c r="B293" s="414" t="s">
        <v>600</v>
      </c>
      <c r="C293" s="414" t="s">
        <v>304</v>
      </c>
      <c r="D293" s="400">
        <v>3</v>
      </c>
      <c r="E293" s="401"/>
      <c r="F293" s="401"/>
      <c r="G293" s="401"/>
      <c r="H293" s="401"/>
      <c r="I293" s="401"/>
      <c r="J293" s="401"/>
      <c r="K293" s="401"/>
      <c r="L293" s="401"/>
      <c r="M293" s="414"/>
      <c r="N293" s="403" t="s">
        <v>599</v>
      </c>
      <c r="O293" s="403" t="s">
        <v>89</v>
      </c>
      <c r="P293" s="403" t="s">
        <v>89</v>
      </c>
      <c r="Q293" s="403" t="s">
        <v>266</v>
      </c>
      <c r="R293" s="403" t="s">
        <v>305</v>
      </c>
      <c r="S293" s="403" t="s">
        <v>306</v>
      </c>
      <c r="T293" s="403" t="s">
        <v>306</v>
      </c>
      <c r="AR293" s="403" t="s">
        <v>89</v>
      </c>
      <c r="AS293" s="403" t="s">
        <v>89</v>
      </c>
      <c r="AU293" s="403" t="s">
        <v>598</v>
      </c>
      <c r="AV293" s="398">
        <v>138</v>
      </c>
    </row>
    <row r="294" spans="1:48" ht="30" customHeight="1">
      <c r="A294" s="414" t="s">
        <v>488</v>
      </c>
      <c r="B294" s="414" t="s">
        <v>487</v>
      </c>
      <c r="C294" s="414" t="s">
        <v>304</v>
      </c>
      <c r="D294" s="400">
        <v>2</v>
      </c>
      <c r="E294" s="401"/>
      <c r="F294" s="401"/>
      <c r="G294" s="401"/>
      <c r="H294" s="401"/>
      <c r="I294" s="401"/>
      <c r="J294" s="401"/>
      <c r="K294" s="401"/>
      <c r="L294" s="401"/>
      <c r="M294" s="414"/>
      <c r="N294" s="403" t="s">
        <v>597</v>
      </c>
      <c r="O294" s="403" t="s">
        <v>89</v>
      </c>
      <c r="P294" s="403" t="s">
        <v>89</v>
      </c>
      <c r="Q294" s="403" t="s">
        <v>266</v>
      </c>
      <c r="R294" s="403" t="s">
        <v>305</v>
      </c>
      <c r="S294" s="403" t="s">
        <v>306</v>
      </c>
      <c r="T294" s="403" t="s">
        <v>306</v>
      </c>
      <c r="AR294" s="403" t="s">
        <v>89</v>
      </c>
      <c r="AS294" s="403" t="s">
        <v>89</v>
      </c>
      <c r="AU294" s="403" t="s">
        <v>596</v>
      </c>
      <c r="AV294" s="398">
        <v>139</v>
      </c>
    </row>
    <row r="295" spans="1:48" ht="30" customHeight="1">
      <c r="A295" s="414" t="s">
        <v>486</v>
      </c>
      <c r="B295" s="414" t="s">
        <v>485</v>
      </c>
      <c r="C295" s="414" t="s">
        <v>304</v>
      </c>
      <c r="D295" s="400">
        <v>1</v>
      </c>
      <c r="E295" s="401"/>
      <c r="F295" s="401"/>
      <c r="G295" s="401"/>
      <c r="H295" s="401"/>
      <c r="I295" s="401"/>
      <c r="J295" s="401"/>
      <c r="K295" s="401"/>
      <c r="L295" s="401"/>
      <c r="M295" s="414"/>
      <c r="N295" s="403" t="s">
        <v>595</v>
      </c>
      <c r="O295" s="403" t="s">
        <v>89</v>
      </c>
      <c r="P295" s="403" t="s">
        <v>89</v>
      </c>
      <c r="Q295" s="403" t="s">
        <v>266</v>
      </c>
      <c r="R295" s="403" t="s">
        <v>305</v>
      </c>
      <c r="S295" s="403" t="s">
        <v>306</v>
      </c>
      <c r="T295" s="403" t="s">
        <v>306</v>
      </c>
      <c r="AR295" s="403" t="s">
        <v>89</v>
      </c>
      <c r="AS295" s="403" t="s">
        <v>89</v>
      </c>
      <c r="AU295" s="403" t="s">
        <v>594</v>
      </c>
      <c r="AV295" s="398">
        <v>140</v>
      </c>
    </row>
    <row r="296" spans="1:48" ht="30" customHeight="1">
      <c r="A296" s="414" t="s">
        <v>484</v>
      </c>
      <c r="B296" s="414" t="s">
        <v>483</v>
      </c>
      <c r="C296" s="414" t="s">
        <v>304</v>
      </c>
      <c r="D296" s="400">
        <v>8</v>
      </c>
      <c r="E296" s="401"/>
      <c r="F296" s="401"/>
      <c r="G296" s="401"/>
      <c r="H296" s="401"/>
      <c r="I296" s="401"/>
      <c r="J296" s="401"/>
      <c r="K296" s="401"/>
      <c r="L296" s="401"/>
      <c r="M296" s="414"/>
      <c r="N296" s="403" t="s">
        <v>593</v>
      </c>
      <c r="O296" s="403" t="s">
        <v>89</v>
      </c>
      <c r="P296" s="403" t="s">
        <v>89</v>
      </c>
      <c r="Q296" s="403" t="s">
        <v>266</v>
      </c>
      <c r="R296" s="403" t="s">
        <v>305</v>
      </c>
      <c r="S296" s="403" t="s">
        <v>306</v>
      </c>
      <c r="T296" s="403" t="s">
        <v>306</v>
      </c>
      <c r="AR296" s="403" t="s">
        <v>89</v>
      </c>
      <c r="AS296" s="403" t="s">
        <v>89</v>
      </c>
      <c r="AU296" s="403" t="s">
        <v>592</v>
      </c>
      <c r="AV296" s="398">
        <v>141</v>
      </c>
    </row>
    <row r="297" spans="1:48" ht="30" customHeight="1">
      <c r="A297" s="414" t="s">
        <v>482</v>
      </c>
      <c r="B297" s="414" t="s">
        <v>481</v>
      </c>
      <c r="C297" s="414" t="s">
        <v>304</v>
      </c>
      <c r="D297" s="400">
        <v>1</v>
      </c>
      <c r="E297" s="401"/>
      <c r="F297" s="401"/>
      <c r="G297" s="401"/>
      <c r="H297" s="401"/>
      <c r="I297" s="401"/>
      <c r="J297" s="401"/>
      <c r="K297" s="401"/>
      <c r="L297" s="401"/>
      <c r="M297" s="414"/>
      <c r="N297" s="403" t="s">
        <v>591</v>
      </c>
      <c r="O297" s="403" t="s">
        <v>89</v>
      </c>
      <c r="P297" s="403" t="s">
        <v>89</v>
      </c>
      <c r="Q297" s="403" t="s">
        <v>266</v>
      </c>
      <c r="R297" s="403" t="s">
        <v>305</v>
      </c>
      <c r="S297" s="403" t="s">
        <v>306</v>
      </c>
      <c r="T297" s="403" t="s">
        <v>306</v>
      </c>
      <c r="AR297" s="403" t="s">
        <v>89</v>
      </c>
      <c r="AS297" s="403" t="s">
        <v>89</v>
      </c>
      <c r="AU297" s="403" t="s">
        <v>590</v>
      </c>
      <c r="AV297" s="398">
        <v>142</v>
      </c>
    </row>
    <row r="298" spans="1:48" ht="30" customHeight="1">
      <c r="A298" s="414" t="s">
        <v>480</v>
      </c>
      <c r="B298" s="414" t="s">
        <v>89</v>
      </c>
      <c r="C298" s="414" t="s">
        <v>327</v>
      </c>
      <c r="D298" s="400">
        <v>1</v>
      </c>
      <c r="E298" s="401"/>
      <c r="F298" s="401"/>
      <c r="G298" s="401"/>
      <c r="H298" s="401"/>
      <c r="I298" s="401"/>
      <c r="J298" s="401"/>
      <c r="K298" s="401"/>
      <c r="L298" s="401"/>
      <c r="M298" s="414"/>
      <c r="N298" s="403" t="s">
        <v>589</v>
      </c>
      <c r="O298" s="403" t="s">
        <v>89</v>
      </c>
      <c r="P298" s="403" t="s">
        <v>89</v>
      </c>
      <c r="Q298" s="403" t="s">
        <v>266</v>
      </c>
      <c r="R298" s="403" t="s">
        <v>306</v>
      </c>
      <c r="S298" s="403" t="s">
        <v>306</v>
      </c>
      <c r="T298" s="403" t="s">
        <v>305</v>
      </c>
      <c r="AR298" s="403" t="s">
        <v>89</v>
      </c>
      <c r="AS298" s="403" t="s">
        <v>89</v>
      </c>
      <c r="AU298" s="403" t="s">
        <v>588</v>
      </c>
      <c r="AV298" s="398">
        <v>136</v>
      </c>
    </row>
    <row r="299" spans="1:48" ht="30" customHeight="1">
      <c r="A299" s="414" t="s">
        <v>587</v>
      </c>
      <c r="B299" s="414" t="s">
        <v>586</v>
      </c>
      <c r="C299" s="414" t="s">
        <v>327</v>
      </c>
      <c r="D299" s="400">
        <v>1</v>
      </c>
      <c r="E299" s="401"/>
      <c r="F299" s="401"/>
      <c r="G299" s="401"/>
      <c r="H299" s="401"/>
      <c r="I299" s="401"/>
      <c r="J299" s="401"/>
      <c r="K299" s="401"/>
      <c r="L299" s="401"/>
      <c r="M299" s="414"/>
      <c r="N299" s="403" t="s">
        <v>585</v>
      </c>
      <c r="O299" s="403" t="s">
        <v>89</v>
      </c>
      <c r="P299" s="403" t="s">
        <v>89</v>
      </c>
      <c r="Q299" s="403" t="s">
        <v>266</v>
      </c>
      <c r="R299" s="403" t="s">
        <v>306</v>
      </c>
      <c r="S299" s="403" t="s">
        <v>306</v>
      </c>
      <c r="T299" s="403" t="s">
        <v>305</v>
      </c>
      <c r="AR299" s="403" t="s">
        <v>89</v>
      </c>
      <c r="AS299" s="403" t="s">
        <v>89</v>
      </c>
      <c r="AU299" s="403" t="s">
        <v>584</v>
      </c>
      <c r="AV299" s="398">
        <v>147</v>
      </c>
    </row>
    <row r="300" spans="1:48" ht="30" customHeight="1">
      <c r="A300" s="400"/>
      <c r="B300" s="400"/>
      <c r="C300" s="400"/>
      <c r="D300" s="400"/>
      <c r="E300" s="401"/>
      <c r="F300" s="401"/>
      <c r="G300" s="401"/>
      <c r="H300" s="401"/>
      <c r="I300" s="401"/>
      <c r="J300" s="401"/>
      <c r="K300" s="401"/>
      <c r="L300" s="401"/>
      <c r="M300" s="400"/>
      <c r="Q300" s="403" t="s">
        <v>266</v>
      </c>
    </row>
    <row r="301" spans="1:48" ht="30" customHeight="1">
      <c r="A301" s="400"/>
      <c r="B301" s="400"/>
      <c r="C301" s="400"/>
      <c r="D301" s="400"/>
      <c r="E301" s="401"/>
      <c r="F301" s="401"/>
      <c r="G301" s="401"/>
      <c r="H301" s="401"/>
      <c r="I301" s="401"/>
      <c r="J301" s="401"/>
      <c r="K301" s="401"/>
      <c r="L301" s="401"/>
      <c r="M301" s="400"/>
      <c r="Q301" s="403" t="s">
        <v>266</v>
      </c>
    </row>
    <row r="302" spans="1:48" ht="30" customHeight="1">
      <c r="A302" s="400"/>
      <c r="B302" s="400"/>
      <c r="C302" s="400"/>
      <c r="D302" s="400"/>
      <c r="E302" s="401"/>
      <c r="F302" s="401"/>
      <c r="G302" s="401"/>
      <c r="H302" s="401"/>
      <c r="I302" s="401"/>
      <c r="J302" s="401"/>
      <c r="K302" s="401"/>
      <c r="L302" s="401"/>
      <c r="M302" s="400"/>
      <c r="Q302" s="403" t="s">
        <v>266</v>
      </c>
    </row>
    <row r="303" spans="1:48" ht="30" customHeight="1">
      <c r="A303" s="400"/>
      <c r="B303" s="400"/>
      <c r="C303" s="400"/>
      <c r="D303" s="400"/>
      <c r="E303" s="401"/>
      <c r="F303" s="401"/>
      <c r="G303" s="401"/>
      <c r="H303" s="401"/>
      <c r="I303" s="401"/>
      <c r="J303" s="401"/>
      <c r="K303" s="401"/>
      <c r="L303" s="401"/>
      <c r="M303" s="400"/>
      <c r="Q303" s="403" t="s">
        <v>266</v>
      </c>
    </row>
    <row r="304" spans="1:48" ht="30" customHeight="1">
      <c r="A304" s="400"/>
      <c r="B304" s="400"/>
      <c r="C304" s="400"/>
      <c r="D304" s="400"/>
      <c r="E304" s="401"/>
      <c r="F304" s="401"/>
      <c r="G304" s="401"/>
      <c r="H304" s="401"/>
      <c r="I304" s="401"/>
      <c r="J304" s="401"/>
      <c r="K304" s="401"/>
      <c r="L304" s="401"/>
      <c r="M304" s="400"/>
      <c r="Q304" s="403" t="s">
        <v>266</v>
      </c>
    </row>
    <row r="305" spans="1:48" ht="30" customHeight="1">
      <c r="A305" s="400"/>
      <c r="B305" s="400"/>
      <c r="C305" s="400"/>
      <c r="D305" s="400"/>
      <c r="E305" s="401"/>
      <c r="F305" s="401"/>
      <c r="G305" s="401"/>
      <c r="H305" s="401"/>
      <c r="I305" s="401"/>
      <c r="J305" s="401"/>
      <c r="K305" s="401"/>
      <c r="L305" s="401"/>
      <c r="M305" s="400"/>
      <c r="Q305" s="403" t="s">
        <v>266</v>
      </c>
    </row>
    <row r="306" spans="1:48" ht="30" customHeight="1">
      <c r="A306" s="400"/>
      <c r="B306" s="400"/>
      <c r="C306" s="400"/>
      <c r="D306" s="400"/>
      <c r="E306" s="401"/>
      <c r="F306" s="401"/>
      <c r="G306" s="401"/>
      <c r="H306" s="401"/>
      <c r="I306" s="401"/>
      <c r="J306" s="401"/>
      <c r="K306" s="401"/>
      <c r="L306" s="401"/>
      <c r="M306" s="400"/>
      <c r="Q306" s="403" t="s">
        <v>266</v>
      </c>
    </row>
    <row r="307" spans="1:48" ht="30" customHeight="1">
      <c r="A307" s="400"/>
      <c r="B307" s="400"/>
      <c r="C307" s="400"/>
      <c r="D307" s="400"/>
      <c r="E307" s="401"/>
      <c r="F307" s="401"/>
      <c r="G307" s="401"/>
      <c r="H307" s="401"/>
      <c r="I307" s="401"/>
      <c r="J307" s="401"/>
      <c r="K307" s="401"/>
      <c r="L307" s="401"/>
      <c r="M307" s="400"/>
      <c r="Q307" s="403" t="s">
        <v>266</v>
      </c>
    </row>
    <row r="308" spans="1:48" ht="30" customHeight="1">
      <c r="A308" s="400"/>
      <c r="B308" s="400"/>
      <c r="C308" s="400"/>
      <c r="D308" s="400"/>
      <c r="E308" s="401"/>
      <c r="F308" s="401"/>
      <c r="G308" s="401"/>
      <c r="H308" s="401"/>
      <c r="I308" s="401"/>
      <c r="J308" s="401"/>
      <c r="K308" s="401"/>
      <c r="L308" s="401"/>
      <c r="M308" s="400"/>
      <c r="Q308" s="403" t="s">
        <v>266</v>
      </c>
    </row>
    <row r="309" spans="1:48" ht="30" customHeight="1">
      <c r="A309" s="400"/>
      <c r="B309" s="400"/>
      <c r="C309" s="400"/>
      <c r="D309" s="400"/>
      <c r="E309" s="401"/>
      <c r="F309" s="401"/>
      <c r="G309" s="401"/>
      <c r="H309" s="401"/>
      <c r="I309" s="401"/>
      <c r="J309" s="401"/>
      <c r="K309" s="401"/>
      <c r="L309" s="401"/>
      <c r="M309" s="400"/>
      <c r="Q309" s="403" t="s">
        <v>266</v>
      </c>
    </row>
    <row r="310" spans="1:48" ht="30" customHeight="1">
      <c r="A310" s="400"/>
      <c r="B310" s="400"/>
      <c r="C310" s="400"/>
      <c r="D310" s="400"/>
      <c r="E310" s="401"/>
      <c r="F310" s="401"/>
      <c r="G310" s="401"/>
      <c r="H310" s="401"/>
      <c r="I310" s="401"/>
      <c r="J310" s="401"/>
      <c r="K310" s="401"/>
      <c r="L310" s="401"/>
      <c r="M310" s="400"/>
      <c r="Q310" s="403" t="s">
        <v>266</v>
      </c>
    </row>
    <row r="311" spans="1:48" ht="30" customHeight="1">
      <c r="A311" s="400"/>
      <c r="B311" s="400"/>
      <c r="C311" s="400"/>
      <c r="D311" s="400"/>
      <c r="E311" s="401"/>
      <c r="F311" s="401"/>
      <c r="G311" s="401"/>
      <c r="H311" s="401"/>
      <c r="I311" s="401"/>
      <c r="J311" s="401"/>
      <c r="K311" s="401"/>
      <c r="L311" s="401"/>
      <c r="M311" s="400"/>
      <c r="Q311" s="403" t="s">
        <v>266</v>
      </c>
    </row>
    <row r="312" spans="1:48" ht="30" customHeight="1">
      <c r="A312" s="400"/>
      <c r="B312" s="400"/>
      <c r="C312" s="400"/>
      <c r="D312" s="400"/>
      <c r="E312" s="401"/>
      <c r="F312" s="401"/>
      <c r="G312" s="401"/>
      <c r="H312" s="401"/>
      <c r="I312" s="401"/>
      <c r="J312" s="401"/>
      <c r="K312" s="401"/>
      <c r="L312" s="401"/>
      <c r="M312" s="400"/>
      <c r="Q312" s="403" t="s">
        <v>266</v>
      </c>
    </row>
    <row r="313" spans="1:48" ht="30" customHeight="1">
      <c r="A313" s="400"/>
      <c r="B313" s="400"/>
      <c r="C313" s="400"/>
      <c r="D313" s="400"/>
      <c r="E313" s="401"/>
      <c r="F313" s="401"/>
      <c r="G313" s="401"/>
      <c r="H313" s="401"/>
      <c r="I313" s="401"/>
      <c r="J313" s="401"/>
      <c r="K313" s="401"/>
      <c r="L313" s="401"/>
      <c r="M313" s="400"/>
      <c r="Q313" s="403" t="s">
        <v>266</v>
      </c>
    </row>
    <row r="314" spans="1:48" ht="30" customHeight="1">
      <c r="A314" s="400"/>
      <c r="B314" s="400"/>
      <c r="C314" s="400"/>
      <c r="D314" s="400"/>
      <c r="E314" s="401"/>
      <c r="F314" s="401"/>
      <c r="G314" s="401"/>
      <c r="H314" s="401"/>
      <c r="I314" s="401"/>
      <c r="J314" s="401"/>
      <c r="K314" s="401"/>
      <c r="L314" s="401"/>
      <c r="M314" s="400"/>
      <c r="Q314" s="403" t="s">
        <v>266</v>
      </c>
    </row>
    <row r="315" spans="1:48" ht="30" customHeight="1">
      <c r="A315" s="414" t="s">
        <v>272</v>
      </c>
      <c r="B315" s="400"/>
      <c r="C315" s="400"/>
      <c r="D315" s="400"/>
      <c r="E315" s="401"/>
      <c r="F315" s="401"/>
      <c r="G315" s="401"/>
      <c r="H315" s="401"/>
      <c r="I315" s="401"/>
      <c r="J315" s="401"/>
      <c r="K315" s="401"/>
      <c r="L315" s="401"/>
      <c r="M315" s="400"/>
      <c r="N315" s="398" t="s">
        <v>313</v>
      </c>
    </row>
    <row r="316" spans="1:48" ht="30" customHeight="1">
      <c r="A316" s="414" t="s">
        <v>478</v>
      </c>
      <c r="B316" s="414" t="s">
        <v>89</v>
      </c>
      <c r="C316" s="400"/>
      <c r="D316" s="400"/>
      <c r="E316" s="401"/>
      <c r="F316" s="401"/>
      <c r="G316" s="401"/>
      <c r="H316" s="401"/>
      <c r="I316" s="401"/>
      <c r="J316" s="401"/>
      <c r="K316" s="401"/>
      <c r="L316" s="401"/>
      <c r="M316" s="400"/>
      <c r="Q316" s="403" t="s">
        <v>267</v>
      </c>
    </row>
    <row r="317" spans="1:48" ht="30" customHeight="1">
      <c r="A317" s="414" t="s">
        <v>431</v>
      </c>
      <c r="B317" s="414" t="s">
        <v>89</v>
      </c>
      <c r="C317" s="414" t="s">
        <v>314</v>
      </c>
      <c r="D317" s="400">
        <v>1</v>
      </c>
      <c r="E317" s="401"/>
      <c r="F317" s="401"/>
      <c r="G317" s="401"/>
      <c r="H317" s="401"/>
      <c r="I317" s="401"/>
      <c r="J317" s="401"/>
      <c r="K317" s="401"/>
      <c r="L317" s="401"/>
      <c r="M317" s="414"/>
      <c r="N317" s="403" t="s">
        <v>583</v>
      </c>
      <c r="O317" s="403" t="s">
        <v>89</v>
      </c>
      <c r="P317" s="403" t="s">
        <v>89</v>
      </c>
      <c r="Q317" s="403" t="s">
        <v>267</v>
      </c>
      <c r="R317" s="403" t="s">
        <v>305</v>
      </c>
      <c r="S317" s="403" t="s">
        <v>306</v>
      </c>
      <c r="T317" s="403" t="s">
        <v>306</v>
      </c>
      <c r="AR317" s="403" t="s">
        <v>89</v>
      </c>
      <c r="AS317" s="403" t="s">
        <v>89</v>
      </c>
      <c r="AU317" s="403" t="s">
        <v>582</v>
      </c>
      <c r="AV317" s="398">
        <v>69</v>
      </c>
    </row>
    <row r="318" spans="1:48" ht="30" customHeight="1">
      <c r="A318" s="414" t="s">
        <v>426</v>
      </c>
      <c r="B318" s="414" t="s">
        <v>430</v>
      </c>
      <c r="C318" s="414" t="s">
        <v>310</v>
      </c>
      <c r="D318" s="400">
        <v>30</v>
      </c>
      <c r="E318" s="401"/>
      <c r="F318" s="401"/>
      <c r="G318" s="401"/>
      <c r="H318" s="401"/>
      <c r="I318" s="401"/>
      <c r="J318" s="401"/>
      <c r="K318" s="401"/>
      <c r="L318" s="401"/>
      <c r="M318" s="414"/>
      <c r="N318" s="403" t="s">
        <v>581</v>
      </c>
      <c r="O318" s="403" t="s">
        <v>89</v>
      </c>
      <c r="P318" s="403" t="s">
        <v>89</v>
      </c>
      <c r="Q318" s="403" t="s">
        <v>267</v>
      </c>
      <c r="R318" s="403" t="s">
        <v>305</v>
      </c>
      <c r="S318" s="403" t="s">
        <v>306</v>
      </c>
      <c r="T318" s="403" t="s">
        <v>306</v>
      </c>
      <c r="AR318" s="403" t="s">
        <v>89</v>
      </c>
      <c r="AS318" s="403" t="s">
        <v>89</v>
      </c>
      <c r="AU318" s="403" t="s">
        <v>580</v>
      </c>
      <c r="AV318" s="398">
        <v>70</v>
      </c>
    </row>
    <row r="319" spans="1:48" ht="30" customHeight="1">
      <c r="A319" s="414" t="s">
        <v>429</v>
      </c>
      <c r="B319" s="414" t="s">
        <v>427</v>
      </c>
      <c r="C319" s="414" t="s">
        <v>310</v>
      </c>
      <c r="D319" s="400">
        <v>25</v>
      </c>
      <c r="E319" s="401"/>
      <c r="F319" s="401"/>
      <c r="G319" s="401"/>
      <c r="H319" s="401"/>
      <c r="I319" s="401"/>
      <c r="J319" s="401"/>
      <c r="K319" s="401"/>
      <c r="L319" s="401"/>
      <c r="M319" s="414"/>
      <c r="N319" s="403" t="s">
        <v>579</v>
      </c>
      <c r="O319" s="403" t="s">
        <v>89</v>
      </c>
      <c r="P319" s="403" t="s">
        <v>89</v>
      </c>
      <c r="Q319" s="403" t="s">
        <v>267</v>
      </c>
      <c r="R319" s="403" t="s">
        <v>305</v>
      </c>
      <c r="S319" s="403" t="s">
        <v>306</v>
      </c>
      <c r="T319" s="403" t="s">
        <v>306</v>
      </c>
      <c r="AR319" s="403" t="s">
        <v>89</v>
      </c>
      <c r="AS319" s="403" t="s">
        <v>89</v>
      </c>
      <c r="AU319" s="403" t="s">
        <v>578</v>
      </c>
      <c r="AV319" s="398">
        <v>74</v>
      </c>
    </row>
    <row r="320" spans="1:48" ht="30" customHeight="1">
      <c r="A320" s="414" t="s">
        <v>428</v>
      </c>
      <c r="B320" s="414" t="s">
        <v>427</v>
      </c>
      <c r="C320" s="414" t="s">
        <v>310</v>
      </c>
      <c r="D320" s="400">
        <v>25</v>
      </c>
      <c r="E320" s="401"/>
      <c r="F320" s="401"/>
      <c r="G320" s="401"/>
      <c r="H320" s="401"/>
      <c r="I320" s="401"/>
      <c r="J320" s="401"/>
      <c r="K320" s="401"/>
      <c r="L320" s="401"/>
      <c r="M320" s="414"/>
      <c r="N320" s="403" t="s">
        <v>577</v>
      </c>
      <c r="O320" s="403" t="s">
        <v>89</v>
      </c>
      <c r="P320" s="403" t="s">
        <v>89</v>
      </c>
      <c r="Q320" s="403" t="s">
        <v>267</v>
      </c>
      <c r="R320" s="403" t="s">
        <v>305</v>
      </c>
      <c r="S320" s="403" t="s">
        <v>306</v>
      </c>
      <c r="T320" s="403" t="s">
        <v>306</v>
      </c>
      <c r="AR320" s="403" t="s">
        <v>89</v>
      </c>
      <c r="AS320" s="403" t="s">
        <v>89</v>
      </c>
      <c r="AU320" s="403" t="s">
        <v>576</v>
      </c>
      <c r="AV320" s="398">
        <v>75</v>
      </c>
    </row>
    <row r="321" spans="1:48" ht="30" customHeight="1">
      <c r="A321" s="414" t="s">
        <v>426</v>
      </c>
      <c r="B321" s="414" t="s">
        <v>425</v>
      </c>
      <c r="C321" s="414" t="s">
        <v>310</v>
      </c>
      <c r="D321" s="400">
        <v>77</v>
      </c>
      <c r="E321" s="401"/>
      <c r="F321" s="401"/>
      <c r="G321" s="401"/>
      <c r="H321" s="401"/>
      <c r="I321" s="401"/>
      <c r="J321" s="401"/>
      <c r="K321" s="401"/>
      <c r="L321" s="401"/>
      <c r="M321" s="414"/>
      <c r="N321" s="403" t="s">
        <v>575</v>
      </c>
      <c r="O321" s="403" t="s">
        <v>89</v>
      </c>
      <c r="P321" s="403" t="s">
        <v>89</v>
      </c>
      <c r="Q321" s="403" t="s">
        <v>267</v>
      </c>
      <c r="R321" s="403" t="s">
        <v>305</v>
      </c>
      <c r="S321" s="403" t="s">
        <v>306</v>
      </c>
      <c r="T321" s="403" t="s">
        <v>306</v>
      </c>
      <c r="AR321" s="403" t="s">
        <v>89</v>
      </c>
      <c r="AS321" s="403" t="s">
        <v>89</v>
      </c>
      <c r="AU321" s="403" t="s">
        <v>574</v>
      </c>
      <c r="AV321" s="398">
        <v>76</v>
      </c>
    </row>
    <row r="322" spans="1:48" ht="30" customHeight="1">
      <c r="A322" s="414" t="s">
        <v>424</v>
      </c>
      <c r="B322" s="414" t="s">
        <v>423</v>
      </c>
      <c r="C322" s="414" t="s">
        <v>316</v>
      </c>
      <c r="D322" s="400">
        <v>6</v>
      </c>
      <c r="E322" s="401"/>
      <c r="F322" s="401"/>
      <c r="G322" s="401"/>
      <c r="H322" s="401"/>
      <c r="I322" s="401"/>
      <c r="J322" s="401"/>
      <c r="K322" s="401"/>
      <c r="L322" s="401"/>
      <c r="M322" s="414"/>
      <c r="N322" s="403" t="s">
        <v>573</v>
      </c>
      <c r="O322" s="403" t="s">
        <v>89</v>
      </c>
      <c r="P322" s="403" t="s">
        <v>89</v>
      </c>
      <c r="Q322" s="403" t="s">
        <v>267</v>
      </c>
      <c r="R322" s="403" t="s">
        <v>305</v>
      </c>
      <c r="S322" s="403" t="s">
        <v>306</v>
      </c>
      <c r="T322" s="403" t="s">
        <v>306</v>
      </c>
      <c r="AR322" s="403" t="s">
        <v>89</v>
      </c>
      <c r="AS322" s="403" t="s">
        <v>89</v>
      </c>
      <c r="AU322" s="403" t="s">
        <v>572</v>
      </c>
      <c r="AV322" s="398">
        <v>78</v>
      </c>
    </row>
    <row r="323" spans="1:48" ht="30" customHeight="1">
      <c r="A323" s="414" t="s">
        <v>422</v>
      </c>
      <c r="B323" s="414" t="s">
        <v>421</v>
      </c>
      <c r="C323" s="414" t="s">
        <v>327</v>
      </c>
      <c r="D323" s="400">
        <v>1</v>
      </c>
      <c r="E323" s="401"/>
      <c r="F323" s="401"/>
      <c r="G323" s="401"/>
      <c r="H323" s="401"/>
      <c r="I323" s="401"/>
      <c r="J323" s="401"/>
      <c r="K323" s="401"/>
      <c r="L323" s="401"/>
      <c r="M323" s="414"/>
      <c r="N323" s="403" t="s">
        <v>571</v>
      </c>
      <c r="O323" s="403" t="s">
        <v>89</v>
      </c>
      <c r="P323" s="403" t="s">
        <v>89</v>
      </c>
      <c r="Q323" s="403" t="s">
        <v>267</v>
      </c>
      <c r="R323" s="403" t="s">
        <v>305</v>
      </c>
      <c r="S323" s="403" t="s">
        <v>306</v>
      </c>
      <c r="T323" s="403" t="s">
        <v>306</v>
      </c>
      <c r="AR323" s="403" t="s">
        <v>89</v>
      </c>
      <c r="AS323" s="403" t="s">
        <v>89</v>
      </c>
      <c r="AU323" s="403" t="s">
        <v>570</v>
      </c>
      <c r="AV323" s="398">
        <v>79</v>
      </c>
    </row>
    <row r="324" spans="1:48" ht="30" customHeight="1">
      <c r="A324" s="414" t="s">
        <v>420</v>
      </c>
      <c r="B324" s="414" t="s">
        <v>418</v>
      </c>
      <c r="C324" s="414" t="s">
        <v>310</v>
      </c>
      <c r="D324" s="400">
        <v>25</v>
      </c>
      <c r="E324" s="401"/>
      <c r="F324" s="401"/>
      <c r="G324" s="401"/>
      <c r="H324" s="401"/>
      <c r="I324" s="401"/>
      <c r="J324" s="401"/>
      <c r="K324" s="401"/>
      <c r="L324" s="401"/>
      <c r="M324" s="414"/>
      <c r="N324" s="403" t="s">
        <v>569</v>
      </c>
      <c r="O324" s="403" t="s">
        <v>89</v>
      </c>
      <c r="P324" s="403" t="s">
        <v>89</v>
      </c>
      <c r="Q324" s="403" t="s">
        <v>267</v>
      </c>
      <c r="R324" s="403" t="s">
        <v>305</v>
      </c>
      <c r="S324" s="403" t="s">
        <v>306</v>
      </c>
      <c r="T324" s="403" t="s">
        <v>306</v>
      </c>
      <c r="AR324" s="403" t="s">
        <v>89</v>
      </c>
      <c r="AS324" s="403" t="s">
        <v>89</v>
      </c>
      <c r="AU324" s="403" t="s">
        <v>568</v>
      </c>
      <c r="AV324" s="398">
        <v>80</v>
      </c>
    </row>
    <row r="325" spans="1:48" ht="30" customHeight="1">
      <c r="A325" s="414" t="s">
        <v>419</v>
      </c>
      <c r="B325" s="414" t="s">
        <v>418</v>
      </c>
      <c r="C325" s="414" t="s">
        <v>310</v>
      </c>
      <c r="D325" s="400">
        <v>2</v>
      </c>
      <c r="E325" s="401"/>
      <c r="F325" s="401"/>
      <c r="G325" s="401"/>
      <c r="H325" s="401"/>
      <c r="I325" s="401"/>
      <c r="J325" s="401"/>
      <c r="K325" s="401"/>
      <c r="L325" s="401"/>
      <c r="M325" s="414"/>
      <c r="N325" s="403" t="s">
        <v>567</v>
      </c>
      <c r="O325" s="403" t="s">
        <v>89</v>
      </c>
      <c r="P325" s="403" t="s">
        <v>89</v>
      </c>
      <c r="Q325" s="403" t="s">
        <v>267</v>
      </c>
      <c r="R325" s="403" t="s">
        <v>305</v>
      </c>
      <c r="S325" s="403" t="s">
        <v>306</v>
      </c>
      <c r="T325" s="403" t="s">
        <v>306</v>
      </c>
      <c r="AR325" s="403" t="s">
        <v>89</v>
      </c>
      <c r="AS325" s="403" t="s">
        <v>89</v>
      </c>
      <c r="AU325" s="403" t="s">
        <v>566</v>
      </c>
      <c r="AV325" s="398">
        <v>81</v>
      </c>
    </row>
    <row r="326" spans="1:48" ht="30" customHeight="1">
      <c r="A326" s="414" t="s">
        <v>417</v>
      </c>
      <c r="B326" s="414" t="s">
        <v>89</v>
      </c>
      <c r="C326" s="414" t="s">
        <v>310</v>
      </c>
      <c r="D326" s="400">
        <v>7</v>
      </c>
      <c r="E326" s="401"/>
      <c r="F326" s="401"/>
      <c r="G326" s="401"/>
      <c r="H326" s="401"/>
      <c r="I326" s="401"/>
      <c r="J326" s="401"/>
      <c r="K326" s="401"/>
      <c r="L326" s="401"/>
      <c r="M326" s="414"/>
      <c r="N326" s="403" t="s">
        <v>565</v>
      </c>
      <c r="O326" s="403" t="s">
        <v>89</v>
      </c>
      <c r="P326" s="403" t="s">
        <v>89</v>
      </c>
      <c r="Q326" s="403" t="s">
        <v>267</v>
      </c>
      <c r="R326" s="403" t="s">
        <v>305</v>
      </c>
      <c r="S326" s="403" t="s">
        <v>306</v>
      </c>
      <c r="T326" s="403" t="s">
        <v>306</v>
      </c>
      <c r="AR326" s="403" t="s">
        <v>89</v>
      </c>
      <c r="AS326" s="403" t="s">
        <v>89</v>
      </c>
      <c r="AU326" s="403" t="s">
        <v>564</v>
      </c>
      <c r="AV326" s="398">
        <v>82</v>
      </c>
    </row>
    <row r="327" spans="1:48" ht="30" customHeight="1">
      <c r="A327" s="414" t="s">
        <v>416</v>
      </c>
      <c r="B327" s="414" t="s">
        <v>415</v>
      </c>
      <c r="C327" s="414" t="s">
        <v>310</v>
      </c>
      <c r="D327" s="400">
        <v>1</v>
      </c>
      <c r="E327" s="401"/>
      <c r="F327" s="401"/>
      <c r="G327" s="401"/>
      <c r="H327" s="401"/>
      <c r="I327" s="401"/>
      <c r="J327" s="401"/>
      <c r="K327" s="401"/>
      <c r="L327" s="401"/>
      <c r="M327" s="414"/>
      <c r="N327" s="403" t="s">
        <v>563</v>
      </c>
      <c r="O327" s="403" t="s">
        <v>89</v>
      </c>
      <c r="P327" s="403" t="s">
        <v>89</v>
      </c>
      <c r="Q327" s="403" t="s">
        <v>267</v>
      </c>
      <c r="R327" s="403" t="s">
        <v>305</v>
      </c>
      <c r="S327" s="403" t="s">
        <v>306</v>
      </c>
      <c r="T327" s="403" t="s">
        <v>306</v>
      </c>
      <c r="AR327" s="403" t="s">
        <v>89</v>
      </c>
      <c r="AS327" s="403" t="s">
        <v>89</v>
      </c>
      <c r="AU327" s="403" t="s">
        <v>562</v>
      </c>
      <c r="AV327" s="398">
        <v>83</v>
      </c>
    </row>
    <row r="328" spans="1:48" ht="30" customHeight="1">
      <c r="A328" s="414" t="s">
        <v>414</v>
      </c>
      <c r="B328" s="414" t="s">
        <v>89</v>
      </c>
      <c r="C328" s="414" t="s">
        <v>316</v>
      </c>
      <c r="D328" s="400">
        <v>10</v>
      </c>
      <c r="E328" s="401"/>
      <c r="F328" s="401"/>
      <c r="G328" s="401"/>
      <c r="H328" s="401"/>
      <c r="I328" s="401"/>
      <c r="J328" s="401"/>
      <c r="K328" s="401"/>
      <c r="L328" s="401"/>
      <c r="M328" s="414"/>
      <c r="N328" s="403" t="s">
        <v>561</v>
      </c>
      <c r="O328" s="403" t="s">
        <v>89</v>
      </c>
      <c r="P328" s="403" t="s">
        <v>89</v>
      </c>
      <c r="Q328" s="403" t="s">
        <v>267</v>
      </c>
      <c r="R328" s="403" t="s">
        <v>305</v>
      </c>
      <c r="S328" s="403" t="s">
        <v>306</v>
      </c>
      <c r="T328" s="403" t="s">
        <v>306</v>
      </c>
      <c r="AR328" s="403" t="s">
        <v>89</v>
      </c>
      <c r="AS328" s="403" t="s">
        <v>89</v>
      </c>
      <c r="AU328" s="403" t="s">
        <v>560</v>
      </c>
      <c r="AV328" s="398">
        <v>85</v>
      </c>
    </row>
    <row r="329" spans="1:48" ht="30" customHeight="1">
      <c r="A329" s="414" t="s">
        <v>413</v>
      </c>
      <c r="B329" s="414" t="s">
        <v>89</v>
      </c>
      <c r="C329" s="414" t="s">
        <v>336</v>
      </c>
      <c r="D329" s="400">
        <v>3</v>
      </c>
      <c r="E329" s="401"/>
      <c r="F329" s="401"/>
      <c r="G329" s="401"/>
      <c r="H329" s="401"/>
      <c r="I329" s="401"/>
      <c r="J329" s="401"/>
      <c r="K329" s="401"/>
      <c r="L329" s="401"/>
      <c r="M329" s="414"/>
      <c r="N329" s="403" t="s">
        <v>559</v>
      </c>
      <c r="O329" s="403" t="s">
        <v>89</v>
      </c>
      <c r="P329" s="403" t="s">
        <v>89</v>
      </c>
      <c r="Q329" s="403" t="s">
        <v>267</v>
      </c>
      <c r="R329" s="403" t="s">
        <v>305</v>
      </c>
      <c r="S329" s="403" t="s">
        <v>306</v>
      </c>
      <c r="T329" s="403" t="s">
        <v>306</v>
      </c>
      <c r="AR329" s="403" t="s">
        <v>89</v>
      </c>
      <c r="AS329" s="403" t="s">
        <v>89</v>
      </c>
      <c r="AU329" s="403" t="s">
        <v>558</v>
      </c>
      <c r="AV329" s="398">
        <v>86</v>
      </c>
    </row>
    <row r="330" spans="1:48" ht="30" customHeight="1">
      <c r="A330" s="414" t="s">
        <v>412</v>
      </c>
      <c r="B330" s="414" t="s">
        <v>89</v>
      </c>
      <c r="C330" s="414" t="s">
        <v>336</v>
      </c>
      <c r="D330" s="400">
        <v>4</v>
      </c>
      <c r="E330" s="401"/>
      <c r="F330" s="401"/>
      <c r="G330" s="401"/>
      <c r="H330" s="401"/>
      <c r="I330" s="401"/>
      <c r="J330" s="401"/>
      <c r="K330" s="401"/>
      <c r="L330" s="401"/>
      <c r="M330" s="414"/>
      <c r="N330" s="403" t="s">
        <v>557</v>
      </c>
      <c r="O330" s="403" t="s">
        <v>89</v>
      </c>
      <c r="P330" s="403" t="s">
        <v>89</v>
      </c>
      <c r="Q330" s="403" t="s">
        <v>267</v>
      </c>
      <c r="R330" s="403" t="s">
        <v>305</v>
      </c>
      <c r="S330" s="403" t="s">
        <v>306</v>
      </c>
      <c r="T330" s="403" t="s">
        <v>306</v>
      </c>
      <c r="AR330" s="403" t="s">
        <v>89</v>
      </c>
      <c r="AS330" s="403" t="s">
        <v>89</v>
      </c>
      <c r="AU330" s="403" t="s">
        <v>556</v>
      </c>
      <c r="AV330" s="398">
        <v>87</v>
      </c>
    </row>
    <row r="331" spans="1:48" ht="30" customHeight="1">
      <c r="A331" s="414" t="s">
        <v>411</v>
      </c>
      <c r="B331" s="414" t="s">
        <v>89</v>
      </c>
      <c r="C331" s="414" t="s">
        <v>336</v>
      </c>
      <c r="D331" s="400">
        <v>4</v>
      </c>
      <c r="E331" s="401"/>
      <c r="F331" s="401"/>
      <c r="G331" s="401"/>
      <c r="H331" s="401"/>
      <c r="I331" s="401"/>
      <c r="J331" s="401"/>
      <c r="K331" s="401"/>
      <c r="L331" s="401"/>
      <c r="M331" s="414"/>
      <c r="N331" s="403" t="s">
        <v>555</v>
      </c>
      <c r="O331" s="403" t="s">
        <v>89</v>
      </c>
      <c r="P331" s="403" t="s">
        <v>89</v>
      </c>
      <c r="Q331" s="403" t="s">
        <v>267</v>
      </c>
      <c r="R331" s="403" t="s">
        <v>305</v>
      </c>
      <c r="S331" s="403" t="s">
        <v>306</v>
      </c>
      <c r="T331" s="403" t="s">
        <v>306</v>
      </c>
      <c r="AR331" s="403" t="s">
        <v>89</v>
      </c>
      <c r="AS331" s="403" t="s">
        <v>89</v>
      </c>
      <c r="AU331" s="403" t="s">
        <v>554</v>
      </c>
      <c r="AV331" s="398">
        <v>88</v>
      </c>
    </row>
    <row r="332" spans="1:48" ht="30" customHeight="1">
      <c r="A332" s="414" t="s">
        <v>410</v>
      </c>
      <c r="B332" s="414" t="s">
        <v>89</v>
      </c>
      <c r="C332" s="414" t="s">
        <v>336</v>
      </c>
      <c r="D332" s="400">
        <v>4</v>
      </c>
      <c r="E332" s="401"/>
      <c r="F332" s="401"/>
      <c r="G332" s="401"/>
      <c r="H332" s="401"/>
      <c r="I332" s="401"/>
      <c r="J332" s="401"/>
      <c r="K332" s="401"/>
      <c r="L332" s="401"/>
      <c r="M332" s="414"/>
      <c r="N332" s="403" t="s">
        <v>553</v>
      </c>
      <c r="O332" s="403" t="s">
        <v>89</v>
      </c>
      <c r="P332" s="403" t="s">
        <v>89</v>
      </c>
      <c r="Q332" s="403" t="s">
        <v>267</v>
      </c>
      <c r="R332" s="403" t="s">
        <v>305</v>
      </c>
      <c r="S332" s="403" t="s">
        <v>306</v>
      </c>
      <c r="T332" s="403" t="s">
        <v>306</v>
      </c>
      <c r="AR332" s="403" t="s">
        <v>89</v>
      </c>
      <c r="AS332" s="403" t="s">
        <v>89</v>
      </c>
      <c r="AU332" s="403" t="s">
        <v>552</v>
      </c>
      <c r="AV332" s="398">
        <v>89</v>
      </c>
    </row>
    <row r="333" spans="1:48" ht="30" customHeight="1">
      <c r="A333" s="414" t="s">
        <v>409</v>
      </c>
      <c r="B333" s="414" t="s">
        <v>408</v>
      </c>
      <c r="C333" s="414" t="s">
        <v>304</v>
      </c>
      <c r="D333" s="400">
        <v>3</v>
      </c>
      <c r="E333" s="401"/>
      <c r="F333" s="401"/>
      <c r="G333" s="401"/>
      <c r="H333" s="401"/>
      <c r="I333" s="401"/>
      <c r="J333" s="401"/>
      <c r="K333" s="401"/>
      <c r="L333" s="401"/>
      <c r="M333" s="414"/>
      <c r="N333" s="403" t="s">
        <v>551</v>
      </c>
      <c r="O333" s="403" t="s">
        <v>89</v>
      </c>
      <c r="P333" s="403" t="s">
        <v>89</v>
      </c>
      <c r="Q333" s="403" t="s">
        <v>267</v>
      </c>
      <c r="R333" s="403" t="s">
        <v>305</v>
      </c>
      <c r="S333" s="403" t="s">
        <v>306</v>
      </c>
      <c r="T333" s="403" t="s">
        <v>306</v>
      </c>
      <c r="AR333" s="403" t="s">
        <v>89</v>
      </c>
      <c r="AS333" s="403" t="s">
        <v>89</v>
      </c>
      <c r="AU333" s="403" t="s">
        <v>550</v>
      </c>
      <c r="AV333" s="398">
        <v>90</v>
      </c>
    </row>
    <row r="334" spans="1:48" ht="30" customHeight="1">
      <c r="A334" s="414" t="s">
        <v>407</v>
      </c>
      <c r="B334" s="414" t="s">
        <v>406</v>
      </c>
      <c r="C334" s="414" t="s">
        <v>327</v>
      </c>
      <c r="D334" s="400">
        <v>1</v>
      </c>
      <c r="E334" s="401"/>
      <c r="F334" s="401"/>
      <c r="G334" s="401"/>
      <c r="H334" s="401"/>
      <c r="I334" s="401"/>
      <c r="J334" s="401"/>
      <c r="K334" s="401"/>
      <c r="L334" s="401"/>
      <c r="M334" s="414"/>
      <c r="N334" s="403" t="s">
        <v>549</v>
      </c>
      <c r="O334" s="403" t="s">
        <v>89</v>
      </c>
      <c r="P334" s="403" t="s">
        <v>89</v>
      </c>
      <c r="Q334" s="403" t="s">
        <v>267</v>
      </c>
      <c r="R334" s="403" t="s">
        <v>305</v>
      </c>
      <c r="S334" s="403" t="s">
        <v>306</v>
      </c>
      <c r="T334" s="403" t="s">
        <v>306</v>
      </c>
      <c r="AR334" s="403" t="s">
        <v>89</v>
      </c>
      <c r="AS334" s="403" t="s">
        <v>89</v>
      </c>
      <c r="AU334" s="403" t="s">
        <v>548</v>
      </c>
      <c r="AV334" s="398">
        <v>91</v>
      </c>
    </row>
    <row r="335" spans="1:48" ht="30" customHeight="1">
      <c r="A335" s="414" t="s">
        <v>405</v>
      </c>
      <c r="B335" s="414" t="s">
        <v>89</v>
      </c>
      <c r="C335" s="414" t="s">
        <v>374</v>
      </c>
      <c r="D335" s="400">
        <v>1</v>
      </c>
      <c r="E335" s="401"/>
      <c r="F335" s="401"/>
      <c r="G335" s="401"/>
      <c r="H335" s="401"/>
      <c r="I335" s="401"/>
      <c r="J335" s="401"/>
      <c r="K335" s="401"/>
      <c r="L335" s="401"/>
      <c r="M335" s="414"/>
      <c r="N335" s="403" t="s">
        <v>547</v>
      </c>
      <c r="O335" s="403" t="s">
        <v>89</v>
      </c>
      <c r="P335" s="403" t="s">
        <v>89</v>
      </c>
      <c r="Q335" s="403" t="s">
        <v>267</v>
      </c>
      <c r="R335" s="403" t="s">
        <v>305</v>
      </c>
      <c r="S335" s="403" t="s">
        <v>306</v>
      </c>
      <c r="T335" s="403" t="s">
        <v>306</v>
      </c>
      <c r="AR335" s="403" t="s">
        <v>89</v>
      </c>
      <c r="AS335" s="403" t="s">
        <v>89</v>
      </c>
      <c r="AU335" s="403" t="s">
        <v>546</v>
      </c>
      <c r="AV335" s="398">
        <v>92</v>
      </c>
    </row>
    <row r="336" spans="1:48" ht="30" customHeight="1">
      <c r="A336" s="414" t="s">
        <v>404</v>
      </c>
      <c r="B336" s="414" t="s">
        <v>89</v>
      </c>
      <c r="C336" s="414" t="s">
        <v>327</v>
      </c>
      <c r="D336" s="400">
        <v>1</v>
      </c>
      <c r="E336" s="401"/>
      <c r="F336" s="401"/>
      <c r="G336" s="401"/>
      <c r="H336" s="401"/>
      <c r="I336" s="401"/>
      <c r="J336" s="401"/>
      <c r="K336" s="401"/>
      <c r="L336" s="401"/>
      <c r="M336" s="414"/>
      <c r="N336" s="403" t="s">
        <v>545</v>
      </c>
      <c r="O336" s="403" t="s">
        <v>89</v>
      </c>
      <c r="P336" s="403" t="s">
        <v>89</v>
      </c>
      <c r="Q336" s="403" t="s">
        <v>267</v>
      </c>
      <c r="R336" s="403" t="s">
        <v>305</v>
      </c>
      <c r="S336" s="403" t="s">
        <v>306</v>
      </c>
      <c r="T336" s="403" t="s">
        <v>306</v>
      </c>
      <c r="AR336" s="403" t="s">
        <v>89</v>
      </c>
      <c r="AS336" s="403" t="s">
        <v>89</v>
      </c>
      <c r="AU336" s="403" t="s">
        <v>544</v>
      </c>
      <c r="AV336" s="398">
        <v>93</v>
      </c>
    </row>
    <row r="337" spans="1:48" ht="30" customHeight="1">
      <c r="A337" s="414" t="s">
        <v>403</v>
      </c>
      <c r="B337" s="414" t="s">
        <v>402</v>
      </c>
      <c r="C337" s="414" t="s">
        <v>304</v>
      </c>
      <c r="D337" s="400">
        <v>1</v>
      </c>
      <c r="E337" s="401"/>
      <c r="F337" s="401"/>
      <c r="G337" s="401"/>
      <c r="H337" s="401"/>
      <c r="I337" s="401"/>
      <c r="J337" s="401"/>
      <c r="K337" s="401"/>
      <c r="L337" s="401"/>
      <c r="M337" s="414"/>
      <c r="N337" s="403" t="s">
        <v>543</v>
      </c>
      <c r="O337" s="403" t="s">
        <v>89</v>
      </c>
      <c r="P337" s="403" t="s">
        <v>89</v>
      </c>
      <c r="Q337" s="403" t="s">
        <v>267</v>
      </c>
      <c r="R337" s="403" t="s">
        <v>305</v>
      </c>
      <c r="S337" s="403" t="s">
        <v>306</v>
      </c>
      <c r="T337" s="403" t="s">
        <v>306</v>
      </c>
      <c r="AR337" s="403" t="s">
        <v>89</v>
      </c>
      <c r="AS337" s="403" t="s">
        <v>89</v>
      </c>
      <c r="AU337" s="403" t="s">
        <v>542</v>
      </c>
      <c r="AV337" s="398">
        <v>94</v>
      </c>
    </row>
    <row r="338" spans="1:48" ht="30" customHeight="1">
      <c r="A338" s="414" t="s">
        <v>354</v>
      </c>
      <c r="B338" s="414" t="s">
        <v>89</v>
      </c>
      <c r="C338" s="414" t="s">
        <v>315</v>
      </c>
      <c r="D338" s="400">
        <v>13.034000000000001</v>
      </c>
      <c r="E338" s="401"/>
      <c r="F338" s="401"/>
      <c r="G338" s="401"/>
      <c r="H338" s="401"/>
      <c r="I338" s="401"/>
      <c r="J338" s="401"/>
      <c r="K338" s="401"/>
      <c r="L338" s="401"/>
      <c r="M338" s="414"/>
      <c r="N338" s="403" t="s">
        <v>541</v>
      </c>
      <c r="O338" s="403" t="s">
        <v>89</v>
      </c>
      <c r="P338" s="403" t="s">
        <v>89</v>
      </c>
      <c r="Q338" s="403" t="s">
        <v>267</v>
      </c>
      <c r="R338" s="403" t="s">
        <v>306</v>
      </c>
      <c r="S338" s="403" t="s">
        <v>306</v>
      </c>
      <c r="T338" s="403" t="s">
        <v>305</v>
      </c>
      <c r="AR338" s="403" t="s">
        <v>89</v>
      </c>
      <c r="AS338" s="403" t="s">
        <v>89</v>
      </c>
      <c r="AU338" s="403" t="s">
        <v>540</v>
      </c>
      <c r="AV338" s="398">
        <v>107</v>
      </c>
    </row>
    <row r="339" spans="1:48" ht="30" customHeight="1">
      <c r="A339" s="414" t="s">
        <v>355</v>
      </c>
      <c r="B339" s="414" t="s">
        <v>356</v>
      </c>
      <c r="C339" s="414" t="s">
        <v>315</v>
      </c>
      <c r="D339" s="400">
        <v>0.82599999999999996</v>
      </c>
      <c r="E339" s="401"/>
      <c r="F339" s="401"/>
      <c r="G339" s="401"/>
      <c r="H339" s="401"/>
      <c r="I339" s="401"/>
      <c r="J339" s="401"/>
      <c r="K339" s="401"/>
      <c r="L339" s="401"/>
      <c r="M339" s="414"/>
      <c r="N339" s="403" t="s">
        <v>539</v>
      </c>
      <c r="O339" s="403" t="s">
        <v>89</v>
      </c>
      <c r="P339" s="403" t="s">
        <v>89</v>
      </c>
      <c r="Q339" s="403" t="s">
        <v>267</v>
      </c>
      <c r="R339" s="403" t="s">
        <v>306</v>
      </c>
      <c r="S339" s="403" t="s">
        <v>306</v>
      </c>
      <c r="T339" s="403" t="s">
        <v>305</v>
      </c>
      <c r="AR339" s="403" t="s">
        <v>89</v>
      </c>
      <c r="AS339" s="403" t="s">
        <v>89</v>
      </c>
      <c r="AU339" s="403" t="s">
        <v>538</v>
      </c>
      <c r="AV339" s="398">
        <v>108</v>
      </c>
    </row>
    <row r="340" spans="1:48" ht="30" customHeight="1">
      <c r="A340" s="400"/>
      <c r="B340" s="400"/>
      <c r="C340" s="400"/>
      <c r="D340" s="400"/>
      <c r="E340" s="401"/>
      <c r="F340" s="401"/>
      <c r="G340" s="401"/>
      <c r="H340" s="401"/>
      <c r="I340" s="401"/>
      <c r="J340" s="401"/>
      <c r="K340" s="401"/>
      <c r="L340" s="401"/>
      <c r="M340" s="400"/>
      <c r="Q340" s="403" t="s">
        <v>267</v>
      </c>
    </row>
    <row r="341" spans="1:48" ht="30" customHeight="1">
      <c r="A341" s="414" t="s">
        <v>272</v>
      </c>
      <c r="B341" s="400"/>
      <c r="C341" s="400"/>
      <c r="D341" s="400"/>
      <c r="E341" s="401"/>
      <c r="F341" s="401"/>
      <c r="G341" s="401"/>
      <c r="H341" s="401"/>
      <c r="I341" s="401"/>
      <c r="J341" s="401"/>
      <c r="K341" s="401"/>
      <c r="L341" s="401"/>
      <c r="M341" s="400"/>
      <c r="N341" s="398" t="s">
        <v>313</v>
      </c>
    </row>
    <row r="342" spans="1:48" ht="30" customHeight="1">
      <c r="A342" s="414" t="s">
        <v>477</v>
      </c>
      <c r="B342" s="414" t="s">
        <v>89</v>
      </c>
      <c r="C342" s="400"/>
      <c r="D342" s="400"/>
      <c r="E342" s="401"/>
      <c r="F342" s="401"/>
      <c r="G342" s="401"/>
      <c r="H342" s="401"/>
      <c r="I342" s="401"/>
      <c r="J342" s="401"/>
      <c r="K342" s="401"/>
      <c r="L342" s="401"/>
      <c r="M342" s="400"/>
      <c r="Q342" s="403" t="s">
        <v>268</v>
      </c>
    </row>
    <row r="343" spans="1:48" ht="30" customHeight="1">
      <c r="A343" s="414" t="s">
        <v>347</v>
      </c>
      <c r="B343" s="414" t="s">
        <v>348</v>
      </c>
      <c r="C343" s="414" t="s">
        <v>349</v>
      </c>
      <c r="D343" s="400">
        <v>64</v>
      </c>
      <c r="E343" s="401"/>
      <c r="F343" s="401"/>
      <c r="G343" s="401"/>
      <c r="H343" s="401"/>
      <c r="I343" s="401"/>
      <c r="J343" s="401"/>
      <c r="K343" s="401"/>
      <c r="L343" s="401"/>
      <c r="M343" s="414"/>
      <c r="N343" s="403" t="s">
        <v>537</v>
      </c>
      <c r="O343" s="403" t="s">
        <v>89</v>
      </c>
      <c r="P343" s="403" t="s">
        <v>89</v>
      </c>
      <c r="Q343" s="403" t="s">
        <v>268</v>
      </c>
      <c r="R343" s="403" t="s">
        <v>306</v>
      </c>
      <c r="S343" s="403" t="s">
        <v>306</v>
      </c>
      <c r="T343" s="403" t="s">
        <v>305</v>
      </c>
      <c r="AR343" s="403" t="s">
        <v>89</v>
      </c>
      <c r="AS343" s="403" t="s">
        <v>89</v>
      </c>
      <c r="AU343" s="403" t="s">
        <v>536</v>
      </c>
      <c r="AV343" s="398">
        <v>130</v>
      </c>
    </row>
    <row r="344" spans="1:48" ht="30" customHeight="1">
      <c r="A344" s="414" t="s">
        <v>350</v>
      </c>
      <c r="B344" s="414" t="s">
        <v>401</v>
      </c>
      <c r="C344" s="414" t="s">
        <v>314</v>
      </c>
      <c r="D344" s="400">
        <v>5</v>
      </c>
      <c r="E344" s="401"/>
      <c r="F344" s="401"/>
      <c r="G344" s="401"/>
      <c r="H344" s="401"/>
      <c r="I344" s="401"/>
      <c r="J344" s="401"/>
      <c r="K344" s="401"/>
      <c r="L344" s="401"/>
      <c r="M344" s="414"/>
      <c r="N344" s="403" t="s">
        <v>535</v>
      </c>
      <c r="O344" s="403" t="s">
        <v>89</v>
      </c>
      <c r="P344" s="403" t="s">
        <v>89</v>
      </c>
      <c r="Q344" s="403" t="s">
        <v>268</v>
      </c>
      <c r="R344" s="403" t="s">
        <v>306</v>
      </c>
      <c r="S344" s="403" t="s">
        <v>306</v>
      </c>
      <c r="T344" s="403" t="s">
        <v>305</v>
      </c>
      <c r="AR344" s="403" t="s">
        <v>89</v>
      </c>
      <c r="AS344" s="403" t="s">
        <v>89</v>
      </c>
      <c r="AU344" s="403" t="s">
        <v>534</v>
      </c>
      <c r="AV344" s="398">
        <v>131</v>
      </c>
    </row>
    <row r="345" spans="1:48" ht="30" customHeight="1">
      <c r="A345" s="414" t="s">
        <v>351</v>
      </c>
      <c r="B345" s="414" t="s">
        <v>352</v>
      </c>
      <c r="C345" s="414" t="s">
        <v>349</v>
      </c>
      <c r="D345" s="400">
        <v>64</v>
      </c>
      <c r="E345" s="401"/>
      <c r="F345" s="401"/>
      <c r="G345" s="401"/>
      <c r="H345" s="401"/>
      <c r="I345" s="401"/>
      <c r="J345" s="401"/>
      <c r="K345" s="401"/>
      <c r="L345" s="401"/>
      <c r="M345" s="414"/>
      <c r="N345" s="403" t="s">
        <v>533</v>
      </c>
      <c r="O345" s="403" t="s">
        <v>89</v>
      </c>
      <c r="P345" s="403" t="s">
        <v>89</v>
      </c>
      <c r="Q345" s="403" t="s">
        <v>268</v>
      </c>
      <c r="R345" s="403" t="s">
        <v>306</v>
      </c>
      <c r="S345" s="403" t="s">
        <v>305</v>
      </c>
      <c r="T345" s="403" t="s">
        <v>306</v>
      </c>
      <c r="AR345" s="403" t="s">
        <v>89</v>
      </c>
      <c r="AS345" s="403" t="s">
        <v>89</v>
      </c>
      <c r="AU345" s="403" t="s">
        <v>532</v>
      </c>
      <c r="AV345" s="398">
        <v>132</v>
      </c>
    </row>
    <row r="346" spans="1:48" ht="30" customHeight="1">
      <c r="A346" s="400"/>
      <c r="B346" s="400"/>
      <c r="C346" s="400"/>
      <c r="D346" s="400"/>
      <c r="E346" s="401"/>
      <c r="F346" s="401"/>
      <c r="G346" s="401"/>
      <c r="H346" s="401"/>
      <c r="I346" s="401"/>
      <c r="J346" s="401"/>
      <c r="K346" s="401"/>
      <c r="L346" s="401"/>
      <c r="M346" s="400"/>
      <c r="Q346" s="403" t="s">
        <v>268</v>
      </c>
    </row>
    <row r="347" spans="1:48" ht="30" customHeight="1">
      <c r="A347" s="400"/>
      <c r="B347" s="400"/>
      <c r="C347" s="400"/>
      <c r="D347" s="400"/>
      <c r="E347" s="401"/>
      <c r="F347" s="401"/>
      <c r="G347" s="401"/>
      <c r="H347" s="401"/>
      <c r="I347" s="401"/>
      <c r="J347" s="401"/>
      <c r="K347" s="401"/>
      <c r="L347" s="401"/>
      <c r="M347" s="400"/>
      <c r="Q347" s="403" t="s">
        <v>268</v>
      </c>
    </row>
    <row r="348" spans="1:48" ht="30" customHeight="1">
      <c r="A348" s="400"/>
      <c r="B348" s="400"/>
      <c r="C348" s="400"/>
      <c r="D348" s="400"/>
      <c r="E348" s="401"/>
      <c r="F348" s="401"/>
      <c r="G348" s="401"/>
      <c r="H348" s="401"/>
      <c r="I348" s="401"/>
      <c r="J348" s="401"/>
      <c r="K348" s="401"/>
      <c r="L348" s="401"/>
      <c r="M348" s="400"/>
      <c r="Q348" s="403" t="s">
        <v>268</v>
      </c>
    </row>
    <row r="349" spans="1:48" ht="30" customHeight="1">
      <c r="A349" s="400"/>
      <c r="B349" s="400"/>
      <c r="C349" s="400"/>
      <c r="D349" s="400"/>
      <c r="E349" s="401"/>
      <c r="F349" s="401"/>
      <c r="G349" s="401"/>
      <c r="H349" s="401"/>
      <c r="I349" s="401"/>
      <c r="J349" s="401"/>
      <c r="K349" s="401"/>
      <c r="L349" s="401"/>
      <c r="M349" s="400"/>
      <c r="Q349" s="403" t="s">
        <v>268</v>
      </c>
    </row>
    <row r="350" spans="1:48" ht="30" customHeight="1">
      <c r="A350" s="400"/>
      <c r="B350" s="400"/>
      <c r="C350" s="400"/>
      <c r="D350" s="400"/>
      <c r="E350" s="401"/>
      <c r="F350" s="401"/>
      <c r="G350" s="401"/>
      <c r="H350" s="401"/>
      <c r="I350" s="401"/>
      <c r="J350" s="401"/>
      <c r="K350" s="401"/>
      <c r="L350" s="401"/>
      <c r="M350" s="400"/>
      <c r="Q350" s="403" t="s">
        <v>268</v>
      </c>
    </row>
    <row r="351" spans="1:48" ht="30" customHeight="1">
      <c r="A351" s="400"/>
      <c r="B351" s="400"/>
      <c r="C351" s="400"/>
      <c r="D351" s="400"/>
      <c r="E351" s="401"/>
      <c r="F351" s="401"/>
      <c r="G351" s="401"/>
      <c r="H351" s="401"/>
      <c r="I351" s="401"/>
      <c r="J351" s="401"/>
      <c r="K351" s="401"/>
      <c r="L351" s="401"/>
      <c r="M351" s="400"/>
      <c r="Q351" s="403" t="s">
        <v>268</v>
      </c>
    </row>
    <row r="352" spans="1:48" ht="30" customHeight="1">
      <c r="A352" s="400"/>
      <c r="B352" s="400"/>
      <c r="C352" s="400"/>
      <c r="D352" s="400"/>
      <c r="E352" s="401"/>
      <c r="F352" s="401"/>
      <c r="G352" s="401"/>
      <c r="H352" s="401"/>
      <c r="I352" s="401"/>
      <c r="J352" s="401"/>
      <c r="K352" s="401"/>
      <c r="L352" s="401"/>
      <c r="M352" s="400"/>
      <c r="Q352" s="403" t="s">
        <v>268</v>
      </c>
    </row>
    <row r="353" spans="1:17" ht="30" customHeight="1">
      <c r="A353" s="400"/>
      <c r="B353" s="400"/>
      <c r="C353" s="400"/>
      <c r="D353" s="400"/>
      <c r="E353" s="401"/>
      <c r="F353" s="401"/>
      <c r="G353" s="401"/>
      <c r="H353" s="401"/>
      <c r="I353" s="401"/>
      <c r="J353" s="401"/>
      <c r="K353" s="401"/>
      <c r="L353" s="401"/>
      <c r="M353" s="400"/>
      <c r="Q353" s="403" t="s">
        <v>268</v>
      </c>
    </row>
    <row r="354" spans="1:17" ht="30" customHeight="1">
      <c r="A354" s="400"/>
      <c r="B354" s="400"/>
      <c r="C354" s="400"/>
      <c r="D354" s="400"/>
      <c r="E354" s="401"/>
      <c r="F354" s="401"/>
      <c r="G354" s="401"/>
      <c r="H354" s="401"/>
      <c r="I354" s="401"/>
      <c r="J354" s="401"/>
      <c r="K354" s="401"/>
      <c r="L354" s="401"/>
      <c r="M354" s="400"/>
      <c r="Q354" s="403" t="s">
        <v>268</v>
      </c>
    </row>
    <row r="355" spans="1:17" ht="30" customHeight="1">
      <c r="A355" s="400"/>
      <c r="B355" s="400"/>
      <c r="C355" s="400"/>
      <c r="D355" s="400"/>
      <c r="E355" s="401"/>
      <c r="F355" s="401"/>
      <c r="G355" s="401"/>
      <c r="H355" s="401"/>
      <c r="I355" s="401"/>
      <c r="J355" s="401"/>
      <c r="K355" s="401"/>
      <c r="L355" s="401"/>
      <c r="M355" s="400"/>
      <c r="Q355" s="403" t="s">
        <v>268</v>
      </c>
    </row>
    <row r="356" spans="1:17" ht="30" customHeight="1">
      <c r="A356" s="400"/>
      <c r="B356" s="400"/>
      <c r="C356" s="400"/>
      <c r="D356" s="400"/>
      <c r="E356" s="401"/>
      <c r="F356" s="401"/>
      <c r="G356" s="401"/>
      <c r="H356" s="401"/>
      <c r="I356" s="401"/>
      <c r="J356" s="401"/>
      <c r="K356" s="401"/>
      <c r="L356" s="401"/>
      <c r="M356" s="400"/>
      <c r="Q356" s="403" t="s">
        <v>268</v>
      </c>
    </row>
    <row r="357" spans="1:17" ht="30" customHeight="1">
      <c r="A357" s="400"/>
      <c r="B357" s="400"/>
      <c r="C357" s="400"/>
      <c r="D357" s="400"/>
      <c r="E357" s="401"/>
      <c r="F357" s="401"/>
      <c r="G357" s="401"/>
      <c r="H357" s="401"/>
      <c r="I357" s="401"/>
      <c r="J357" s="401"/>
      <c r="K357" s="401"/>
      <c r="L357" s="401"/>
      <c r="M357" s="400"/>
      <c r="Q357" s="403" t="s">
        <v>268</v>
      </c>
    </row>
    <row r="358" spans="1:17" ht="30" customHeight="1">
      <c r="A358" s="400"/>
      <c r="B358" s="400"/>
      <c r="C358" s="400"/>
      <c r="D358" s="400"/>
      <c r="E358" s="401"/>
      <c r="F358" s="401"/>
      <c r="G358" s="401"/>
      <c r="H358" s="401"/>
      <c r="I358" s="401"/>
      <c r="J358" s="401"/>
      <c r="K358" s="401"/>
      <c r="L358" s="401"/>
      <c r="M358" s="400"/>
      <c r="Q358" s="403" t="s">
        <v>268</v>
      </c>
    </row>
    <row r="359" spans="1:17" ht="30" customHeight="1">
      <c r="A359" s="400"/>
      <c r="B359" s="400"/>
      <c r="C359" s="400"/>
      <c r="D359" s="400"/>
      <c r="E359" s="401"/>
      <c r="F359" s="401"/>
      <c r="G359" s="401"/>
      <c r="H359" s="401"/>
      <c r="I359" s="401"/>
      <c r="J359" s="401"/>
      <c r="K359" s="401"/>
      <c r="L359" s="401"/>
      <c r="M359" s="400"/>
      <c r="Q359" s="403" t="s">
        <v>268</v>
      </c>
    </row>
    <row r="360" spans="1:17" ht="30" customHeight="1">
      <c r="A360" s="400"/>
      <c r="B360" s="400"/>
      <c r="C360" s="400"/>
      <c r="D360" s="400"/>
      <c r="E360" s="401"/>
      <c r="F360" s="401"/>
      <c r="G360" s="401"/>
      <c r="H360" s="401"/>
      <c r="I360" s="401"/>
      <c r="J360" s="401"/>
      <c r="K360" s="401"/>
      <c r="L360" s="401"/>
      <c r="M360" s="400"/>
      <c r="Q360" s="403" t="s">
        <v>268</v>
      </c>
    </row>
    <row r="361" spans="1:17" ht="30" customHeight="1">
      <c r="A361" s="400"/>
      <c r="B361" s="400"/>
      <c r="C361" s="400"/>
      <c r="D361" s="400"/>
      <c r="E361" s="401"/>
      <c r="F361" s="401"/>
      <c r="G361" s="401"/>
      <c r="H361" s="401"/>
      <c r="I361" s="401"/>
      <c r="J361" s="401"/>
      <c r="K361" s="401"/>
      <c r="L361" s="401"/>
      <c r="M361" s="400"/>
      <c r="Q361" s="403" t="s">
        <v>268</v>
      </c>
    </row>
    <row r="362" spans="1:17" ht="30" customHeight="1">
      <c r="A362" s="400"/>
      <c r="B362" s="400"/>
      <c r="C362" s="400"/>
      <c r="D362" s="400"/>
      <c r="E362" s="401"/>
      <c r="F362" s="401"/>
      <c r="G362" s="401"/>
      <c r="H362" s="401"/>
      <c r="I362" s="401"/>
      <c r="J362" s="401"/>
      <c r="K362" s="401"/>
      <c r="L362" s="401"/>
      <c r="M362" s="400"/>
      <c r="Q362" s="403" t="s">
        <v>268</v>
      </c>
    </row>
    <row r="363" spans="1:17" ht="30" customHeight="1">
      <c r="A363" s="400"/>
      <c r="B363" s="400"/>
      <c r="C363" s="400"/>
      <c r="D363" s="400"/>
      <c r="E363" s="401"/>
      <c r="F363" s="401"/>
      <c r="G363" s="401"/>
      <c r="H363" s="401"/>
      <c r="I363" s="401"/>
      <c r="J363" s="401"/>
      <c r="K363" s="401"/>
      <c r="L363" s="401"/>
      <c r="M363" s="400"/>
      <c r="Q363" s="403" t="s">
        <v>268</v>
      </c>
    </row>
    <row r="364" spans="1:17" ht="30" customHeight="1">
      <c r="A364" s="400"/>
      <c r="B364" s="400"/>
      <c r="C364" s="400"/>
      <c r="D364" s="400"/>
      <c r="E364" s="401"/>
      <c r="F364" s="401"/>
      <c r="G364" s="401"/>
      <c r="H364" s="401"/>
      <c r="I364" s="401"/>
      <c r="J364" s="401"/>
      <c r="K364" s="401"/>
      <c r="L364" s="401"/>
      <c r="M364" s="400"/>
      <c r="Q364" s="403" t="s">
        <v>268</v>
      </c>
    </row>
    <row r="365" spans="1:17" ht="30" customHeight="1">
      <c r="A365" s="400"/>
      <c r="B365" s="400"/>
      <c r="C365" s="400"/>
      <c r="D365" s="400"/>
      <c r="E365" s="401"/>
      <c r="F365" s="401"/>
      <c r="G365" s="401"/>
      <c r="H365" s="401"/>
      <c r="I365" s="401"/>
      <c r="J365" s="401"/>
      <c r="K365" s="401"/>
      <c r="L365" s="401"/>
      <c r="M365" s="400"/>
      <c r="Q365" s="403" t="s">
        <v>268</v>
      </c>
    </row>
    <row r="366" spans="1:17" ht="30" customHeight="1">
      <c r="A366" s="400"/>
      <c r="B366" s="400"/>
      <c r="C366" s="400"/>
      <c r="D366" s="400"/>
      <c r="E366" s="401"/>
      <c r="F366" s="401"/>
      <c r="G366" s="401"/>
      <c r="H366" s="401"/>
      <c r="I366" s="401"/>
      <c r="J366" s="401"/>
      <c r="K366" s="401"/>
      <c r="L366" s="401"/>
      <c r="M366" s="400"/>
      <c r="Q366" s="403" t="s">
        <v>268</v>
      </c>
    </row>
    <row r="367" spans="1:17" ht="30" customHeight="1">
      <c r="A367" s="414" t="s">
        <v>272</v>
      </c>
      <c r="B367" s="400"/>
      <c r="C367" s="400"/>
      <c r="D367" s="400"/>
      <c r="E367" s="401"/>
      <c r="F367" s="401"/>
      <c r="G367" s="401"/>
      <c r="H367" s="401"/>
      <c r="I367" s="401"/>
      <c r="J367" s="401"/>
      <c r="K367" s="401"/>
      <c r="L367" s="401"/>
      <c r="M367" s="400"/>
      <c r="N367" s="398" t="s">
        <v>313</v>
      </c>
    </row>
    <row r="368" spans="1:17" ht="30" customHeight="1">
      <c r="A368" s="414" t="s">
        <v>500</v>
      </c>
      <c r="B368" s="414" t="s">
        <v>269</v>
      </c>
      <c r="C368" s="400"/>
      <c r="D368" s="400"/>
      <c r="E368" s="401"/>
      <c r="F368" s="401"/>
      <c r="G368" s="401"/>
      <c r="H368" s="401"/>
      <c r="I368" s="401"/>
      <c r="J368" s="401"/>
      <c r="K368" s="401"/>
      <c r="L368" s="401"/>
      <c r="M368" s="400"/>
      <c r="Q368" s="403" t="s">
        <v>380</v>
      </c>
    </row>
    <row r="369" spans="1:48" ht="30" customHeight="1">
      <c r="A369" s="414" t="s">
        <v>400</v>
      </c>
      <c r="B369" s="414" t="s">
        <v>353</v>
      </c>
      <c r="C369" s="414" t="s">
        <v>371</v>
      </c>
      <c r="D369" s="400">
        <v>-12</v>
      </c>
      <c r="E369" s="401"/>
      <c r="F369" s="401"/>
      <c r="G369" s="401"/>
      <c r="H369" s="401"/>
      <c r="I369" s="401"/>
      <c r="J369" s="401"/>
      <c r="K369" s="401"/>
      <c r="L369" s="401"/>
      <c r="M369" s="414"/>
      <c r="N369" s="403" t="s">
        <v>531</v>
      </c>
      <c r="O369" s="403" t="s">
        <v>89</v>
      </c>
      <c r="P369" s="403" t="s">
        <v>89</v>
      </c>
      <c r="Q369" s="403" t="s">
        <v>380</v>
      </c>
      <c r="R369" s="403" t="s">
        <v>306</v>
      </c>
      <c r="S369" s="403" t="s">
        <v>306</v>
      </c>
      <c r="T369" s="403" t="s">
        <v>305</v>
      </c>
      <c r="AR369" s="403" t="s">
        <v>89</v>
      </c>
      <c r="AS369" s="403" t="s">
        <v>89</v>
      </c>
      <c r="AU369" s="403" t="s">
        <v>530</v>
      </c>
      <c r="AV369" s="398">
        <v>104</v>
      </c>
    </row>
    <row r="370" spans="1:48" ht="30" customHeight="1">
      <c r="A370" s="414" t="s">
        <v>400</v>
      </c>
      <c r="B370" s="414" t="s">
        <v>375</v>
      </c>
      <c r="C370" s="414" t="s">
        <v>371</v>
      </c>
      <c r="D370" s="400">
        <v>-69</v>
      </c>
      <c r="E370" s="401"/>
      <c r="F370" s="401"/>
      <c r="G370" s="401"/>
      <c r="H370" s="401"/>
      <c r="I370" s="401"/>
      <c r="J370" s="401"/>
      <c r="K370" s="401"/>
      <c r="L370" s="401"/>
      <c r="M370" s="414"/>
      <c r="N370" s="403" t="s">
        <v>529</v>
      </c>
      <c r="O370" s="403" t="s">
        <v>89</v>
      </c>
      <c r="P370" s="403" t="s">
        <v>89</v>
      </c>
      <c r="Q370" s="403" t="s">
        <v>380</v>
      </c>
      <c r="R370" s="403" t="s">
        <v>306</v>
      </c>
      <c r="S370" s="403" t="s">
        <v>306</v>
      </c>
      <c r="T370" s="403" t="s">
        <v>305</v>
      </c>
      <c r="AR370" s="403" t="s">
        <v>89</v>
      </c>
      <c r="AS370" s="403" t="s">
        <v>89</v>
      </c>
      <c r="AU370" s="403" t="s">
        <v>528</v>
      </c>
      <c r="AV370" s="398">
        <v>105</v>
      </c>
    </row>
    <row r="371" spans="1:48" ht="30" customHeight="1">
      <c r="A371" s="400"/>
      <c r="B371" s="400"/>
      <c r="C371" s="400"/>
      <c r="D371" s="400"/>
      <c r="E371" s="401"/>
      <c r="F371" s="401"/>
      <c r="G371" s="401"/>
      <c r="H371" s="401"/>
      <c r="I371" s="401"/>
      <c r="J371" s="401"/>
      <c r="K371" s="401"/>
      <c r="L371" s="401"/>
      <c r="M371" s="400"/>
      <c r="Q371" s="403" t="s">
        <v>380</v>
      </c>
    </row>
    <row r="372" spans="1:48" ht="30" customHeight="1">
      <c r="A372" s="400"/>
      <c r="B372" s="400"/>
      <c r="C372" s="400"/>
      <c r="D372" s="400"/>
      <c r="E372" s="401"/>
      <c r="F372" s="401"/>
      <c r="G372" s="401"/>
      <c r="H372" s="401"/>
      <c r="I372" s="401"/>
      <c r="J372" s="401"/>
      <c r="K372" s="401"/>
      <c r="L372" s="401"/>
      <c r="M372" s="400"/>
      <c r="Q372" s="403" t="s">
        <v>380</v>
      </c>
    </row>
    <row r="373" spans="1:48" ht="30" customHeight="1">
      <c r="A373" s="400"/>
      <c r="B373" s="400"/>
      <c r="C373" s="400"/>
      <c r="D373" s="400"/>
      <c r="E373" s="401"/>
      <c r="F373" s="401"/>
      <c r="G373" s="401"/>
      <c r="H373" s="401"/>
      <c r="I373" s="401"/>
      <c r="J373" s="401"/>
      <c r="K373" s="401"/>
      <c r="L373" s="401"/>
      <c r="M373" s="400"/>
      <c r="Q373" s="403" t="s">
        <v>380</v>
      </c>
    </row>
    <row r="374" spans="1:48" ht="30" customHeight="1">
      <c r="A374" s="400"/>
      <c r="B374" s="400"/>
      <c r="C374" s="400"/>
      <c r="D374" s="400"/>
      <c r="E374" s="401"/>
      <c r="F374" s="401"/>
      <c r="G374" s="401"/>
      <c r="H374" s="401"/>
      <c r="I374" s="401"/>
      <c r="J374" s="401"/>
      <c r="K374" s="401"/>
      <c r="L374" s="401"/>
      <c r="M374" s="400"/>
      <c r="Q374" s="403" t="s">
        <v>380</v>
      </c>
    </row>
    <row r="375" spans="1:48" ht="30" customHeight="1">
      <c r="A375" s="400"/>
      <c r="B375" s="400"/>
      <c r="C375" s="400"/>
      <c r="D375" s="400"/>
      <c r="E375" s="401"/>
      <c r="F375" s="401"/>
      <c r="G375" s="401"/>
      <c r="H375" s="401"/>
      <c r="I375" s="401"/>
      <c r="J375" s="401"/>
      <c r="K375" s="401"/>
      <c r="L375" s="401"/>
      <c r="M375" s="400"/>
      <c r="Q375" s="403" t="s">
        <v>380</v>
      </c>
    </row>
    <row r="376" spans="1:48" ht="30" customHeight="1">
      <c r="A376" s="400"/>
      <c r="B376" s="400"/>
      <c r="C376" s="400"/>
      <c r="D376" s="400"/>
      <c r="E376" s="401"/>
      <c r="F376" s="401"/>
      <c r="G376" s="401"/>
      <c r="H376" s="401"/>
      <c r="I376" s="401"/>
      <c r="J376" s="401"/>
      <c r="K376" s="401"/>
      <c r="L376" s="401"/>
      <c r="M376" s="400"/>
      <c r="Q376" s="403" t="s">
        <v>380</v>
      </c>
    </row>
    <row r="377" spans="1:48" ht="30" customHeight="1">
      <c r="A377" s="400"/>
      <c r="B377" s="400"/>
      <c r="C377" s="400"/>
      <c r="D377" s="400"/>
      <c r="E377" s="401"/>
      <c r="F377" s="401"/>
      <c r="G377" s="401"/>
      <c r="H377" s="401"/>
      <c r="I377" s="401"/>
      <c r="J377" s="401"/>
      <c r="K377" s="401"/>
      <c r="L377" s="401"/>
      <c r="M377" s="400"/>
      <c r="Q377" s="403" t="s">
        <v>380</v>
      </c>
    </row>
    <row r="378" spans="1:48" ht="30" customHeight="1">
      <c r="A378" s="400"/>
      <c r="B378" s="400"/>
      <c r="C378" s="400"/>
      <c r="D378" s="400"/>
      <c r="E378" s="401"/>
      <c r="F378" s="401"/>
      <c r="G378" s="401"/>
      <c r="H378" s="401"/>
      <c r="I378" s="401"/>
      <c r="J378" s="401"/>
      <c r="K378" s="401"/>
      <c r="L378" s="401"/>
      <c r="M378" s="400"/>
      <c r="Q378" s="403" t="s">
        <v>380</v>
      </c>
    </row>
    <row r="379" spans="1:48" ht="30" customHeight="1">
      <c r="A379" s="400"/>
      <c r="B379" s="400"/>
      <c r="C379" s="400"/>
      <c r="D379" s="400"/>
      <c r="E379" s="401"/>
      <c r="F379" s="401"/>
      <c r="G379" s="401"/>
      <c r="H379" s="401"/>
      <c r="I379" s="401"/>
      <c r="J379" s="401"/>
      <c r="K379" s="401"/>
      <c r="L379" s="401"/>
      <c r="M379" s="400"/>
      <c r="Q379" s="403" t="s">
        <v>380</v>
      </c>
    </row>
    <row r="380" spans="1:48" ht="30" customHeight="1">
      <c r="A380" s="400"/>
      <c r="B380" s="400"/>
      <c r="C380" s="400"/>
      <c r="D380" s="400"/>
      <c r="E380" s="401"/>
      <c r="F380" s="401"/>
      <c r="G380" s="401"/>
      <c r="H380" s="401"/>
      <c r="I380" s="401"/>
      <c r="J380" s="401"/>
      <c r="K380" s="401"/>
      <c r="L380" s="401"/>
      <c r="M380" s="400"/>
      <c r="Q380" s="403" t="s">
        <v>380</v>
      </c>
    </row>
    <row r="381" spans="1:48" ht="30" customHeight="1">
      <c r="A381" s="400"/>
      <c r="B381" s="400"/>
      <c r="C381" s="400"/>
      <c r="D381" s="400"/>
      <c r="E381" s="401"/>
      <c r="F381" s="401"/>
      <c r="G381" s="401"/>
      <c r="H381" s="401"/>
      <c r="I381" s="401"/>
      <c r="J381" s="401"/>
      <c r="K381" s="401"/>
      <c r="L381" s="401"/>
      <c r="M381" s="400"/>
      <c r="Q381" s="403" t="s">
        <v>380</v>
      </c>
    </row>
    <row r="382" spans="1:48" ht="30" customHeight="1">
      <c r="A382" s="400"/>
      <c r="B382" s="400"/>
      <c r="C382" s="400"/>
      <c r="D382" s="400"/>
      <c r="E382" s="401"/>
      <c r="F382" s="401"/>
      <c r="G382" s="401"/>
      <c r="H382" s="401"/>
      <c r="I382" s="401"/>
      <c r="J382" s="401"/>
      <c r="K382" s="401"/>
      <c r="L382" s="401"/>
      <c r="M382" s="400"/>
      <c r="Q382" s="403" t="s">
        <v>380</v>
      </c>
    </row>
    <row r="383" spans="1:48" ht="30" customHeight="1">
      <c r="A383" s="400"/>
      <c r="B383" s="400"/>
      <c r="C383" s="400"/>
      <c r="D383" s="400"/>
      <c r="E383" s="401"/>
      <c r="F383" s="401"/>
      <c r="G383" s="401"/>
      <c r="H383" s="401"/>
      <c r="I383" s="401"/>
      <c r="J383" s="401"/>
      <c r="K383" s="401"/>
      <c r="L383" s="401"/>
      <c r="M383" s="400"/>
      <c r="Q383" s="403" t="s">
        <v>380</v>
      </c>
    </row>
    <row r="384" spans="1:48" ht="30" customHeight="1">
      <c r="A384" s="400"/>
      <c r="B384" s="400"/>
      <c r="C384" s="400"/>
      <c r="D384" s="400"/>
      <c r="E384" s="401"/>
      <c r="F384" s="401"/>
      <c r="G384" s="401"/>
      <c r="H384" s="401"/>
      <c r="I384" s="401"/>
      <c r="J384" s="401"/>
      <c r="K384" s="401"/>
      <c r="L384" s="401"/>
      <c r="M384" s="400"/>
      <c r="Q384" s="403" t="s">
        <v>380</v>
      </c>
    </row>
    <row r="385" spans="1:48" ht="30" customHeight="1">
      <c r="A385" s="400"/>
      <c r="B385" s="400"/>
      <c r="C385" s="400"/>
      <c r="D385" s="400"/>
      <c r="E385" s="401"/>
      <c r="F385" s="401"/>
      <c r="G385" s="401"/>
      <c r="H385" s="401"/>
      <c r="I385" s="401"/>
      <c r="J385" s="401"/>
      <c r="K385" s="401"/>
      <c r="L385" s="401"/>
      <c r="M385" s="400"/>
      <c r="Q385" s="403" t="s">
        <v>380</v>
      </c>
    </row>
    <row r="386" spans="1:48" ht="30" customHeight="1">
      <c r="A386" s="400"/>
      <c r="B386" s="400"/>
      <c r="C386" s="400"/>
      <c r="D386" s="400"/>
      <c r="E386" s="401"/>
      <c r="F386" s="401"/>
      <c r="G386" s="401"/>
      <c r="H386" s="401"/>
      <c r="I386" s="401"/>
      <c r="J386" s="401"/>
      <c r="K386" s="401"/>
      <c r="L386" s="401"/>
      <c r="M386" s="400"/>
      <c r="Q386" s="403" t="s">
        <v>380</v>
      </c>
    </row>
    <row r="387" spans="1:48" ht="30" customHeight="1">
      <c r="A387" s="400"/>
      <c r="B387" s="400"/>
      <c r="C387" s="400"/>
      <c r="D387" s="400"/>
      <c r="E387" s="401"/>
      <c r="F387" s="401"/>
      <c r="G387" s="401"/>
      <c r="H387" s="401"/>
      <c r="I387" s="401"/>
      <c r="J387" s="401"/>
      <c r="K387" s="401"/>
      <c r="L387" s="401"/>
      <c r="M387" s="400"/>
      <c r="Q387" s="403" t="s">
        <v>380</v>
      </c>
    </row>
    <row r="388" spans="1:48" ht="30" customHeight="1">
      <c r="A388" s="400"/>
      <c r="B388" s="400"/>
      <c r="C388" s="400"/>
      <c r="D388" s="400"/>
      <c r="E388" s="401"/>
      <c r="F388" s="401"/>
      <c r="G388" s="401"/>
      <c r="H388" s="401"/>
      <c r="I388" s="401"/>
      <c r="J388" s="401"/>
      <c r="K388" s="401"/>
      <c r="L388" s="401"/>
      <c r="M388" s="400"/>
      <c r="Q388" s="403" t="s">
        <v>380</v>
      </c>
    </row>
    <row r="389" spans="1:48" ht="30" customHeight="1">
      <c r="A389" s="400"/>
      <c r="B389" s="400"/>
      <c r="C389" s="400"/>
      <c r="D389" s="400"/>
      <c r="E389" s="401"/>
      <c r="F389" s="401"/>
      <c r="G389" s="401"/>
      <c r="H389" s="401"/>
      <c r="I389" s="401"/>
      <c r="J389" s="401"/>
      <c r="K389" s="401"/>
      <c r="L389" s="401"/>
      <c r="M389" s="400"/>
      <c r="Q389" s="403" t="s">
        <v>380</v>
      </c>
    </row>
    <row r="390" spans="1:48" ht="30" customHeight="1">
      <c r="A390" s="400"/>
      <c r="B390" s="400"/>
      <c r="C390" s="400"/>
      <c r="D390" s="400"/>
      <c r="E390" s="401"/>
      <c r="F390" s="401"/>
      <c r="G390" s="401"/>
      <c r="H390" s="401"/>
      <c r="I390" s="401"/>
      <c r="J390" s="401"/>
      <c r="K390" s="401"/>
      <c r="L390" s="401"/>
      <c r="M390" s="400"/>
      <c r="Q390" s="403" t="s">
        <v>380</v>
      </c>
    </row>
    <row r="391" spans="1:48" ht="30" customHeight="1">
      <c r="A391" s="400"/>
      <c r="B391" s="400"/>
      <c r="C391" s="400"/>
      <c r="D391" s="400"/>
      <c r="E391" s="401"/>
      <c r="F391" s="401"/>
      <c r="G391" s="401"/>
      <c r="H391" s="401"/>
      <c r="I391" s="401"/>
      <c r="J391" s="401"/>
      <c r="K391" s="401"/>
      <c r="L391" s="401"/>
      <c r="M391" s="400"/>
      <c r="Q391" s="403" t="s">
        <v>380</v>
      </c>
    </row>
    <row r="392" spans="1:48" ht="30" customHeight="1">
      <c r="A392" s="400"/>
      <c r="B392" s="400"/>
      <c r="C392" s="400"/>
      <c r="D392" s="400"/>
      <c r="E392" s="401"/>
      <c r="F392" s="401"/>
      <c r="G392" s="401"/>
      <c r="H392" s="401"/>
      <c r="I392" s="401"/>
      <c r="J392" s="401"/>
      <c r="K392" s="401"/>
      <c r="L392" s="401"/>
      <c r="M392" s="400"/>
      <c r="Q392" s="403" t="s">
        <v>380</v>
      </c>
    </row>
    <row r="393" spans="1:48" ht="30" customHeight="1">
      <c r="A393" s="414" t="s">
        <v>272</v>
      </c>
      <c r="B393" s="400"/>
      <c r="C393" s="400"/>
      <c r="D393" s="400"/>
      <c r="E393" s="401"/>
      <c r="F393" s="401"/>
      <c r="G393" s="401"/>
      <c r="H393" s="401"/>
      <c r="I393" s="401"/>
      <c r="J393" s="401"/>
      <c r="K393" s="401"/>
      <c r="L393" s="401"/>
      <c r="M393" s="400"/>
      <c r="N393" s="398" t="s">
        <v>313</v>
      </c>
    </row>
    <row r="394" spans="1:48" ht="30" customHeight="1">
      <c r="A394" s="414" t="s">
        <v>499</v>
      </c>
      <c r="B394" s="414" t="s">
        <v>269</v>
      </c>
      <c r="C394" s="400"/>
      <c r="D394" s="400"/>
      <c r="E394" s="401"/>
      <c r="F394" s="401"/>
      <c r="G394" s="401"/>
      <c r="H394" s="401"/>
      <c r="I394" s="401"/>
      <c r="J394" s="401"/>
      <c r="K394" s="401"/>
      <c r="L394" s="401"/>
      <c r="M394" s="400"/>
      <c r="Q394" s="403" t="s">
        <v>378</v>
      </c>
    </row>
    <row r="395" spans="1:48" ht="30" customHeight="1">
      <c r="A395" s="414" t="s">
        <v>357</v>
      </c>
      <c r="B395" s="414" t="s">
        <v>358</v>
      </c>
      <c r="C395" s="414" t="s">
        <v>315</v>
      </c>
      <c r="D395" s="400">
        <v>13.034000000000001</v>
      </c>
      <c r="E395" s="401"/>
      <c r="F395" s="401"/>
      <c r="G395" s="401"/>
      <c r="H395" s="401"/>
      <c r="I395" s="401"/>
      <c r="J395" s="401"/>
      <c r="K395" s="401"/>
      <c r="L395" s="401"/>
      <c r="M395" s="414"/>
      <c r="N395" s="403" t="s">
        <v>527</v>
      </c>
      <c r="O395" s="403" t="s">
        <v>89</v>
      </c>
      <c r="P395" s="403" t="s">
        <v>89</v>
      </c>
      <c r="Q395" s="403" t="s">
        <v>378</v>
      </c>
      <c r="R395" s="403" t="s">
        <v>306</v>
      </c>
      <c r="S395" s="403" t="s">
        <v>306</v>
      </c>
      <c r="T395" s="403" t="s">
        <v>305</v>
      </c>
      <c r="AR395" s="403" t="s">
        <v>89</v>
      </c>
      <c r="AS395" s="403" t="s">
        <v>89</v>
      </c>
      <c r="AU395" s="403" t="s">
        <v>526</v>
      </c>
      <c r="AV395" s="398">
        <v>110</v>
      </c>
    </row>
    <row r="396" spans="1:48" ht="30" customHeight="1">
      <c r="A396" s="414" t="s">
        <v>360</v>
      </c>
      <c r="B396" s="414" t="s">
        <v>359</v>
      </c>
      <c r="C396" s="414" t="s">
        <v>315</v>
      </c>
      <c r="D396" s="400">
        <v>0.308</v>
      </c>
      <c r="E396" s="401"/>
      <c r="F396" s="401"/>
      <c r="G396" s="401"/>
      <c r="H396" s="401"/>
      <c r="I396" s="401"/>
      <c r="J396" s="401"/>
      <c r="K396" s="401"/>
      <c r="L396" s="401"/>
      <c r="M396" s="414"/>
      <c r="N396" s="403" t="s">
        <v>525</v>
      </c>
      <c r="O396" s="403" t="s">
        <v>89</v>
      </c>
      <c r="P396" s="403" t="s">
        <v>89</v>
      </c>
      <c r="Q396" s="403" t="s">
        <v>378</v>
      </c>
      <c r="R396" s="403" t="s">
        <v>306</v>
      </c>
      <c r="S396" s="403" t="s">
        <v>306</v>
      </c>
      <c r="T396" s="403" t="s">
        <v>305</v>
      </c>
      <c r="AR396" s="403" t="s">
        <v>89</v>
      </c>
      <c r="AS396" s="403" t="s">
        <v>89</v>
      </c>
      <c r="AU396" s="403" t="s">
        <v>524</v>
      </c>
      <c r="AV396" s="398">
        <v>111</v>
      </c>
    </row>
    <row r="397" spans="1:48" ht="30" customHeight="1">
      <c r="A397" s="414" t="s">
        <v>399</v>
      </c>
      <c r="B397" s="414" t="s">
        <v>89</v>
      </c>
      <c r="C397" s="414" t="s">
        <v>315</v>
      </c>
      <c r="D397" s="400">
        <v>0.12</v>
      </c>
      <c r="E397" s="401"/>
      <c r="F397" s="401"/>
      <c r="G397" s="401"/>
      <c r="H397" s="401"/>
      <c r="I397" s="401"/>
      <c r="J397" s="401"/>
      <c r="K397" s="401"/>
      <c r="L397" s="401"/>
      <c r="M397" s="414"/>
      <c r="N397" s="403" t="s">
        <v>523</v>
      </c>
      <c r="O397" s="403" t="s">
        <v>89</v>
      </c>
      <c r="P397" s="403" t="s">
        <v>89</v>
      </c>
      <c r="Q397" s="403" t="s">
        <v>378</v>
      </c>
      <c r="R397" s="403" t="s">
        <v>306</v>
      </c>
      <c r="S397" s="403" t="s">
        <v>306</v>
      </c>
      <c r="T397" s="403" t="s">
        <v>305</v>
      </c>
      <c r="AR397" s="403" t="s">
        <v>89</v>
      </c>
      <c r="AS397" s="403" t="s">
        <v>89</v>
      </c>
      <c r="AU397" s="403" t="s">
        <v>522</v>
      </c>
      <c r="AV397" s="398">
        <v>112</v>
      </c>
    </row>
    <row r="398" spans="1:48" ht="30" customHeight="1">
      <c r="A398" s="414" t="s">
        <v>360</v>
      </c>
      <c r="B398" s="414" t="s">
        <v>361</v>
      </c>
      <c r="C398" s="414" t="s">
        <v>315</v>
      </c>
      <c r="D398" s="400">
        <v>8.2000000000000003E-2</v>
      </c>
      <c r="E398" s="401"/>
      <c r="F398" s="401"/>
      <c r="G398" s="401"/>
      <c r="H398" s="401"/>
      <c r="I398" s="401"/>
      <c r="J398" s="401"/>
      <c r="K398" s="401"/>
      <c r="L398" s="401"/>
      <c r="M398" s="414"/>
      <c r="N398" s="403" t="s">
        <v>521</v>
      </c>
      <c r="O398" s="403" t="s">
        <v>89</v>
      </c>
      <c r="P398" s="403" t="s">
        <v>89</v>
      </c>
      <c r="Q398" s="403" t="s">
        <v>378</v>
      </c>
      <c r="R398" s="403" t="s">
        <v>306</v>
      </c>
      <c r="S398" s="403" t="s">
        <v>306</v>
      </c>
      <c r="T398" s="403" t="s">
        <v>305</v>
      </c>
      <c r="AR398" s="403" t="s">
        <v>89</v>
      </c>
      <c r="AS398" s="403" t="s">
        <v>89</v>
      </c>
      <c r="AU398" s="403" t="s">
        <v>520</v>
      </c>
      <c r="AV398" s="398">
        <v>113</v>
      </c>
    </row>
    <row r="399" spans="1:48" ht="30" customHeight="1">
      <c r="A399" s="414" t="s">
        <v>360</v>
      </c>
      <c r="B399" s="414" t="s">
        <v>362</v>
      </c>
      <c r="C399" s="414" t="s">
        <v>315</v>
      </c>
      <c r="D399" s="400">
        <v>0.435</v>
      </c>
      <c r="E399" s="401"/>
      <c r="F399" s="401"/>
      <c r="G399" s="401"/>
      <c r="H399" s="401"/>
      <c r="I399" s="401"/>
      <c r="J399" s="401"/>
      <c r="K399" s="401"/>
      <c r="L399" s="401"/>
      <c r="M399" s="414"/>
      <c r="N399" s="403" t="s">
        <v>519</v>
      </c>
      <c r="O399" s="403" t="s">
        <v>89</v>
      </c>
      <c r="P399" s="403" t="s">
        <v>89</v>
      </c>
      <c r="Q399" s="403" t="s">
        <v>378</v>
      </c>
      <c r="R399" s="403" t="s">
        <v>306</v>
      </c>
      <c r="S399" s="403" t="s">
        <v>306</v>
      </c>
      <c r="T399" s="403" t="s">
        <v>305</v>
      </c>
      <c r="AR399" s="403" t="s">
        <v>89</v>
      </c>
      <c r="AS399" s="403" t="s">
        <v>89</v>
      </c>
      <c r="AU399" s="403" t="s">
        <v>518</v>
      </c>
      <c r="AV399" s="398">
        <v>114</v>
      </c>
    </row>
    <row r="400" spans="1:48" ht="30" customHeight="1">
      <c r="A400" s="414" t="s">
        <v>363</v>
      </c>
      <c r="B400" s="414" t="s">
        <v>364</v>
      </c>
      <c r="C400" s="414" t="s">
        <v>315</v>
      </c>
      <c r="D400" s="400">
        <v>13.034000000000001</v>
      </c>
      <c r="E400" s="401"/>
      <c r="F400" s="401"/>
      <c r="G400" s="401"/>
      <c r="H400" s="401"/>
      <c r="I400" s="401"/>
      <c r="J400" s="401"/>
      <c r="K400" s="401"/>
      <c r="L400" s="401"/>
      <c r="M400" s="414"/>
      <c r="N400" s="403" t="s">
        <v>517</v>
      </c>
      <c r="O400" s="403" t="s">
        <v>89</v>
      </c>
      <c r="P400" s="403" t="s">
        <v>89</v>
      </c>
      <c r="Q400" s="403" t="s">
        <v>378</v>
      </c>
      <c r="R400" s="403" t="s">
        <v>306</v>
      </c>
      <c r="S400" s="403" t="s">
        <v>306</v>
      </c>
      <c r="T400" s="403" t="s">
        <v>305</v>
      </c>
      <c r="AR400" s="403" t="s">
        <v>89</v>
      </c>
      <c r="AS400" s="403" t="s">
        <v>89</v>
      </c>
      <c r="AU400" s="403" t="s">
        <v>516</v>
      </c>
      <c r="AV400" s="398">
        <v>115</v>
      </c>
    </row>
    <row r="401" spans="1:48" ht="30" customHeight="1">
      <c r="A401" s="414" t="s">
        <v>365</v>
      </c>
      <c r="B401" s="414" t="s">
        <v>366</v>
      </c>
      <c r="C401" s="414" t="s">
        <v>315</v>
      </c>
      <c r="D401" s="400">
        <v>0.82599999999999996</v>
      </c>
      <c r="E401" s="401"/>
      <c r="F401" s="401"/>
      <c r="G401" s="401"/>
      <c r="H401" s="401"/>
      <c r="I401" s="401"/>
      <c r="J401" s="401"/>
      <c r="K401" s="401"/>
      <c r="L401" s="401"/>
      <c r="M401" s="414"/>
      <c r="N401" s="403" t="s">
        <v>515</v>
      </c>
      <c r="O401" s="403" t="s">
        <v>89</v>
      </c>
      <c r="P401" s="403" t="s">
        <v>89</v>
      </c>
      <c r="Q401" s="403" t="s">
        <v>378</v>
      </c>
      <c r="R401" s="403" t="s">
        <v>306</v>
      </c>
      <c r="S401" s="403" t="s">
        <v>306</v>
      </c>
      <c r="T401" s="403" t="s">
        <v>305</v>
      </c>
      <c r="AR401" s="403" t="s">
        <v>89</v>
      </c>
      <c r="AS401" s="403" t="s">
        <v>89</v>
      </c>
      <c r="AU401" s="403" t="s">
        <v>514</v>
      </c>
      <c r="AV401" s="398">
        <v>116</v>
      </c>
    </row>
    <row r="402" spans="1:48" ht="30" customHeight="1">
      <c r="A402" s="414" t="s">
        <v>367</v>
      </c>
      <c r="B402" s="414" t="s">
        <v>368</v>
      </c>
      <c r="C402" s="414" t="s">
        <v>369</v>
      </c>
      <c r="D402" s="400">
        <v>1</v>
      </c>
      <c r="E402" s="401"/>
      <c r="F402" s="401"/>
      <c r="G402" s="401"/>
      <c r="H402" s="401"/>
      <c r="I402" s="401"/>
      <c r="J402" s="401"/>
      <c r="K402" s="401"/>
      <c r="L402" s="401"/>
      <c r="M402" s="414"/>
      <c r="N402" s="403" t="s">
        <v>513</v>
      </c>
      <c r="O402" s="403" t="s">
        <v>89</v>
      </c>
      <c r="P402" s="403" t="s">
        <v>89</v>
      </c>
      <c r="Q402" s="403" t="s">
        <v>378</v>
      </c>
      <c r="R402" s="403" t="s">
        <v>306</v>
      </c>
      <c r="S402" s="403" t="s">
        <v>306</v>
      </c>
      <c r="T402" s="403" t="s">
        <v>305</v>
      </c>
      <c r="AR402" s="403" t="s">
        <v>89</v>
      </c>
      <c r="AS402" s="403" t="s">
        <v>89</v>
      </c>
      <c r="AU402" s="403" t="s">
        <v>512</v>
      </c>
      <c r="AV402" s="398">
        <v>134</v>
      </c>
    </row>
    <row r="403" spans="1:48" ht="30" customHeight="1">
      <c r="A403" s="400"/>
      <c r="B403" s="400"/>
      <c r="C403" s="400"/>
      <c r="D403" s="400"/>
      <c r="E403" s="401"/>
      <c r="F403" s="401"/>
      <c r="G403" s="401"/>
      <c r="H403" s="401"/>
      <c r="I403" s="401"/>
      <c r="J403" s="401"/>
      <c r="K403" s="401"/>
      <c r="L403" s="401"/>
      <c r="M403" s="400"/>
      <c r="Q403" s="403" t="s">
        <v>378</v>
      </c>
    </row>
    <row r="404" spans="1:48" ht="30" customHeight="1">
      <c r="A404" s="400"/>
      <c r="B404" s="400"/>
      <c r="C404" s="400"/>
      <c r="D404" s="400"/>
      <c r="E404" s="401"/>
      <c r="F404" s="401"/>
      <c r="G404" s="401"/>
      <c r="H404" s="401"/>
      <c r="I404" s="401"/>
      <c r="J404" s="401"/>
      <c r="K404" s="401"/>
      <c r="L404" s="401"/>
      <c r="M404" s="400"/>
      <c r="Q404" s="403" t="s">
        <v>378</v>
      </c>
    </row>
    <row r="405" spans="1:48" ht="30" customHeight="1">
      <c r="A405" s="400"/>
      <c r="B405" s="400"/>
      <c r="C405" s="400"/>
      <c r="D405" s="400"/>
      <c r="E405" s="401"/>
      <c r="F405" s="401"/>
      <c r="G405" s="401"/>
      <c r="H405" s="401"/>
      <c r="I405" s="401"/>
      <c r="J405" s="401"/>
      <c r="K405" s="401"/>
      <c r="L405" s="401"/>
      <c r="M405" s="400"/>
      <c r="Q405" s="403" t="s">
        <v>378</v>
      </c>
    </row>
    <row r="406" spans="1:48" ht="30" customHeight="1">
      <c r="A406" s="400"/>
      <c r="B406" s="400"/>
      <c r="C406" s="400"/>
      <c r="D406" s="400"/>
      <c r="E406" s="401"/>
      <c r="F406" s="401"/>
      <c r="G406" s="401"/>
      <c r="H406" s="401"/>
      <c r="I406" s="401"/>
      <c r="J406" s="401"/>
      <c r="K406" s="401"/>
      <c r="L406" s="401"/>
      <c r="M406" s="400"/>
      <c r="Q406" s="403" t="s">
        <v>378</v>
      </c>
    </row>
    <row r="407" spans="1:48" ht="30" customHeight="1">
      <c r="A407" s="400"/>
      <c r="B407" s="400"/>
      <c r="C407" s="400"/>
      <c r="D407" s="400"/>
      <c r="E407" s="401"/>
      <c r="F407" s="401"/>
      <c r="G407" s="401"/>
      <c r="H407" s="401"/>
      <c r="I407" s="401"/>
      <c r="J407" s="401"/>
      <c r="K407" s="401"/>
      <c r="L407" s="401"/>
      <c r="M407" s="400"/>
      <c r="Q407" s="403" t="s">
        <v>378</v>
      </c>
    </row>
    <row r="408" spans="1:48" ht="30" customHeight="1">
      <c r="A408" s="400"/>
      <c r="B408" s="400"/>
      <c r="C408" s="400"/>
      <c r="D408" s="400"/>
      <c r="E408" s="401"/>
      <c r="F408" s="401"/>
      <c r="G408" s="401"/>
      <c r="H408" s="401"/>
      <c r="I408" s="401"/>
      <c r="J408" s="401"/>
      <c r="K408" s="401"/>
      <c r="L408" s="401"/>
      <c r="M408" s="400"/>
      <c r="Q408" s="403" t="s">
        <v>378</v>
      </c>
    </row>
    <row r="409" spans="1:48" ht="30" customHeight="1">
      <c r="A409" s="400"/>
      <c r="B409" s="400"/>
      <c r="C409" s="400"/>
      <c r="D409" s="400"/>
      <c r="E409" s="401"/>
      <c r="F409" s="401"/>
      <c r="G409" s="401"/>
      <c r="H409" s="401"/>
      <c r="I409" s="401"/>
      <c r="J409" s="401"/>
      <c r="K409" s="401"/>
      <c r="L409" s="401"/>
      <c r="M409" s="400"/>
      <c r="Q409" s="403" t="s">
        <v>378</v>
      </c>
    </row>
    <row r="410" spans="1:48" ht="30" customHeight="1">
      <c r="A410" s="400"/>
      <c r="B410" s="400"/>
      <c r="C410" s="400"/>
      <c r="D410" s="400"/>
      <c r="E410" s="401"/>
      <c r="F410" s="401"/>
      <c r="G410" s="401"/>
      <c r="H410" s="401"/>
      <c r="I410" s="401"/>
      <c r="J410" s="401"/>
      <c r="K410" s="401"/>
      <c r="L410" s="401"/>
      <c r="M410" s="400"/>
      <c r="Q410" s="403" t="s">
        <v>378</v>
      </c>
    </row>
    <row r="411" spans="1:48" ht="30" customHeight="1">
      <c r="A411" s="400"/>
      <c r="B411" s="400"/>
      <c r="C411" s="400"/>
      <c r="D411" s="400"/>
      <c r="E411" s="401"/>
      <c r="F411" s="401"/>
      <c r="G411" s="401"/>
      <c r="H411" s="401"/>
      <c r="I411" s="401"/>
      <c r="J411" s="401"/>
      <c r="K411" s="401"/>
      <c r="L411" s="401"/>
      <c r="M411" s="400"/>
      <c r="Q411" s="403" t="s">
        <v>378</v>
      </c>
    </row>
    <row r="412" spans="1:48" ht="30" customHeight="1">
      <c r="A412" s="400"/>
      <c r="B412" s="400"/>
      <c r="C412" s="400"/>
      <c r="D412" s="400"/>
      <c r="E412" s="401"/>
      <c r="F412" s="401"/>
      <c r="G412" s="401"/>
      <c r="H412" s="401"/>
      <c r="I412" s="401"/>
      <c r="J412" s="401"/>
      <c r="K412" s="401"/>
      <c r="L412" s="401"/>
      <c r="M412" s="400"/>
      <c r="Q412" s="403" t="s">
        <v>378</v>
      </c>
    </row>
    <row r="413" spans="1:48" ht="30" customHeight="1">
      <c r="A413" s="400"/>
      <c r="B413" s="400"/>
      <c r="C413" s="400"/>
      <c r="D413" s="400"/>
      <c r="E413" s="401"/>
      <c r="F413" s="401"/>
      <c r="G413" s="401"/>
      <c r="H413" s="401"/>
      <c r="I413" s="401"/>
      <c r="J413" s="401"/>
      <c r="K413" s="401"/>
      <c r="L413" s="401"/>
      <c r="M413" s="400"/>
      <c r="Q413" s="403" t="s">
        <v>378</v>
      </c>
    </row>
    <row r="414" spans="1:48" ht="30" customHeight="1">
      <c r="A414" s="400"/>
      <c r="B414" s="400"/>
      <c r="C414" s="400"/>
      <c r="D414" s="400"/>
      <c r="E414" s="401"/>
      <c r="F414" s="401"/>
      <c r="G414" s="401"/>
      <c r="H414" s="401"/>
      <c r="I414" s="401"/>
      <c r="J414" s="401"/>
      <c r="K414" s="401"/>
      <c r="L414" s="401"/>
      <c r="M414" s="400"/>
      <c r="Q414" s="403" t="s">
        <v>378</v>
      </c>
    </row>
    <row r="415" spans="1:48" ht="30" customHeight="1">
      <c r="A415" s="400"/>
      <c r="B415" s="400"/>
      <c r="C415" s="400"/>
      <c r="D415" s="400"/>
      <c r="E415" s="401"/>
      <c r="F415" s="401"/>
      <c r="G415" s="401"/>
      <c r="H415" s="401"/>
      <c r="I415" s="401"/>
      <c r="J415" s="401"/>
      <c r="K415" s="401"/>
      <c r="L415" s="401"/>
      <c r="M415" s="400"/>
      <c r="Q415" s="403" t="s">
        <v>378</v>
      </c>
    </row>
    <row r="416" spans="1:48" ht="30" customHeight="1">
      <c r="A416" s="400"/>
      <c r="B416" s="400"/>
      <c r="C416" s="400"/>
      <c r="D416" s="400"/>
      <c r="E416" s="401"/>
      <c r="F416" s="401"/>
      <c r="G416" s="401"/>
      <c r="H416" s="401"/>
      <c r="I416" s="401"/>
      <c r="J416" s="401"/>
      <c r="K416" s="401"/>
      <c r="L416" s="401"/>
      <c r="M416" s="400"/>
      <c r="Q416" s="403" t="s">
        <v>378</v>
      </c>
    </row>
    <row r="417" spans="1:48" ht="30" customHeight="1">
      <c r="A417" s="400"/>
      <c r="B417" s="400"/>
      <c r="C417" s="400"/>
      <c r="D417" s="400"/>
      <c r="E417" s="401"/>
      <c r="F417" s="401"/>
      <c r="G417" s="401"/>
      <c r="H417" s="401"/>
      <c r="I417" s="401"/>
      <c r="J417" s="401"/>
      <c r="K417" s="401"/>
      <c r="L417" s="401"/>
      <c r="M417" s="400"/>
      <c r="Q417" s="403" t="s">
        <v>378</v>
      </c>
    </row>
    <row r="418" spans="1:48" ht="30" customHeight="1">
      <c r="A418" s="400"/>
      <c r="B418" s="400"/>
      <c r="C418" s="400"/>
      <c r="D418" s="400"/>
      <c r="E418" s="401"/>
      <c r="F418" s="401"/>
      <c r="G418" s="401"/>
      <c r="H418" s="401"/>
      <c r="I418" s="401"/>
      <c r="J418" s="401"/>
      <c r="K418" s="401"/>
      <c r="L418" s="401"/>
      <c r="M418" s="400"/>
      <c r="Q418" s="403" t="s">
        <v>378</v>
      </c>
    </row>
    <row r="419" spans="1:48" ht="30" customHeight="1">
      <c r="A419" s="414" t="s">
        <v>272</v>
      </c>
      <c r="B419" s="400"/>
      <c r="C419" s="400"/>
      <c r="D419" s="400"/>
      <c r="E419" s="401"/>
      <c r="F419" s="401"/>
      <c r="G419" s="401"/>
      <c r="H419" s="401"/>
      <c r="I419" s="401"/>
      <c r="J419" s="401"/>
      <c r="K419" s="401"/>
      <c r="L419" s="401"/>
      <c r="M419" s="400"/>
      <c r="N419" s="398" t="s">
        <v>313</v>
      </c>
    </row>
    <row r="420" spans="1:48" ht="30" customHeight="1">
      <c r="A420" s="414" t="s">
        <v>498</v>
      </c>
      <c r="B420" s="414" t="s">
        <v>379</v>
      </c>
      <c r="C420" s="400"/>
      <c r="D420" s="400"/>
      <c r="E420" s="401"/>
      <c r="F420" s="401"/>
      <c r="G420" s="401"/>
      <c r="H420" s="401"/>
      <c r="I420" s="401"/>
      <c r="J420" s="401"/>
      <c r="K420" s="401"/>
      <c r="L420" s="401"/>
      <c r="M420" s="400"/>
      <c r="Q420" s="403" t="s">
        <v>497</v>
      </c>
    </row>
    <row r="421" spans="1:48" ht="30" customHeight="1">
      <c r="A421" s="414" t="s">
        <v>398</v>
      </c>
      <c r="B421" s="414" t="s">
        <v>397</v>
      </c>
      <c r="C421" s="414" t="s">
        <v>89</v>
      </c>
      <c r="D421" s="400"/>
      <c r="E421" s="401"/>
      <c r="F421" s="401"/>
      <c r="G421" s="401"/>
      <c r="H421" s="401"/>
      <c r="I421" s="401"/>
      <c r="J421" s="401"/>
      <c r="K421" s="401"/>
      <c r="L421" s="401"/>
      <c r="M421" s="414"/>
      <c r="N421" s="403" t="s">
        <v>511</v>
      </c>
      <c r="O421" s="403" t="s">
        <v>89</v>
      </c>
      <c r="P421" s="403" t="s">
        <v>89</v>
      </c>
      <c r="Q421" s="403" t="s">
        <v>497</v>
      </c>
      <c r="R421" s="403" t="s">
        <v>306</v>
      </c>
      <c r="S421" s="403" t="s">
        <v>306</v>
      </c>
      <c r="T421" s="403" t="s">
        <v>305</v>
      </c>
      <c r="AR421" s="403" t="s">
        <v>89</v>
      </c>
      <c r="AS421" s="403" t="s">
        <v>89</v>
      </c>
      <c r="AU421" s="403" t="s">
        <v>510</v>
      </c>
      <c r="AV421" s="398">
        <v>119</v>
      </c>
    </row>
    <row r="422" spans="1:48" ht="30" customHeight="1">
      <c r="A422" s="482" t="s">
        <v>692</v>
      </c>
      <c r="B422" s="482" t="s">
        <v>691</v>
      </c>
      <c r="C422" s="414" t="s">
        <v>396</v>
      </c>
      <c r="D422" s="400">
        <v>30</v>
      </c>
      <c r="E422" s="401"/>
      <c r="F422" s="401"/>
      <c r="G422" s="401"/>
      <c r="H422" s="401"/>
      <c r="I422" s="401"/>
      <c r="J422" s="401"/>
      <c r="K422" s="401"/>
      <c r="L422" s="401"/>
      <c r="M422" s="414"/>
      <c r="N422" s="403" t="s">
        <v>509</v>
      </c>
      <c r="O422" s="403" t="s">
        <v>89</v>
      </c>
      <c r="P422" s="403" t="s">
        <v>89</v>
      </c>
      <c r="Q422" s="403" t="s">
        <v>497</v>
      </c>
      <c r="R422" s="403" t="s">
        <v>306</v>
      </c>
      <c r="S422" s="403" t="s">
        <v>306</v>
      </c>
      <c r="T422" s="403" t="s">
        <v>305</v>
      </c>
      <c r="X422" s="398">
        <v>1</v>
      </c>
      <c r="AR422" s="403" t="s">
        <v>89</v>
      </c>
      <c r="AS422" s="403" t="s">
        <v>89</v>
      </c>
      <c r="AU422" s="403" t="s">
        <v>508</v>
      </c>
      <c r="AV422" s="398">
        <v>120</v>
      </c>
    </row>
    <row r="423" spans="1:48" ht="30" customHeight="1">
      <c r="A423" s="482" t="s">
        <v>690</v>
      </c>
      <c r="B423" s="414" t="s">
        <v>494</v>
      </c>
      <c r="C423" s="414" t="s">
        <v>493</v>
      </c>
      <c r="D423" s="400">
        <v>3</v>
      </c>
      <c r="E423" s="401"/>
      <c r="F423" s="401"/>
      <c r="G423" s="401"/>
      <c r="H423" s="401"/>
      <c r="I423" s="401"/>
      <c r="J423" s="401"/>
      <c r="K423" s="401"/>
      <c r="L423" s="401"/>
      <c r="M423" s="414"/>
      <c r="N423" s="403" t="s">
        <v>507</v>
      </c>
      <c r="O423" s="403" t="s">
        <v>89</v>
      </c>
      <c r="P423" s="403" t="s">
        <v>89</v>
      </c>
      <c r="Q423" s="403" t="s">
        <v>497</v>
      </c>
      <c r="R423" s="403" t="s">
        <v>306</v>
      </c>
      <c r="S423" s="403" t="s">
        <v>306</v>
      </c>
      <c r="T423" s="403" t="s">
        <v>305</v>
      </c>
      <c r="X423" s="398">
        <v>1</v>
      </c>
      <c r="AR423" s="403" t="s">
        <v>89</v>
      </c>
      <c r="AS423" s="403" t="s">
        <v>89</v>
      </c>
      <c r="AU423" s="403" t="s">
        <v>506</v>
      </c>
      <c r="AV423" s="398">
        <v>144</v>
      </c>
    </row>
    <row r="424" spans="1:48" ht="30" customHeight="1">
      <c r="A424" s="414" t="s">
        <v>492</v>
      </c>
      <c r="B424" s="414" t="s">
        <v>89</v>
      </c>
      <c r="C424" s="414" t="s">
        <v>89</v>
      </c>
      <c r="D424" s="400"/>
      <c r="E424" s="401"/>
      <c r="F424" s="401"/>
      <c r="G424" s="401"/>
      <c r="H424" s="401"/>
      <c r="I424" s="401"/>
      <c r="J424" s="401"/>
      <c r="K424" s="401"/>
      <c r="L424" s="401"/>
      <c r="M424" s="414"/>
      <c r="N424" s="403" t="s">
        <v>505</v>
      </c>
      <c r="O424" s="403" t="s">
        <v>89</v>
      </c>
      <c r="P424" s="403" t="s">
        <v>89</v>
      </c>
      <c r="Q424" s="403" t="s">
        <v>89</v>
      </c>
      <c r="R424" s="403" t="s">
        <v>306</v>
      </c>
      <c r="S424" s="403" t="s">
        <v>306</v>
      </c>
      <c r="T424" s="403" t="s">
        <v>306</v>
      </c>
      <c r="AR424" s="403" t="s">
        <v>89</v>
      </c>
      <c r="AS424" s="403" t="s">
        <v>89</v>
      </c>
      <c r="AU424" s="403" t="s">
        <v>504</v>
      </c>
      <c r="AV424" s="398">
        <v>145</v>
      </c>
    </row>
    <row r="425" spans="1:48" ht="30" customHeight="1">
      <c r="A425" s="414" t="s">
        <v>395</v>
      </c>
      <c r="B425" s="414" t="s">
        <v>394</v>
      </c>
      <c r="C425" s="414" t="s">
        <v>374</v>
      </c>
      <c r="D425" s="400">
        <v>1</v>
      </c>
      <c r="E425" s="401"/>
      <c r="F425" s="401"/>
      <c r="G425" s="401"/>
      <c r="H425" s="401"/>
      <c r="I425" s="401"/>
      <c r="J425" s="401"/>
      <c r="K425" s="401"/>
      <c r="L425" s="401"/>
      <c r="M425" s="414"/>
      <c r="N425" s="403" t="s">
        <v>503</v>
      </c>
      <c r="O425" s="403" t="s">
        <v>89</v>
      </c>
      <c r="P425" s="403" t="s">
        <v>89</v>
      </c>
      <c r="Q425" s="403" t="s">
        <v>497</v>
      </c>
      <c r="R425" s="403" t="s">
        <v>306</v>
      </c>
      <c r="S425" s="403" t="s">
        <v>306</v>
      </c>
      <c r="T425" s="403" t="s">
        <v>306</v>
      </c>
      <c r="U425" s="398">
        <v>0</v>
      </c>
      <c r="V425" s="398">
        <v>2</v>
      </c>
      <c r="W425" s="398">
        <v>5.4000000000000003E-3</v>
      </c>
      <c r="AR425" s="403" t="s">
        <v>89</v>
      </c>
      <c r="AS425" s="403" t="s">
        <v>89</v>
      </c>
      <c r="AU425" s="403" t="s">
        <v>502</v>
      </c>
      <c r="AV425" s="398">
        <v>146</v>
      </c>
    </row>
    <row r="426" spans="1:48" ht="30" customHeight="1">
      <c r="A426" s="400"/>
      <c r="B426" s="400"/>
      <c r="C426" s="400"/>
      <c r="D426" s="400"/>
      <c r="E426" s="401"/>
      <c r="F426" s="401"/>
      <c r="G426" s="401"/>
      <c r="H426" s="401"/>
      <c r="I426" s="401"/>
      <c r="J426" s="401"/>
      <c r="K426" s="401"/>
      <c r="L426" s="401"/>
      <c r="M426" s="400"/>
      <c r="Q426" s="403" t="s">
        <v>497</v>
      </c>
    </row>
    <row r="427" spans="1:48" ht="30" customHeight="1">
      <c r="A427" s="400"/>
      <c r="B427" s="400"/>
      <c r="C427" s="400"/>
      <c r="D427" s="400"/>
      <c r="E427" s="401"/>
      <c r="F427" s="401"/>
      <c r="G427" s="401"/>
      <c r="H427" s="401"/>
      <c r="I427" s="401"/>
      <c r="J427" s="401"/>
      <c r="K427" s="401"/>
      <c r="L427" s="401"/>
      <c r="M427" s="400"/>
      <c r="Q427" s="403" t="s">
        <v>497</v>
      </c>
    </row>
    <row r="428" spans="1:48" ht="30" customHeight="1">
      <c r="A428" s="400"/>
      <c r="B428" s="400"/>
      <c r="C428" s="400"/>
      <c r="D428" s="400"/>
      <c r="E428" s="401"/>
      <c r="F428" s="401"/>
      <c r="G428" s="401"/>
      <c r="H428" s="401"/>
      <c r="I428" s="401"/>
      <c r="J428" s="401"/>
      <c r="K428" s="401"/>
      <c r="L428" s="401"/>
      <c r="M428" s="400"/>
      <c r="Q428" s="403" t="s">
        <v>497</v>
      </c>
    </row>
    <row r="429" spans="1:48" ht="30" customHeight="1">
      <c r="A429" s="400"/>
      <c r="B429" s="400"/>
      <c r="C429" s="400"/>
      <c r="D429" s="400"/>
      <c r="E429" s="401"/>
      <c r="F429" s="401"/>
      <c r="G429" s="401"/>
      <c r="H429" s="401"/>
      <c r="I429" s="401"/>
      <c r="J429" s="401"/>
      <c r="K429" s="401"/>
      <c r="L429" s="401"/>
      <c r="M429" s="400"/>
      <c r="Q429" s="403" t="s">
        <v>497</v>
      </c>
    </row>
    <row r="430" spans="1:48" ht="30" customHeight="1">
      <c r="A430" s="400"/>
      <c r="B430" s="400"/>
      <c r="C430" s="400"/>
      <c r="D430" s="400"/>
      <c r="E430" s="401"/>
      <c r="F430" s="401"/>
      <c r="G430" s="401"/>
      <c r="H430" s="401"/>
      <c r="I430" s="401"/>
      <c r="J430" s="401"/>
      <c r="K430" s="401"/>
      <c r="L430" s="401"/>
      <c r="M430" s="400"/>
      <c r="Q430" s="403" t="s">
        <v>497</v>
      </c>
    </row>
    <row r="431" spans="1:48" ht="30" customHeight="1">
      <c r="A431" s="400"/>
      <c r="B431" s="400"/>
      <c r="C431" s="400"/>
      <c r="D431" s="400"/>
      <c r="E431" s="401"/>
      <c r="F431" s="401"/>
      <c r="G431" s="401"/>
      <c r="H431" s="401"/>
      <c r="I431" s="401"/>
      <c r="J431" s="401"/>
      <c r="K431" s="401"/>
      <c r="L431" s="401"/>
      <c r="M431" s="400"/>
      <c r="Q431" s="403" t="s">
        <v>497</v>
      </c>
    </row>
    <row r="432" spans="1:48" ht="30" customHeight="1">
      <c r="A432" s="400"/>
      <c r="B432" s="400"/>
      <c r="C432" s="400"/>
      <c r="D432" s="400"/>
      <c r="E432" s="401"/>
      <c r="F432" s="401"/>
      <c r="G432" s="401"/>
      <c r="H432" s="401"/>
      <c r="I432" s="401"/>
      <c r="J432" s="401"/>
      <c r="K432" s="401"/>
      <c r="L432" s="401"/>
      <c r="M432" s="400"/>
      <c r="Q432" s="403" t="s">
        <v>497</v>
      </c>
    </row>
    <row r="433" spans="1:17" ht="30" customHeight="1">
      <c r="A433" s="400"/>
      <c r="B433" s="400"/>
      <c r="C433" s="400"/>
      <c r="D433" s="400"/>
      <c r="E433" s="401"/>
      <c r="F433" s="401"/>
      <c r="G433" s="401"/>
      <c r="H433" s="401"/>
      <c r="I433" s="401"/>
      <c r="J433" s="401"/>
      <c r="K433" s="401"/>
      <c r="L433" s="401"/>
      <c r="M433" s="400"/>
      <c r="Q433" s="403" t="s">
        <v>497</v>
      </c>
    </row>
    <row r="434" spans="1:17" ht="30" customHeight="1">
      <c r="A434" s="400"/>
      <c r="B434" s="400"/>
      <c r="C434" s="400"/>
      <c r="D434" s="400"/>
      <c r="E434" s="401"/>
      <c r="F434" s="401"/>
      <c r="G434" s="401"/>
      <c r="H434" s="401"/>
      <c r="I434" s="401"/>
      <c r="J434" s="401"/>
      <c r="K434" s="401"/>
      <c r="L434" s="401"/>
      <c r="M434" s="400"/>
      <c r="Q434" s="403" t="s">
        <v>497</v>
      </c>
    </row>
    <row r="435" spans="1:17" ht="30" customHeight="1">
      <c r="A435" s="400"/>
      <c r="B435" s="400"/>
      <c r="C435" s="400"/>
      <c r="D435" s="400"/>
      <c r="E435" s="401"/>
      <c r="F435" s="401"/>
      <c r="G435" s="401"/>
      <c r="H435" s="401"/>
      <c r="I435" s="401"/>
      <c r="J435" s="401"/>
      <c r="K435" s="401"/>
      <c r="L435" s="401"/>
      <c r="M435" s="400"/>
      <c r="Q435" s="403" t="s">
        <v>497</v>
      </c>
    </row>
    <row r="436" spans="1:17" ht="30" customHeight="1">
      <c r="A436" s="400"/>
      <c r="B436" s="400"/>
      <c r="C436" s="400"/>
      <c r="D436" s="400"/>
      <c r="E436" s="401"/>
      <c r="F436" s="401"/>
      <c r="G436" s="401"/>
      <c r="H436" s="401"/>
      <c r="I436" s="401"/>
      <c r="J436" s="401"/>
      <c r="K436" s="401"/>
      <c r="L436" s="401"/>
      <c r="M436" s="400"/>
      <c r="Q436" s="403" t="s">
        <v>497</v>
      </c>
    </row>
    <row r="437" spans="1:17" ht="30" customHeight="1">
      <c r="A437" s="400"/>
      <c r="B437" s="400"/>
      <c r="C437" s="400"/>
      <c r="D437" s="400"/>
      <c r="E437" s="401"/>
      <c r="F437" s="401"/>
      <c r="G437" s="401"/>
      <c r="H437" s="401"/>
      <c r="I437" s="401"/>
      <c r="J437" s="401"/>
      <c r="K437" s="401"/>
      <c r="L437" s="401"/>
      <c r="M437" s="400"/>
      <c r="Q437" s="403" t="s">
        <v>497</v>
      </c>
    </row>
    <row r="438" spans="1:17" ht="30" customHeight="1">
      <c r="A438" s="400"/>
      <c r="B438" s="400"/>
      <c r="C438" s="400"/>
      <c r="D438" s="400"/>
      <c r="E438" s="401"/>
      <c r="F438" s="401"/>
      <c r="G438" s="401"/>
      <c r="H438" s="401"/>
      <c r="I438" s="401"/>
      <c r="J438" s="401"/>
      <c r="K438" s="401"/>
      <c r="L438" s="401"/>
      <c r="M438" s="400"/>
      <c r="Q438" s="403" t="s">
        <v>497</v>
      </c>
    </row>
    <row r="439" spans="1:17" ht="30" customHeight="1">
      <c r="A439" s="400"/>
      <c r="B439" s="400"/>
      <c r="C439" s="400"/>
      <c r="D439" s="400"/>
      <c r="E439" s="401"/>
      <c r="F439" s="401"/>
      <c r="G439" s="401"/>
      <c r="H439" s="401"/>
      <c r="I439" s="401"/>
      <c r="J439" s="401"/>
      <c r="K439" s="401"/>
      <c r="L439" s="401"/>
      <c r="M439" s="400"/>
      <c r="Q439" s="403" t="s">
        <v>497</v>
      </c>
    </row>
    <row r="440" spans="1:17" ht="30" customHeight="1">
      <c r="A440" s="400"/>
      <c r="B440" s="400"/>
      <c r="C440" s="400"/>
      <c r="D440" s="400"/>
      <c r="E440" s="401"/>
      <c r="F440" s="401"/>
      <c r="G440" s="401"/>
      <c r="H440" s="401"/>
      <c r="I440" s="401"/>
      <c r="J440" s="401"/>
      <c r="K440" s="401"/>
      <c r="L440" s="401"/>
      <c r="M440" s="400"/>
      <c r="Q440" s="403" t="s">
        <v>497</v>
      </c>
    </row>
    <row r="441" spans="1:17" ht="30" customHeight="1">
      <c r="A441" s="400"/>
      <c r="B441" s="400"/>
      <c r="C441" s="400"/>
      <c r="D441" s="400"/>
      <c r="E441" s="401"/>
      <c r="F441" s="401"/>
      <c r="G441" s="401"/>
      <c r="H441" s="401"/>
      <c r="I441" s="401"/>
      <c r="J441" s="401"/>
      <c r="K441" s="401"/>
      <c r="L441" s="401"/>
      <c r="M441" s="400"/>
      <c r="Q441" s="403" t="s">
        <v>497</v>
      </c>
    </row>
    <row r="442" spans="1:17" ht="30" customHeight="1">
      <c r="A442" s="400"/>
      <c r="B442" s="400"/>
      <c r="C442" s="400"/>
      <c r="D442" s="400"/>
      <c r="E442" s="401"/>
      <c r="F442" s="401"/>
      <c r="G442" s="401"/>
      <c r="H442" s="401"/>
      <c r="I442" s="401"/>
      <c r="J442" s="401"/>
      <c r="K442" s="401"/>
      <c r="L442" s="401"/>
      <c r="M442" s="400"/>
      <c r="Q442" s="403" t="s">
        <v>497</v>
      </c>
    </row>
    <row r="443" spans="1:17" ht="30" customHeight="1">
      <c r="A443" s="400"/>
      <c r="B443" s="400"/>
      <c r="C443" s="400"/>
      <c r="D443" s="400"/>
      <c r="E443" s="401"/>
      <c r="F443" s="401"/>
      <c r="G443" s="401"/>
      <c r="H443" s="401"/>
      <c r="I443" s="401"/>
      <c r="J443" s="401"/>
      <c r="K443" s="401"/>
      <c r="L443" s="401"/>
      <c r="M443" s="400"/>
      <c r="Q443" s="403" t="s">
        <v>497</v>
      </c>
    </row>
    <row r="444" spans="1:17" ht="30" customHeight="1">
      <c r="A444" s="400"/>
      <c r="B444" s="400"/>
      <c r="C444" s="400"/>
      <c r="D444" s="400"/>
      <c r="E444" s="401"/>
      <c r="F444" s="401"/>
      <c r="G444" s="401"/>
      <c r="H444" s="401"/>
      <c r="I444" s="401"/>
      <c r="J444" s="401"/>
      <c r="K444" s="401"/>
      <c r="L444" s="401"/>
      <c r="M444" s="400"/>
      <c r="Q444" s="403" t="s">
        <v>497</v>
      </c>
    </row>
    <row r="445" spans="1:17" ht="30" customHeight="1">
      <c r="A445" s="414" t="s">
        <v>272</v>
      </c>
      <c r="B445" s="400"/>
      <c r="C445" s="400"/>
      <c r="D445" s="400"/>
      <c r="E445" s="401"/>
      <c r="F445" s="401"/>
      <c r="G445" s="401"/>
      <c r="H445" s="401"/>
      <c r="I445" s="401"/>
      <c r="J445" s="401"/>
      <c r="K445" s="401"/>
      <c r="L445" s="401"/>
      <c r="M445" s="400"/>
      <c r="N445" s="398" t="s">
        <v>313</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M2:AM3"/>
    <mergeCell ref="AH2:AH3"/>
    <mergeCell ref="AI2:AI3"/>
    <mergeCell ref="AJ2:AJ3"/>
    <mergeCell ref="AK2:AK3"/>
    <mergeCell ref="AL2:AL3"/>
    <mergeCell ref="N2:N3"/>
    <mergeCell ref="O2:O3"/>
    <mergeCell ref="AB2:AB3"/>
    <mergeCell ref="Q2:Q3"/>
    <mergeCell ref="R2:R3"/>
    <mergeCell ref="S2:S3"/>
    <mergeCell ref="T2:T3"/>
    <mergeCell ref="U2:U3"/>
    <mergeCell ref="V2:V3"/>
    <mergeCell ref="W2:W3"/>
    <mergeCell ref="P2:P3"/>
    <mergeCell ref="X2:X3"/>
    <mergeCell ref="Y2:Y3"/>
    <mergeCell ref="Z2:Z3"/>
    <mergeCell ref="AA2:AA3"/>
    <mergeCell ref="G2:H2"/>
    <mergeCell ref="I2:J2"/>
    <mergeCell ref="K2:L2"/>
    <mergeCell ref="M2:M3"/>
    <mergeCell ref="A2:A3"/>
    <mergeCell ref="B2:B3"/>
    <mergeCell ref="C2:C3"/>
    <mergeCell ref="D2:D3"/>
    <mergeCell ref="E2:F2"/>
  </mergeCells>
  <phoneticPr fontId="27" type="noConversion"/>
  <pageMargins left="0.78740157480314965" right="0" top="0.39370078740157483" bottom="0.39370078740157483" header="0" footer="0"/>
  <pageSetup paperSize="9" scale="60" fitToHeight="0" orientation="landscape" r:id="rId1"/>
  <headerFooter>
    <oddFooter>&amp;C&amp;A &amp;N - &amp;P Pag</oddFooter>
  </headerFooter>
  <rowBreaks count="17" manualBreakCount="17">
    <brk id="29" max="16383" man="1"/>
    <brk id="55" max="16383" man="1"/>
    <brk id="81" max="16383" man="1"/>
    <brk id="107" max="16383" man="1"/>
    <brk id="133" max="16383" man="1"/>
    <brk id="159" max="16383" man="1"/>
    <brk id="185" max="16383" man="1"/>
    <brk id="211" max="16383" man="1"/>
    <brk id="237" max="16383" man="1"/>
    <brk id="263" max="16383" man="1"/>
    <brk id="289" max="16383" man="1"/>
    <brk id="315" max="16383" man="1"/>
    <brk id="341" max="16383" man="1"/>
    <brk id="367" max="16383" man="1"/>
    <brk id="393" max="16383" man="1"/>
    <brk id="419" max="16383" man="1"/>
    <brk id="4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 지정된 범위</vt:lpstr>
      </vt:variant>
      <vt:variant>
        <vt:i4>10</vt:i4>
      </vt:variant>
    </vt:vector>
  </HeadingPairs>
  <TitlesOfParts>
    <vt:vector size="17" baseType="lpstr">
      <vt:lpstr>설계서(1)</vt:lpstr>
      <vt:lpstr>총괄설계서</vt:lpstr>
      <vt:lpstr>설계서 </vt:lpstr>
      <vt:lpstr>전체총괄원가(분리발주)</vt:lpstr>
      <vt:lpstr>건축원가계산서</vt:lpstr>
      <vt:lpstr>공종별집계표</vt:lpstr>
      <vt:lpstr>내역서</vt:lpstr>
      <vt:lpstr>건축원가계산서!Print_Area</vt:lpstr>
      <vt:lpstr>공종별집계표!Print_Area</vt:lpstr>
      <vt:lpstr>내역서!Print_Area</vt:lpstr>
      <vt:lpstr>'설계서 '!Print_Area</vt:lpstr>
      <vt:lpstr>'설계서(1)'!Print_Area</vt:lpstr>
      <vt:lpstr>'전체총괄원가(분리발주)'!Print_Area</vt:lpstr>
      <vt:lpstr>총괄설계서!Print_Area</vt:lpstr>
      <vt:lpstr>공종별집계표!Print_Titles</vt:lpstr>
      <vt:lpstr>내역서!Print_Titles</vt:lpstr>
      <vt:lpstr>'전체총괄원가(분리발주)'!Print_Titles</vt:lpstr>
    </vt:vector>
  </TitlesOfParts>
  <Company>Extra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XPuser</dc:creator>
  <cp:lastModifiedBy>Administrator</cp:lastModifiedBy>
  <cp:lastPrinted>2026-10-13T07:27:49Z</cp:lastPrinted>
  <dcterms:created xsi:type="dcterms:W3CDTF">2007-02-09T04:31:06Z</dcterms:created>
  <dcterms:modified xsi:type="dcterms:W3CDTF">2026-10-19T11:06:16Z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DAwMDAwMDAwMDAwMDAwIiwibG9nVGltZSI6IjIwMjYtMTAtMTJUMDI6MDY6NTBaIiwicElEIjoyMDQ4LCJ0cmFjZUlkIjoiOTk4RjdGRkQwREI1NEM4NDg5NDNFMzg0OEY2REJBRkUiLCJ1c2VyQ29kZSI6Im9uZXN0eSJ9LCJub2RlMiI6eyJkc2QiOiIwMTAwMDAwMDAwMDAyMzM1IiwibG9nVGltZSI6IjIwMjYtMTAtMTVUMDA6MjA6NDhaIiwicElEIjoyMDQ4LCJ0cmFjZUlkIjoiRkY1QzQ4M0YyQUNDNzExMkExMzc1Qzg4QzE0RTRFMDciLCJ1c2VyQ29kZSI6ImNobWh3dyJ9LCJub2RlMyI6eyJkc2QiOiIwMDAwMDAwMDAwMDAwMDAwIiwibG9nVGltZSI6IjIwMjYtMTAtMTVUMDA6MjI6MDNaIiwicElEIjoyMDQ4LCJ0cmFjZUlkIjoiN0EwODE4QjYxRThCNDBCQjgxNjBEMEI5NEIxNTQ3QkEiLCJ1c2VyQ29kZSI6ImNobWh3dyJ9LCJub2RlNCI6eyJkc2QiOiIwMTAwMDAwMDAwMDAyMzM1IiwibG9nVGltZSI6IjIwMjYtMTAtMTVUMDk6MDQ6NTJaIiwicElEIjoyMDQ4LCJ0cmFjZUlkIjoiMzY3NThGRjdFNTYyRDA4Q0NFNzc5NTI0N0IzNTRFNzQiLCJ1c2VyQ29kZSI6IjE5ODAwNjEyIn0sIm5vZGU1Ijp7ImRzZCI6IjAwMDAwMDAwMDAwMDAwMDAiLCJsb2dUaW1lIjoiMjAyNi0xMC0xOVQwODoyMjo1NVoiLCJwSUQiOjIwNDgsInRyYWNlSWQiOiI0MDMxMTA1RTM5QjA0OTZGQkQ2MzE2MjBCNkQ0OTcxRCIsInVzZXJDb2RlIjoiMTk4MDA2MTIifSwibm9kZUNvdW50Ijo2fQ==</vt:lpwstr>
  </property>
  <property fmtid="{D5CDD505-2E9C-101B-9397-08002B2CF9AE}" pid="3" name="OpenDocument">
    <vt:lpwstr>False</vt:lpwstr>
  </property>
</Properties>
</file>