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공사\111. 기억 및 교세포 연구단 위성동물실 구축 공사_260827\설계용역성과품\02 기계공사\02 내역서\"/>
    </mc:Choice>
  </mc:AlternateContent>
  <xr:revisionPtr revIDLastSave="0" documentId="13_ncr:1_{30F17496-703D-4F1D-8237-F40ADCA1F24F}" xr6:coauthVersionLast="47" xr6:coauthVersionMax="47" xr10:uidLastSave="{00000000-0000-0000-0000-000000000000}"/>
  <bookViews>
    <workbookView xWindow="3105" yWindow="2955" windowWidth="21585" windowHeight="17145" xr2:uid="{B6E7FC26-0BD9-452C-8566-E793ADA3D3B7}"/>
  </bookViews>
  <sheets>
    <sheet name="원가계산서" sheetId="8" r:id="rId1"/>
    <sheet name="공종별집계표" sheetId="7" r:id="rId2"/>
    <sheet name="공종별내역서" sheetId="6" r:id="rId3"/>
    <sheet name="일위대가목록" sheetId="5" r:id="rId4"/>
    <sheet name="일위대가" sheetId="4" r:id="rId5"/>
    <sheet name="단가대비표" sheetId="3" r:id="rId6"/>
    <sheet name=" 공사설정 " sheetId="2" state="hidden" r:id="rId7"/>
    <sheet name="Sheet1" sheetId="1" state="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</externalReferences>
  <definedNames>
    <definedName name="_">[1]예가표!#REF!</definedName>
    <definedName name="__">[1]예가표!#REF!</definedName>
    <definedName name="___">[1]예가표!#REF!</definedName>
    <definedName name="_______">[1]예가표!#REF!</definedName>
    <definedName name="____________">[1]예가표!#REF!</definedName>
    <definedName name="_____________">[1]예가표!#REF!</definedName>
    <definedName name="______________">[1]예가표!#REF!</definedName>
    <definedName name="___PB1">#REF!</definedName>
    <definedName name="___PB2">#REF!</definedName>
    <definedName name="___PB3">#REF!</definedName>
    <definedName name="__IntlFixup" hidden="1">TRUE</definedName>
    <definedName name="__PB1">#REF!</definedName>
    <definedName name="__PB2">#REF!</definedName>
    <definedName name="__PB3">#REF!</definedName>
    <definedName name="_\D">#REF!</definedName>
    <definedName name="_\X">#REF!</definedName>
    <definedName name="_\Z">[2]결과조달!$GU$5658:$IV$7860</definedName>
    <definedName name="_0">[3]직재!#REF!</definedName>
    <definedName name="_01._본____청">#REF!</definedName>
    <definedName name="_02._경_비_실___1">#REF!</definedName>
    <definedName name="_03._경_비_실___2">#REF!</definedName>
    <definedName name="_04._경_비_실___3">#REF!</definedName>
    <definedName name="_05._급__기__탑">#REF!</definedName>
    <definedName name="_06._배__기__탑">#REF!</definedName>
    <definedName name="_07._부______대">#REF!</definedName>
    <definedName name="_1">[4]제직재!#REF!</definedName>
    <definedName name="_1._PANEL_BD.__LP___1">#REF!</definedName>
    <definedName name="_1._사급자재대">#REF!</definedName>
    <definedName name="_10">#N/A</definedName>
    <definedName name="_100____________________________________________________Module4_.Macro3">_100____________________________________________________Module4_.Macro3</definedName>
    <definedName name="_1000_______________________________________________________________3__Crite">#REF!</definedName>
    <definedName name="_1002_______________________________________________________________3__Criteria">#REF!</definedName>
    <definedName name="_1004_______________________________________________________________G__Extr">#REF!</definedName>
    <definedName name="_1006_______________________________________________________________G__Extract">#REF!</definedName>
    <definedName name="_1012_______________________________________________________________wrn.Ã¶°ñÁý°èÇ_._.5Ä­." hidden="1">{#N/A,#N/A,FALSE,"Sheet1"}</definedName>
    <definedName name="_1016______________________________________________________________¤§¤_¤¡" hidden="1">{#N/A,#N/A,FALSE,"Sheet1"}</definedName>
    <definedName name="_1018______________________________________________________________3__Crite">#REF!</definedName>
    <definedName name="_102____________________________________________________Module6_.Macro4">_102____________________________________________________Module6_.Macro4</definedName>
    <definedName name="_1020______________________________________________________________3__Criteria">#REF!</definedName>
    <definedName name="_1022______________________________________________________________G__Extr">#REF!</definedName>
    <definedName name="_1024______________________________________________________________G__Extract">#REF!</definedName>
    <definedName name="_1030______________________________________________________________wrn.Ã¶°ñÁý°èÇ_._.5Ä­." hidden="1">{#N/A,#N/A,FALSE,"Sheet1"}</definedName>
    <definedName name="_1034_____________________________________________________________¤§¤_¤¡" hidden="1">{#N/A,#N/A,FALSE,"Sheet1"}</definedName>
    <definedName name="_1036_____________________________________________________________3__Crite">#REF!</definedName>
    <definedName name="_1038_____________________________________________________________3__Criteria">#REF!</definedName>
    <definedName name="_104_____________________________________________________Module4_.Macro3">_104_____________________________________________________Module4_.Macro3</definedName>
    <definedName name="_1040_____________________________________________________________G__Extr">#REF!</definedName>
    <definedName name="_1042_____________________________________________________________G__Extract">#REF!</definedName>
    <definedName name="_1048_____________________________________________________________wrn.Ã¶°ñÁý°èÇ_._.5Ä­." hidden="1">{#N/A,#N/A,FALSE,"Sheet1"}</definedName>
    <definedName name="_1052____________________________________________________________¤§¤_¤¡" hidden="1">{#N/A,#N/A,FALSE,"Sheet1"}</definedName>
    <definedName name="_1054____________________________________________________________3__Crite">#REF!</definedName>
    <definedName name="_1056____________________________________________________________3__Criteria">#REF!</definedName>
    <definedName name="_1058____________________________________________________________G__Extr">#REF!</definedName>
    <definedName name="_106_____________________________________________________Module6_.Macro4">_106_____________________________________________________Module6_.Macro4</definedName>
    <definedName name="_1060____________________________________________________________G__Extract">#REF!</definedName>
    <definedName name="_1066____________________________________________________________wrn.Ã¶°ñÁý°èÇ_._.5Ä­." hidden="1">{#N/A,#N/A,FALSE,"Sheet1"}</definedName>
    <definedName name="_1070___________________________________________________________¤§¤_¤¡" hidden="1">{#N/A,#N/A,FALSE,"Sheet1"}</definedName>
    <definedName name="_1072___________________________________________________________3__Crite">#REF!</definedName>
    <definedName name="_1074___________________________________________________________3__Criteria">#REF!</definedName>
    <definedName name="_1076___________________________________________________________G__Extr">#REF!</definedName>
    <definedName name="_1078___________________________________________________________G__Extract">#REF!</definedName>
    <definedName name="_108______________________________________________________Module4_.Macro3">_108______________________________________________________Module4_.Macro3</definedName>
    <definedName name="_1084___________________________________________________________wrn.Ã¶°ñÁý°èÇ_._.5Ä­." hidden="1">{#N/A,#N/A,FALSE,"Sheet1"}</definedName>
    <definedName name="_1088__________________________________________________________¤§¤_¤¡" hidden="1">{#N/A,#N/A,FALSE,"Sheet1"}</definedName>
    <definedName name="_1090__________________________________________________________3__Crite">#REF!</definedName>
    <definedName name="_1092__________________________________________________________3__Criteria">#REF!</definedName>
    <definedName name="_1094__________________________________________________________G__Extr">#REF!</definedName>
    <definedName name="_1096__________________________________________________________G__Extract">#REF!</definedName>
    <definedName name="_11">#N/A</definedName>
    <definedName name="_110______________________________________________________Module6_.Macro4">_110______________________________________________________Module6_.Macro4</definedName>
    <definedName name="_1102__________________________________________________________wrn.Ã¶°ñÁý°èÇ_._.5Ä­." hidden="1">{#N/A,#N/A,FALSE,"Sheet1"}</definedName>
    <definedName name="_1106_________________________________________________________¤§¤_¤¡" hidden="1">{#N/A,#N/A,FALSE,"Sheet1"}</definedName>
    <definedName name="_1108_________________________________________________________3__Crite">#REF!</definedName>
    <definedName name="_1110_________________________________________________________3__Criteria">#REF!</definedName>
    <definedName name="_1112_________________________________________________________G__Extr">#REF!</definedName>
    <definedName name="_1114_________________________________________________________G__Extract">#REF!</definedName>
    <definedName name="_112_______________________________________________________Module4_.Macro3">_112_______________________________________________________Module4_.Macro3</definedName>
    <definedName name="_1120_________________________________________________________wrn.Ã¶°ñÁý°èÇ_._.5Ä­." hidden="1">{#N/A,#N/A,FALSE,"Sheet1"}</definedName>
    <definedName name="_1124________________________________________________________¤§¤_¤¡" hidden="1">{#N/A,#N/A,FALSE,"Sheet1"}</definedName>
    <definedName name="_1126________________________________________________________3__Crite">#REF!</definedName>
    <definedName name="_1128________________________________________________________3__Criteria">#REF!</definedName>
    <definedName name="_1130________________________________________________________G__Extr">#REF!</definedName>
    <definedName name="_1132________________________________________________________G__Extract">#REF!</definedName>
    <definedName name="_1138________________________________________________________wrn.Ã¶°ñÁý°èÇ_._.5Ä­." hidden="1">{#N/A,#N/A,FALSE,"Sheet1"}</definedName>
    <definedName name="_114_______________________________________________________Module6_.Macro4">_114_______________________________________________________Module6_.Macro4</definedName>
    <definedName name="_1142_______________________________________________________¤§¤_¤¡" hidden="1">{#N/A,#N/A,FALSE,"Sheet1"}</definedName>
    <definedName name="_1144_______________________________________________________3__Crite">#REF!</definedName>
    <definedName name="_1146_______________________________________________________3__Criteria">#REF!</definedName>
    <definedName name="_1148_______________________________________________________G__Extr">#REF!</definedName>
    <definedName name="_1150_______________________________________________________G__Extract">#REF!</definedName>
    <definedName name="_1156_______________________________________________________wrn.Ã¶°ñÁý°èÇ_._.5Ä­." hidden="1">{#N/A,#N/A,FALSE,"Sheet1"}</definedName>
    <definedName name="_116________________________________________________________Module4_.Macro3">_116________________________________________________________Module4_.Macro3</definedName>
    <definedName name="_1160______________________________________________________¤§¤_¤¡" hidden="1">{#N/A,#N/A,FALSE,"Sheet1"}</definedName>
    <definedName name="_1162______________________________________________________3__Crite">#REF!</definedName>
    <definedName name="_1164______________________________________________________3__Criteria">#REF!</definedName>
    <definedName name="_1166______________________________________________________G__Extr">#REF!</definedName>
    <definedName name="_1168______________________________________________________G__Extract">#REF!</definedName>
    <definedName name="_1174______________________________________________________wrn.Ã¶°ñÁý°èÇ_._.5Ä­." hidden="1">{#N/A,#N/A,FALSE,"Sheet1"}</definedName>
    <definedName name="_1178_____________________________________________________¤§¤_¤¡" hidden="1">{#N/A,#N/A,FALSE,"Sheet1"}</definedName>
    <definedName name="_118________________________________________________________Module6_.Macro4">_118________________________________________________________Module6_.Macro4</definedName>
    <definedName name="_1180_____________________________________________________3__Crite">#REF!</definedName>
    <definedName name="_1182_____________________________________________________3__Criteria">#REF!</definedName>
    <definedName name="_1184_____________________________________________________G__Extr">#REF!</definedName>
    <definedName name="_1186_____________________________________________________G__Extract">#REF!</definedName>
    <definedName name="_1192_____________________________________________________wrn.Ã¶°ñÁý°èÇ_._.5Ä­." hidden="1">{#N/A,#N/A,FALSE,"Sheet1"}</definedName>
    <definedName name="_1196____________________________________________________¤§¤_¤¡" hidden="1">{#N/A,#N/A,FALSE,"Sheet1"}</definedName>
    <definedName name="_1198____________________________________________________3__Crite">#REF!</definedName>
    <definedName name="_12">#N/A</definedName>
    <definedName name="_120_________________________________________________________Module4_.Macro3">_120_________________________________________________________Module4_.Macro3</definedName>
    <definedName name="_1200____________________________________________________3__Criteria">#REF!</definedName>
    <definedName name="_1202____________________________________________________G__Extr">#REF!</definedName>
    <definedName name="_1204____________________________________________________G__Extract">#REF!</definedName>
    <definedName name="_1210____________________________________________________wrn.Ã¶°ñÁý°èÇ_._.5Ä­." hidden="1">{#N/A,#N/A,FALSE,"Sheet1"}</definedName>
    <definedName name="_1214___________________________________________________¤§¤_¤¡" hidden="1">{#N/A,#N/A,FALSE,"Sheet1"}</definedName>
    <definedName name="_1216___________________________________________________3__Crite">#REF!</definedName>
    <definedName name="_1218___________________________________________________3__Criteria">#REF!</definedName>
    <definedName name="_122_________________________________________________________Module6_.Macro4">_122_________________________________________________________Module6_.Macro4</definedName>
    <definedName name="_1220___________________________________________________G__Extr">#REF!</definedName>
    <definedName name="_1222___________________________________________________G__Extract">#REF!</definedName>
    <definedName name="_1228___________________________________________________wrn.Ã¶°ñÁý°èÇ_._.5Ä­." hidden="1">{#N/A,#N/A,FALSE,"Sheet1"}</definedName>
    <definedName name="_1232__________________________________________________¤§¤_¤¡" hidden="1">{#N/A,#N/A,FALSE,"Sheet1"}</definedName>
    <definedName name="_1234__________________________________________________3__Crite">#REF!</definedName>
    <definedName name="_1236__________________________________________________3__Criteria">#REF!</definedName>
    <definedName name="_1238__________________________________________________G__Extr">#REF!</definedName>
    <definedName name="_124__________________________________________________________Module4_.Macro3">_124__________________________________________________________Module4_.Macro3</definedName>
    <definedName name="_1240__________________________________________________G__Extract">#REF!</definedName>
    <definedName name="_1246__________________________________________________wrn.Ã¶°ñÁý°èÇ_._.5Ä­." hidden="1">{#N/A,#N/A,FALSE,"Sheet1"}</definedName>
    <definedName name="_1250_________________________________________________¤§¤_¤¡" hidden="1">{#N/A,#N/A,FALSE,"Sheet1"}</definedName>
    <definedName name="_1252_________________________________________________3__Crite">#REF!</definedName>
    <definedName name="_1254_________________________________________________3__Criteria">#REF!</definedName>
    <definedName name="_1256_________________________________________________G__Extr">#REF!</definedName>
    <definedName name="_1258_________________________________________________G__Extract">#REF!</definedName>
    <definedName name="_126__________________________________________________________Module6_.Macro4">_126__________________________________________________________Module6_.Macro4</definedName>
    <definedName name="_1264_________________________________________________wrn.Ã¶°ñÁý°èÇ_._.5Ä­." hidden="1">{#N/A,#N/A,FALSE,"Sheet1"}</definedName>
    <definedName name="_1268________________________________________________¤§¤_¤¡" hidden="1">{#N/A,#N/A,FALSE,"Sheet1"}</definedName>
    <definedName name="_1270________________________________________________3__Crite">#REF!</definedName>
    <definedName name="_1272________________________________________________3__Criteria">#REF!</definedName>
    <definedName name="_1274________________________________________________G__Extr">#REF!</definedName>
    <definedName name="_1276________________________________________________G__Extract">#REF!</definedName>
    <definedName name="_128___________________________________________________________Module4_.Macro3">_128___________________________________________________________Module4_.Macro3</definedName>
    <definedName name="_1282________________________________________________wrn.Ã¶°ñÁý°èÇ_._.5Ä­." hidden="1">{#N/A,#N/A,FALSE,"Sheet1"}</definedName>
    <definedName name="_1286_______________________________________________¤§¤_¤¡" hidden="1">{#N/A,#N/A,FALSE,"Sheet1"}</definedName>
    <definedName name="_1288_______________________________________________3_0Crite">#REF!</definedName>
    <definedName name="_1290_______________________________________________3_0Criteria">#REF!</definedName>
    <definedName name="_1292_______________________________________________3__Crite">#REF!</definedName>
    <definedName name="_1294_______________________________________________3__Criteria">#REF!</definedName>
    <definedName name="_1296_______________________________________________G_0Extr">#REF!</definedName>
    <definedName name="_1298_______________________________________________G_0Extract">#REF!</definedName>
    <definedName name="_13">#N/A</definedName>
    <definedName name="_130___________________________________________________________Module6_.Macro4">_130___________________________________________________________Module6_.Macro4</definedName>
    <definedName name="_1300_______________________________________________G__Extr">#REF!</definedName>
    <definedName name="_1302_______________________________________________G__Extract">#REF!</definedName>
    <definedName name="_1308_______________________________________________wrn.Ã¶°ñÁý°èÇ_._.5Ä­." hidden="1">{#N/A,#N/A,FALSE,"Sheet1"}</definedName>
    <definedName name="_1312______________________________________________¤§¤_¤¡" hidden="1">{#N/A,#N/A,FALSE,"Sheet1"}</definedName>
    <definedName name="_1314______________________________________________3_0Crite">#REF!</definedName>
    <definedName name="_1316______________________________________________3_0Criteria">#REF!</definedName>
    <definedName name="_1318______________________________________________3__Crite">#REF!</definedName>
    <definedName name="_132____________________________________________________________Module4_.Macro3">_132____________________________________________________________Module4_.Macro3</definedName>
    <definedName name="_1320______________________________________________3__Criteria">#REF!</definedName>
    <definedName name="_1322______________________________________________G_0Extr">#REF!</definedName>
    <definedName name="_1324______________________________________________G_0Extract">#REF!</definedName>
    <definedName name="_1326______________________________________________G__Extr">#REF!</definedName>
    <definedName name="_1328______________________________________________G__Extract">#REF!</definedName>
    <definedName name="_1334______________________________________________wrn.Ã¶°ñÁý°èÇ_._.5Ä­." hidden="1">{#N/A,#N/A,FALSE,"Sheet1"}</definedName>
    <definedName name="_1338_____________________________________________¤§¤_¤¡" hidden="1">{#N/A,#N/A,FALSE,"Sheet1"}</definedName>
    <definedName name="_134____________________________________________________________Module6_.Macro4">_134____________________________________________________________Module6_.Macro4</definedName>
    <definedName name="_1340_____________________________________________3_0Crite">#REF!</definedName>
    <definedName name="_1342_____________________________________________3_0Criteria">#REF!</definedName>
    <definedName name="_1344_____________________________________________3__Crite">#REF!</definedName>
    <definedName name="_1346_____________________________________________3__Criteria">#REF!</definedName>
    <definedName name="_1348_____________________________________________G_0Extr">#REF!</definedName>
    <definedName name="_1350_____________________________________________G_0Extract">#REF!</definedName>
    <definedName name="_1352_____________________________________________G__Extr">#REF!</definedName>
    <definedName name="_1354_____________________________________________G__Extract">#REF!</definedName>
    <definedName name="_136_____________________________________________________________Module4_.Macro3">_136_____________________________________________________________Module4_.Macro3</definedName>
    <definedName name="_1360_____________________________________________wrn.Ã¶°ñÁý°èÇ_._.5Ä­." hidden="1">{#N/A,#N/A,FALSE,"Sheet1"}</definedName>
    <definedName name="_1364____________________________________________¤§¤_¤¡" hidden="1">{#N/A,#N/A,FALSE,"Sheet1"}</definedName>
    <definedName name="_1366____________________________________________3_0Crite">#REF!</definedName>
    <definedName name="_1368____________________________________________3_0Criteria">#REF!</definedName>
    <definedName name="_1370____________________________________________3__Crite">#REF!</definedName>
    <definedName name="_1372____________________________________________3__Criteria">#REF!</definedName>
    <definedName name="_1374____________________________________________G_0Extr">#REF!</definedName>
    <definedName name="_1376____________________________________________G_0Extract">#REF!</definedName>
    <definedName name="_1378____________________________________________G__Extr">#REF!</definedName>
    <definedName name="_138_____________________________________________________________Module6_.Macro4">_138_____________________________________________________________Module6_.Macro4</definedName>
    <definedName name="_1380____________________________________________G__Extract">#REF!</definedName>
    <definedName name="_1386____________________________________________wrn.Ã¶°ñÁý°èÇ_._.5Ä­." hidden="1">{#N/A,#N/A,FALSE,"Sheet1"}</definedName>
    <definedName name="_1390___________________________________________3_0Crite">#REF!</definedName>
    <definedName name="_1392___________________________________________3_0Criteria">#REF!</definedName>
    <definedName name="_1394___________________________________________3__Crite">#REF!</definedName>
    <definedName name="_1396___________________________________________3__Criteria">#REF!</definedName>
    <definedName name="_1398___________________________________________G_0Extr">#REF!</definedName>
    <definedName name="_14">#N/A</definedName>
    <definedName name="_1400___________________________________________G_0Extract">#REF!</definedName>
    <definedName name="_1402___________________________________________G__Extr">#REF!</definedName>
    <definedName name="_1404___________________________________________G__Extract">#REF!</definedName>
    <definedName name="_1412__________________________________________¤§¤_¤¡" hidden="1">{#N/A,#N/A,FALSE,"Sheet1"}</definedName>
    <definedName name="_1414__________________________________________3_0Crite">#REF!</definedName>
    <definedName name="_1416__________________________________________3_0Criteria">#REF!</definedName>
    <definedName name="_1418__________________________________________3__Crite">#REF!</definedName>
    <definedName name="_142_______________________________________________________________Module4_.Macro3">_142_______________________________________________________________Module4_.Macro3</definedName>
    <definedName name="_1420__________________________________________3__Criteria">#REF!</definedName>
    <definedName name="_1422__________________________________________G_0Extr">#REF!</definedName>
    <definedName name="_1424__________________________________________G_0Extract">#REF!</definedName>
    <definedName name="_1426__________________________________________G__Extr">#REF!</definedName>
    <definedName name="_1428__________________________________________G__Extract">#REF!</definedName>
    <definedName name="_1434__________________________________________wrn.Ã¶°ñÁý°èÇ_._.5Ä­." hidden="1">{#N/A,#N/A,FALSE,"Sheet1"}</definedName>
    <definedName name="_1438_________________________________________¤§¤_¤¡" hidden="1">{#N/A,#N/A,FALSE,"Sheet1"}</definedName>
    <definedName name="_144_______________________________________________________________Module6_.Macro4">_144_______________________________________________________________Module6_.Macro4</definedName>
    <definedName name="_1440_________________________________________3_0Crite">#REF!</definedName>
    <definedName name="_1442_________________________________________3_0Criteria">#REF!</definedName>
    <definedName name="_1444_________________________________________3__Crite">#REF!</definedName>
    <definedName name="_1446_________________________________________3__Criteria">#REF!</definedName>
    <definedName name="_1448_________________________________________G_0Extr">#REF!</definedName>
    <definedName name="_1450_________________________________________G_0Extract">#REF!</definedName>
    <definedName name="_1452_________________________________________G__Extr">#REF!</definedName>
    <definedName name="_1454_________________________________________G__Extract">#REF!</definedName>
    <definedName name="_146________________________________________________________________Module4_.Macro3">_146________________________________________________________________Module4_.Macro3</definedName>
    <definedName name="_1460_________________________________________wrn.Ã¶°ñÁý°èÇ_._.5Ä­." hidden="1">{#N/A,#N/A,FALSE,"Sheet1"}</definedName>
    <definedName name="_1464________________________________________¤§¤_¤¡" hidden="1">{#N/A,#N/A,FALSE,"Sheet1"}</definedName>
    <definedName name="_1466________________________________________3_0Crite">#REF!</definedName>
    <definedName name="_1468________________________________________3_0Criteria">#REF!</definedName>
    <definedName name="_1470________________________________________3__Crite">#REF!</definedName>
    <definedName name="_1472________________________________________3__Criteria">#REF!</definedName>
    <definedName name="_1474________________________________________G_0Extr">#REF!</definedName>
    <definedName name="_1476________________________________________G_0Extract">#REF!</definedName>
    <definedName name="_1478________________________________________G__Extr">#REF!</definedName>
    <definedName name="_148________________________________________________________________Module6_.Macro4">_148________________________________________________________________Module6_.Macro4</definedName>
    <definedName name="_1480________________________________________G__Extract">#REF!</definedName>
    <definedName name="_1486________________________________________wrn.Ã¶°ñÁý°èÇ_._.5Ä­." hidden="1">{#N/A,#N/A,FALSE,"Sheet1"}</definedName>
    <definedName name="_1490_______________________________________¤§¤_¤¡" hidden="1">{#N/A,#N/A,FALSE,"Sheet1"}</definedName>
    <definedName name="_1492_______________________________________3_0Crite">#REF!</definedName>
    <definedName name="_1494_______________________________________3_0Criteria">#REF!</definedName>
    <definedName name="_1496_______________________________________3__Crite">#REF!</definedName>
    <definedName name="_1498_______________________________________3__Criteria">#REF!</definedName>
    <definedName name="_15">#N/A</definedName>
    <definedName name="_150_________________________________________________________________Module4_.Macro3">_150_________________________________________________________________Module4_.Macro3</definedName>
    <definedName name="_1500_______________________________________G_0Extr">#REF!</definedName>
    <definedName name="_1502_______________________________________G_0Extract">#REF!</definedName>
    <definedName name="_1504_______________________________________G__Extr">#REF!</definedName>
    <definedName name="_1506_______________________________________G__Extract">#REF!</definedName>
    <definedName name="_1512_______________________________________wrn.Ã¶°ñÁý°èÇ_._.5Ä­." hidden="1">{#N/A,#N/A,FALSE,"Sheet1"}</definedName>
    <definedName name="_1516______________________________________¤§¤_¤¡" hidden="1">{#N/A,#N/A,FALSE,"Sheet1"}</definedName>
    <definedName name="_1518______________________________________3_0Crite">#REF!</definedName>
    <definedName name="_152_________________________________________________________________Module6_.Macro4">_152_________________________________________________________________Module6_.Macro4</definedName>
    <definedName name="_1520______________________________________3_0Criteria">#REF!</definedName>
    <definedName name="_1522______________________________________3__Crite">#REF!</definedName>
    <definedName name="_1524______________________________________3__Criteria">#REF!</definedName>
    <definedName name="_1526______________________________________G_0Extr">#REF!</definedName>
    <definedName name="_1528______________________________________G_0Extract">#REF!</definedName>
    <definedName name="_1530______________________________________G__Extr">#REF!</definedName>
    <definedName name="_1532______________________________________G__Extract">#REF!</definedName>
    <definedName name="_1538______________________________________wrn.Ã¶°ñÁý°èÇ_._.5Ä­." hidden="1">{#N/A,#N/A,FALSE,"Sheet1"}</definedName>
    <definedName name="_154__________________________________________________________________Module4_.Macro3">_154__________________________________________________________________Module4_.Macro3</definedName>
    <definedName name="_1542_____________________________________¤§¤_¤¡" hidden="1">{#N/A,#N/A,FALSE,"Sheet1"}</definedName>
    <definedName name="_1544_____________________________________3_0Crite">#REF!</definedName>
    <definedName name="_1546_____________________________________3_0Criteria">#REF!</definedName>
    <definedName name="_1548_____________________________________3__Crite">#REF!</definedName>
    <definedName name="_1550_____________________________________3__Criteria">#REF!</definedName>
    <definedName name="_1552_____________________________________G_0Extr">#REF!</definedName>
    <definedName name="_1554_____________________________________G_0Extract">#REF!</definedName>
    <definedName name="_1556_____________________________________G__Extr">#REF!</definedName>
    <definedName name="_1558_____________________________________G__Extract">#REF!</definedName>
    <definedName name="_156__________________________________________________________________Module6_.Macro4">_156__________________________________________________________________Module6_.Macro4</definedName>
    <definedName name="_1564_____________________________________wrn.Ã¶°ñÁý°èÇ_._.5Ä­." hidden="1">{#N/A,#N/A,FALSE,"Sheet1"}</definedName>
    <definedName name="_1568____________________________________3_0Crite">#REF!</definedName>
    <definedName name="_1570____________________________________3_0Criteria">#REF!</definedName>
    <definedName name="_1572____________________________________3__Crite">#REF!</definedName>
    <definedName name="_1574____________________________________3__Criteria">#REF!</definedName>
    <definedName name="_1576____________________________________G_0Extr">#REF!</definedName>
    <definedName name="_1578____________________________________G_0Extract">#REF!</definedName>
    <definedName name="_158___________________________________________________________________Module4_.Macro3">_158___________________________________________________________________Module4_.Macro3</definedName>
    <definedName name="_1580____________________________________G__Extr">#REF!</definedName>
    <definedName name="_1582____________________________________G__Extract">#REF!</definedName>
    <definedName name="_1590___________________________________3_0Crite">#REF!</definedName>
    <definedName name="_1592___________________________________3_0Criteria">#REF!</definedName>
    <definedName name="_1594___________________________________3__Crite">#REF!</definedName>
    <definedName name="_1596___________________________________3__Criteria">#REF!</definedName>
    <definedName name="_1598___________________________________G_0Extr">#REF!</definedName>
    <definedName name="_16">#N/A</definedName>
    <definedName name="_160___________________________________________________________________Module6_.Macro4">_160___________________________________________________________________Module6_.Macro4</definedName>
    <definedName name="_1600___________________________________G_0Extract">#REF!</definedName>
    <definedName name="_1602___________________________________G__Extr">#REF!</definedName>
    <definedName name="_1604___________________________________G__Extract">#REF!</definedName>
    <definedName name="_1612__________________________________3_0Crite">#REF!</definedName>
    <definedName name="_1614__________________________________3_0Criteria">#REF!</definedName>
    <definedName name="_1616__________________________________3__Crite">#REF!</definedName>
    <definedName name="_1618__________________________________3__Criteria">#REF!</definedName>
    <definedName name="_162____________________________________________________________________Module4_.Macro3">_162____________________________________________________________________Module4_.Macro3</definedName>
    <definedName name="_1620__________________________________G_0Extr">#REF!</definedName>
    <definedName name="_1622__________________________________G_0Extract">#REF!</definedName>
    <definedName name="_1624__________________________________G__Extr">#REF!</definedName>
    <definedName name="_1626__________________________________G__Extract">#REF!</definedName>
    <definedName name="_1634_________________________________3__Crite">#REF!</definedName>
    <definedName name="_1636_________________________________3__Criteria">#REF!</definedName>
    <definedName name="_1638_________________________________G__Extr">#REF!</definedName>
    <definedName name="_164____________________________________________________________________Module6_.Macro4">_164____________________________________________________________________Module6_.Macro4</definedName>
    <definedName name="_1640_________________________________G__Extract">#REF!</definedName>
    <definedName name="_1648________________________________3__Crite">#REF!</definedName>
    <definedName name="_1650________________________________3__Criteria">#REF!</definedName>
    <definedName name="_1652________________________________G__Extr">#REF!</definedName>
    <definedName name="_1654________________________________G__Extract">#REF!</definedName>
    <definedName name="_166_____________________________________________________________________Module4_.Macro3">_166_____________________________________________________________________Module4_.Macro3</definedName>
    <definedName name="_1662_______________________________3__Crite">#REF!</definedName>
    <definedName name="_1664_______________________________3__Criteria">#REF!</definedName>
    <definedName name="_1666_______________________________G__Extr">#REF!</definedName>
    <definedName name="_1668_______________________________G__Extract">#REF!</definedName>
    <definedName name="_1676______________________________3__Crite">#REF!</definedName>
    <definedName name="_1678______________________________3__Criteria">#REF!</definedName>
    <definedName name="_168_____________________________________________________________________Module6_.Macro4">_168_____________________________________________________________________Module6_.Macro4</definedName>
    <definedName name="_1680______________________________G__Extr">#REF!</definedName>
    <definedName name="_1682______________________________G__Extract">#REF!</definedName>
    <definedName name="_1690_____________________________3__Crite">#REF!</definedName>
    <definedName name="_1692_____________________________3__Criteria">#REF!</definedName>
    <definedName name="_1694_____________________________G__Extr">#REF!</definedName>
    <definedName name="_1696_____________________________G__Extract">#REF!</definedName>
    <definedName name="_17">#N/A</definedName>
    <definedName name="_170______________________________________________________________________Module4_.Macro3">_170______________________________________________________________________Module4_.Macro3</definedName>
    <definedName name="_1704____________________________3__Crite">#REF!</definedName>
    <definedName name="_1706____________________________3__Criteria">#REF!</definedName>
    <definedName name="_1708____________________________G__Extr">#REF!</definedName>
    <definedName name="_1710____________________________G__Extract">#REF!</definedName>
    <definedName name="_1718___________________________3__Crite">#REF!</definedName>
    <definedName name="_172______________________________________________________________________Module6_.Macro4">_172______________________________________________________________________Module6_.Macro4</definedName>
    <definedName name="_1720___________________________3__Criteria">#REF!</definedName>
    <definedName name="_1722___________________________G__Extr">#REF!</definedName>
    <definedName name="_1724___________________________G__Extract">#REF!</definedName>
    <definedName name="_1730__________________________¤§¤_¤¡" hidden="1">{#N/A,#N/A,FALSE,"Sheet1"}</definedName>
    <definedName name="_1732__________________________wrn.Ã¶°ñÁý°èÇ_._.5Ä­." hidden="1">{#N/A,#N/A,FALSE,"Sheet1"}</definedName>
    <definedName name="_1734_______________¤§¤_¤¡" hidden="1">{#N/A,#N/A,FALSE,"Sheet1"}</definedName>
    <definedName name="_1736_______________wrn.Ã¶°ñÁý°èÇ_._.5Ä­." hidden="1">{#N/A,#N/A,FALSE,"Sheet1"}</definedName>
    <definedName name="_1738______________¤§¤_¤¡" hidden="1">{#N/A,#N/A,FALSE,"Sheet1"}</definedName>
    <definedName name="_174_______________________________________________________________________Module4_.Macro3">_174_______________________________________________________________________Module4_.Macro3</definedName>
    <definedName name="_1740______________wrn.Ã¶°ñÁý°èÇ_._.5Ä­." hidden="1">{#N/A,#N/A,FALSE,"Sheet1"}</definedName>
    <definedName name="_1742_____________¤§¤_¤¡" hidden="1">{#N/A,#N/A,FALSE,"Sheet1"}</definedName>
    <definedName name="_1744_____________wrn.Ã¶°ñÁý°èÇ_._.5Ä­." hidden="1">{#N/A,#N/A,FALSE,"Sheet1"}</definedName>
    <definedName name="_1748____________¤§¤_¤¡" hidden="1">{#N/A,#N/A,FALSE,"Sheet1"}</definedName>
    <definedName name="_1750____________3__Crite">#REF!</definedName>
    <definedName name="_1752____________3__Criteria">#REF!</definedName>
    <definedName name="_1754____________G__Extr">#REF!</definedName>
    <definedName name="_1756____________G__Extract">#REF!</definedName>
    <definedName name="_176_______________________________________________________________________Module6_.Macro4">_176_______________________________________________________________________Module6_.Macro4</definedName>
    <definedName name="_1762____________wrn.Ã¶°ñÁý°èÇ_._.5Ä­." hidden="1">{#N/A,#N/A,FALSE,"Sheet1"}</definedName>
    <definedName name="_1766___________¤§¤_¤¡" hidden="1">{#N/A,#N/A,FALSE,"Sheet1"}</definedName>
    <definedName name="_1768___________3__Crite">#REF!</definedName>
    <definedName name="_1770___________3__Criteria">#REF!</definedName>
    <definedName name="_1772___________G__Extr">#REF!</definedName>
    <definedName name="_1774___________G__Extract">#REF!</definedName>
    <definedName name="_178________________________________________________________________________Module4_.Macro3">_178________________________________________________________________________Module4_.Macro3</definedName>
    <definedName name="_1780___________wrn.Ã¶°ñÁý°èÇ_._.5Ä­." hidden="1">{#N/A,#N/A,FALSE,"Sheet1"}</definedName>
    <definedName name="_1784__________¤§¤_¤¡" hidden="1">{#N/A,#N/A,FALSE,"Sheet1"}</definedName>
    <definedName name="_1786__________3__Crite">#REF!</definedName>
    <definedName name="_1788__________3__Criteria">#REF!</definedName>
    <definedName name="_1790__________G__Extr">#REF!</definedName>
    <definedName name="_1792__________G__Extract">#REF!</definedName>
    <definedName name="_1798__________wrn.Ã¶°ñÁý°èÇ_._.5Ä­." hidden="1">{#N/A,#N/A,FALSE,"Sheet1"}</definedName>
    <definedName name="_18">#N/A</definedName>
    <definedName name="_18____Module4_.Macro3">_18____Module4_.Macro3</definedName>
    <definedName name="_180________________________________________________________________________Module6_.Macro4">_180________________________________________________________________________Module6_.Macro4</definedName>
    <definedName name="_1802_________¤§¤_¤¡" hidden="1">{#N/A,#N/A,FALSE,"Sheet1"}</definedName>
    <definedName name="_1804_________3__Crite">#REF!</definedName>
    <definedName name="_1806_________3__Criteria">#REF!</definedName>
    <definedName name="_1808_________G__Extr">#REF!</definedName>
    <definedName name="_1810_________G__Extract">#REF!</definedName>
    <definedName name="_1816_________wrn.Ã¶°ñÁý°èÇ_._.5Ä­." hidden="1">{#N/A,#N/A,FALSE,"Sheet1"}</definedName>
    <definedName name="_182_________________________________________________________________________Module4_.Macro3">_182_________________________________________________________________________Module4_.Macro3</definedName>
    <definedName name="_1820________3__Crite">#REF!</definedName>
    <definedName name="_1822________3__Criteria">#REF!</definedName>
    <definedName name="_1824________G__Extr">#REF!</definedName>
    <definedName name="_1826________G__Extract">#REF!</definedName>
    <definedName name="_1834_______¤§¤_¤¡" hidden="1">{#N/A,#N/A,FALSE,"Sheet1"}</definedName>
    <definedName name="_1836_______3_0Crite">#REF!</definedName>
    <definedName name="_1838_______3_0Criteria">#REF!</definedName>
    <definedName name="_184_________________________________________________________________________Module6_.Macro4">_184_________________________________________________________________________Module6_.Macro4</definedName>
    <definedName name="_1840_______3__Crite">#REF!</definedName>
    <definedName name="_1842_______3__Criteria">#REF!</definedName>
    <definedName name="_1844_______G_0Extr">#REF!</definedName>
    <definedName name="_1846_______G_0Extract">#REF!</definedName>
    <definedName name="_1848_______G__Extr">#REF!</definedName>
    <definedName name="_1850_______G__Extract">#REF!</definedName>
    <definedName name="_1856_______wrn.Ã¶°ñÁý°èÇ_._.5Ä­." hidden="1">{#N/A,#N/A,FALSE,"Sheet1"}</definedName>
    <definedName name="_186__________________________________________________________________________Module4_.Macro3">_186__________________________________________________________________________Module4_.Macro3</definedName>
    <definedName name="_1860______¤§¤_¤¡" hidden="1">{#N/A,#N/A,FALSE,"Sheet1"}</definedName>
    <definedName name="_1862______3_0Crite">#REF!</definedName>
    <definedName name="_1864______3_0Criteria">#REF!</definedName>
    <definedName name="_1866______3__Crite">#REF!</definedName>
    <definedName name="_1868______3__Criteria">#REF!</definedName>
    <definedName name="_1870______G_0Extr">#REF!</definedName>
    <definedName name="_1872______G_0Extract">#REF!</definedName>
    <definedName name="_1874______G__Extr">#REF!</definedName>
    <definedName name="_1876______G__Extract">#REF!</definedName>
    <definedName name="_188__________________________________________________________________________Module6_.Macro4">_188__________________________________________________________________________Module6_.Macro4</definedName>
    <definedName name="_1882______wrn.Ã¶°ñÁý°èÇ_._.5Ä­." hidden="1">{#N/A,#N/A,FALSE,"Sheet1"}</definedName>
    <definedName name="_1886_____3__Crite">#REF!</definedName>
    <definedName name="_1888_____3__Criteria">#REF!</definedName>
    <definedName name="_1890_____G__Extr">#REF!</definedName>
    <definedName name="_1892_____G__Extract">#REF!</definedName>
    <definedName name="_1898____3__Crite">#REF!</definedName>
    <definedName name="_19">#N/A</definedName>
    <definedName name="_190___________________________________________________________________________Module4_.Macro3">_190___________________________________________________________________________Module4_.Macro3</definedName>
    <definedName name="_1900____3__Criteria">#REF!</definedName>
    <definedName name="_1904___3__Crite">#REF!</definedName>
    <definedName name="_1906___3__Criteria">#REF!</definedName>
    <definedName name="_1908___G__Extr">#REF!</definedName>
    <definedName name="_1910___G__Extract">#REF!</definedName>
    <definedName name="_1918__¤§¤_¤¡" hidden="1">{#N/A,#N/A,FALSE,"Sheet1"}</definedName>
    <definedName name="_192___________________________________________________________________________Module6_.Macro4">_192___________________________________________________________________________Module6_.Macro4</definedName>
    <definedName name="_1920__3__Crite">#REF!</definedName>
    <definedName name="_1922__3__Criteria">#REF!</definedName>
    <definedName name="_1924__G__Extr">#REF!</definedName>
    <definedName name="_1926__G__Extract">#REF!</definedName>
    <definedName name="_1932__wrn.Ã¶°ñÁý°èÇ_._.5Ä­." hidden="1">{#N/A,#N/A,FALSE,"Sheet1"}</definedName>
    <definedName name="_1936_0_0_F" hidden="1">#REF!</definedName>
    <definedName name="_194____________________________________________________________________________Module4_.Macro3">_194____________________________________________________________________________Module4_.Macro3</definedName>
    <definedName name="_1943_3_0Crite">#REF!</definedName>
    <definedName name="_1948_3_0Criteria">#REF!</definedName>
    <definedName name="_1952_3__Crite">#REF!</definedName>
    <definedName name="_1956_3__Criteria">#REF!</definedName>
    <definedName name="_196____________________________________________________________________________Module6_.Macro4">_196____________________________________________________________________________Module6_.Macro4</definedName>
    <definedName name="_198_____________________________________________________________________________Module4_.Macro3">_198_____________________________________________________________________________Module4_.Macro3</definedName>
    <definedName name="_1987G_0Extr">#REF!</definedName>
    <definedName name="_1992G_0Extract">#REF!</definedName>
    <definedName name="_1996G__Extr">#REF!</definedName>
    <definedName name="_1공장">#REF!</definedName>
    <definedName name="_1단">#REF!</definedName>
    <definedName name="_2">#N/A</definedName>
    <definedName name="_2.토공">#REF!</definedName>
    <definedName name="_20">#N/A</definedName>
    <definedName name="_20____Module6_.Macro4">_20____Module6_.Macro4</definedName>
    <definedName name="_200_____________________________________________________________________________Module6_.Macro4">_200_____________________________________________________________________________Module6_.Macro4</definedName>
    <definedName name="_2000G__Extract">#REF!</definedName>
    <definedName name="_2001단">#REF!</definedName>
    <definedName name="_202______________________________________________________________________________Module4_.Macro3">_202______________________________________________________________________________Module4_.Macro3</definedName>
    <definedName name="_204______________________________________________________________________________Module6_.Macro4">_204______________________________________________________________________________Module6_.Macro4</definedName>
    <definedName name="_206_______________________________________________________________________________Module4_.Macro3">_206_______________________________________________________________________________Module4_.Macro3</definedName>
    <definedName name="_208_______________________________________________________________________________Module6_.Macro4">_208_______________________________________________________________________________Module6_.Macro4</definedName>
    <definedName name="_21">#N/A</definedName>
    <definedName name="_210________________________________________________________________________________Module4_.Macro3">_210________________________________________________________________________________Module4_.Macro3</definedName>
    <definedName name="_212________________________________________________________________________________Module6_.Macro4">_212________________________________________________________________________________Module6_.Macro4</definedName>
    <definedName name="_214_________________________________________________________________________________Module4_.Macro3">_214_________________________________________________________________________________Module4_.Macro3</definedName>
    <definedName name="_216_________________________________________________________________________________Module6_.Macro4">_216_________________________________________________________________________________Module6_.Macro4</definedName>
    <definedName name="_218__________________________________________________________________________________Module4_.Macro3">_218__________________________________________________________________________________Module4_.Macro3</definedName>
    <definedName name="_22">#N/A</definedName>
    <definedName name="_22______Module4_.Macro3">_22______Module4_.Macro3</definedName>
    <definedName name="_220__________________________________________________________________________________Module6_.Macro4">_220__________________________________________________________________________________Module6_.Macro4</definedName>
    <definedName name="_222___________________________________________________________________________________Module4_.Macro3">_222___________________________________________________________________________________Module4_.Macro3</definedName>
    <definedName name="_224___________________________________________________________________________________Module6_.Macro4">_224___________________________________________________________________________________Module6_.Macro4</definedName>
    <definedName name="_226____________________________________________________________________________________Module4_.Macro3">_226____________________________________________________________________________________Module4_.Macro3</definedName>
    <definedName name="_228____________________________________________________________________________________Module6_.Macro4">_228____________________________________________________________________________________Module6_.Macro4</definedName>
    <definedName name="_23">#N/A</definedName>
    <definedName name="_230_____________________________________________________________________________________Module4_.Macro3">_230_____________________________________________________________________________________Module4_.Macro3</definedName>
    <definedName name="_232_____________________________________________________________________________________Module6_.Macro4">_232_____________________________________________________________________________________Module6_.Macro4</definedName>
    <definedName name="_234______________________________________________________________________________________Module4_.Macro3">_234______________________________________________________________________________________Module4_.Macro3</definedName>
    <definedName name="_236______________________________________________________________________________________Module6_.Macro4">_236______________________________________________________________________________________Module6_.Macro4</definedName>
    <definedName name="_238_______________________________________________________________________________________Module4_.Macro3">_238_______________________________________________________________________________________Module4_.Macro3</definedName>
    <definedName name="_24">#N/A</definedName>
    <definedName name="_24______Module6_.Macro4">_24______Module6_.Macro4</definedName>
    <definedName name="_240_______________________________________________________________________________________Module6_.Macro4">_240_______________________________________________________________________________________Module6_.Macro4</definedName>
    <definedName name="_244_________________________________________________________________________________________Module4_.Macro3">_244_________________________________________________________________________________________Module4_.Macro3</definedName>
    <definedName name="_246_________________________________________________________________________________________Module6_.Macro4">_246_________________________________________________________________________________________Module6_.Macro4</definedName>
    <definedName name="_248__________________________________________________________________________________________Module4_.Macro3">_248__________________________________________________________________________________________Module4_.Macro3</definedName>
    <definedName name="_25">#N/A</definedName>
    <definedName name="_250__________________________________________________________________________________________Module6_.Macro4">_250__________________________________________________________________________________________Module6_.Macro4</definedName>
    <definedName name="_252___________________________________________________________________________________________Module4_.Macro3">_252___________________________________________________________________________________________Module4_.Macro3</definedName>
    <definedName name="_254___________________________________________________________________________________________Module6_.Macro4">_254___________________________________________________________________________________________Module6_.Macro4</definedName>
    <definedName name="_256____________________________________________________________________________________________Module4_.Macro3">_256____________________________________________________________________________________________Module4_.Macro3</definedName>
    <definedName name="_258____________________________________________________________________________________________Module6_.Macro4">_258____________________________________________________________________________________________Module6_.Macro4</definedName>
    <definedName name="_26">#N/A</definedName>
    <definedName name="_260_____________________________________________________________________________________________Module4_.Macro3">_260_____________________________________________________________________________________________Module4_.Macro3</definedName>
    <definedName name="_262_____________________________________________________________________________________________Module6_.Macro4">_262_____________________________________________________________________________________________Module6_.Macro4</definedName>
    <definedName name="_264______________________________________________________________________________________________Module4_.Macro3">_264______________________________________________________________________________________________Module4_.Macro3</definedName>
    <definedName name="_266______________________________________________________________________________________________Module6_.Macro4">_266______________________________________________________________________________________________Module6_.Macro4</definedName>
    <definedName name="_268_______________________________________________________________________________________________Module4_.Macro3">_268_______________________________________________________________________________________________Module4_.Macro3</definedName>
    <definedName name="_27">#N/A</definedName>
    <definedName name="_270_______________________________________________________________________________________________Module6_.Macro4">_270_______________________________________________________________________________________________Module6_.Macro4</definedName>
    <definedName name="_272________________________________________________________________________________________________Module4_.Macro3">_272________________________________________________________________________________________________Module4_.Macro3</definedName>
    <definedName name="_274________________________________________________________________________________________________Module6_.Macro4">_274________________________________________________________________________________________________Module6_.Macro4</definedName>
    <definedName name="_276_________________________________________________________________________________________________Module4_.Macro3">_276_________________________________________________________________________________________________Module4_.Macro3</definedName>
    <definedName name="_278_________________________________________________________________________________________________Module6_.Macro4">_278_________________________________________________________________________________________________Module6_.Macro4</definedName>
    <definedName name="_28">#N/A</definedName>
    <definedName name="_28___________Module4_.Macro3">_28___________Module4_.Macro3</definedName>
    <definedName name="_280__________________________________________________________________________________________________Module4_.Macro3">_280__________________________________________________________________________________________________Module4_.Macro3</definedName>
    <definedName name="_282__________________________________________________________________________________________________Module6_.Macro4">_282__________________________________________________________________________________________________Module6_.Macro4</definedName>
    <definedName name="_284___________________________________________________________________________________________________Module4_.Macro3">_284___________________________________________________________________________________________________Module4_.Macro3</definedName>
    <definedName name="_286___________________________________________________________________________________________________Module6_.Macro4">_286___________________________________________________________________________________________________Module6_.Macro4</definedName>
    <definedName name="_288____________________________________________________________________________________________________Module4_.Macro3">_288____________________________________________________________________________________________________Module4_.Macro3</definedName>
    <definedName name="_29">#N/A</definedName>
    <definedName name="_290____________________________________________________________________________________________________Module6_.Macro4">_290____________________________________________________________________________________________________Module6_.Macro4</definedName>
    <definedName name="_292_____________________________________________________________________________________________________Module4_.Macro3">_292_____________________________________________________________________________________________________Module4_.Macro3</definedName>
    <definedName name="_294_____________________________________________________________________________________________________Module6_.Macro4">_294_____________________________________________________________________________________________________Module6_.Macro4</definedName>
    <definedName name="_296______________________________________________________________________________________________________Module4_.Macro3">_296______________________________________________________________________________________________________Module4_.Macro3</definedName>
    <definedName name="_298______________________________________________________________________________________________________Module6_.Macro4">_298______________________________________________________________________________________________________Module6_.Macro4</definedName>
    <definedName name="_2공장">#REF!</definedName>
    <definedName name="_3">#N/A</definedName>
    <definedName name="_3.상수공">#REF!</definedName>
    <definedName name="_3_1._총투자사업비">#REF!</definedName>
    <definedName name="_3_5">#REF!</definedName>
    <definedName name="_30">#N/A</definedName>
    <definedName name="_30___________Module6_.Macro4">_30___________Module6_.Macro4</definedName>
    <definedName name="_300_______________________________________________________________________________________________________Module4_.Macro3">_300_______________________________________________________________________________________________________Module4_.Macro3</definedName>
    <definedName name="_302_______________________________________________________________________________________________________Module6_.Macro4">_302_______________________________________________________________________________________________________Module6_.Macro4</definedName>
    <definedName name="_304_________________________________________________________________________________________________________Module4_.Macro3">_304_________________________________________________________________________________________________________Module4_.Macro3</definedName>
    <definedName name="_306_________________________________________________________________________________________________________Module6_.Macro4">_306_________________________________________________________________________________________________________Module6_.Macro4</definedName>
    <definedName name="_308__________________________________________________________________________________________________________Module4_.Macro3">_308__________________________________________________________________________________________________________Module4_.Macro3</definedName>
    <definedName name="_31">#N/A</definedName>
    <definedName name="_310__________________________________________________________________________________________________________Module6_.Macro4">_310__________________________________________________________________________________________________________Module6_.Macro4</definedName>
    <definedName name="_312___________________________________________________________________________________________________________Module4_.Macro3">_312___________________________________________________________________________________________________________Module4_.Macro3</definedName>
    <definedName name="_314___________________________________________________________________________________________________________Module6_.Macro4">_314___________________________________________________________________________________________________________Module6_.Macro4</definedName>
    <definedName name="_316____________________________________________________________________________________________________________Module4_.Macro3">_316____________________________________________________________________________________________________________Module4_.Macro3</definedName>
    <definedName name="_318____________________________________________________________________________________________________________Module6_.Macro4">_318____________________________________________________________________________________________________________Module6_.Macro4</definedName>
    <definedName name="_32">#N/A</definedName>
    <definedName name="_320_____________________________________________________________________________________________________________Module4_.Macro3">_320_____________________________________________________________________________________________________________Module4_.Macro3</definedName>
    <definedName name="_322_____________________________________________________________________________________________________________Module6_.Macro4">_322_____________________________________________________________________________________________________________Module6_.Macro4</definedName>
    <definedName name="_326_______________________________________________________________________________________________________________Module4_.Macro3">_326_______________________________________________________________________________________________________________Module4_.Macro3</definedName>
    <definedName name="_328_______________________________________________________________________________________________________________Module6_.Macro4">_328_______________________________________________________________________________________________________________Module6_.Macro4</definedName>
    <definedName name="_33">#N/A</definedName>
    <definedName name="_330________________________________________________________________________________________________________________Module4_.Macro3">_330________________________________________________________________________________________________________________Module4_.Macro3</definedName>
    <definedName name="_332________________________________________________________________________________________________________________Module6_.Macro4">_332________________________________________________________________________________________________________________Module6_.Macro4</definedName>
    <definedName name="_334_________________________________________________________________________________________________________________Module4_.Macro3">_334_________________________________________________________________________________________________________________Module4_.Macro3</definedName>
    <definedName name="_336_________________________________________________________________________________________________________________Module6_.Macro4">_336_________________________________________________________________________________________________________________Module6_.Macro4</definedName>
    <definedName name="_338__________________________________________________________________________________________________________________Module4_.Macro3">_338__________________________________________________________________________________________________________________Module4_.Macro3</definedName>
    <definedName name="_34">#N/A</definedName>
    <definedName name="_34_____________Module4_.Macro3">_34_____________Module4_.Macro3</definedName>
    <definedName name="_340__________________________________________________________________________________________________________________Module6_.Macro4">_340__________________________________________________________________________________________________________________Module6_.Macro4</definedName>
    <definedName name="_342___________________________________________________________________________________________________________________Module4_.Macro3">_342___________________________________________________________________________________________________________________Module4_.Macro3</definedName>
    <definedName name="_344___________________________________________________________________________________________________________________Module6_.Macro4">_344___________________________________________________________________________________________________________________Module6_.Macro4</definedName>
    <definedName name="_346____________________________________________________________________________________________________________________Module4_.Macro3">_346____________________________________________________________________________________________________________________Module4_.Macro3</definedName>
    <definedName name="_348____________________________________________________________________________________________________________________Module6_.Macro4">_348____________________________________________________________________________________________________________________Module6_.Macro4</definedName>
    <definedName name="_35">#N/A</definedName>
    <definedName name="_350_____________________________________________________________________________________________________________________Module4_.Macro3">_350_____________________________________________________________________________________________________________________Module4_.Macro3</definedName>
    <definedName name="_352_____________________________________________________________________________________________________________________Module6_.Macro4">_352_____________________________________________________________________________________________________________________Module6_.Macro4</definedName>
    <definedName name="_354______________________________________________________________________________________________________________________Module4_.Macro3">_354______________________________________________________________________________________________________________________Module4_.Macro3</definedName>
    <definedName name="_356______________________________________________________________________________________________________________________Module6_.Macro4">_356______________________________________________________________________________________________________________________Module6_.Macro4</definedName>
    <definedName name="_358_______________________________________________________________________________________________________________________Module4_.Macro3">_358_______________________________________________________________________________________________________________________Module4_.Macro3</definedName>
    <definedName name="_36">#N/A</definedName>
    <definedName name="_36_____________Module6_.Macro4">_36_____________Module6_.Macro4</definedName>
    <definedName name="_360_______________________________________________________________________________________________________________________Module6_.Macro4">_360_______________________________________________________________________________________________________________________Module6_.Macro4</definedName>
    <definedName name="_362________________________________________________________________________________________________________________________Module4_.Macro3">_362________________________________________________________________________________________________________________________Module4_.Macro3</definedName>
    <definedName name="_364________________________________________________________________________________________________________________________Module6_.Macro4">_364________________________________________________________________________________________________________________________Module6_.Macro4</definedName>
    <definedName name="_366_________________________________________________________________________________________________________________________Module4_.Macro3">_366_________________________________________________________________________________________________________________________Module4_.Macro3</definedName>
    <definedName name="_368_________________________________________________________________________________________________________________________Module6_.Macro4">_368_________________________________________________________________________________________________________________________Module6_.Macro4</definedName>
    <definedName name="_37">#N/A</definedName>
    <definedName name="_370__________________________________________________________________________________________________________________________Module4_.Macro3">_370__________________________________________________________________________________________________________________________Module4_.Macro3</definedName>
    <definedName name="_372__________________________________________________________________________________________________________________________Module6_.Macro4">_372__________________________________________________________________________________________________________________________Module6_.Macro4</definedName>
    <definedName name="_374___________________________________________________________________________________________________________________________Module4_.Macro3">_374___________________________________________________________________________________________________________________________Module4_.Macro3</definedName>
    <definedName name="_376___________________________________________________________________________________________________________________________Module6_.Macro4">_376___________________________________________________________________________________________________________________________Module6_.Macro4</definedName>
    <definedName name="_378____________________________________________________________________________________________________________________________Module4_.Macro3">_378____________________________________________________________________________________________________________________________Module4_.Macro3</definedName>
    <definedName name="_38">#N/A</definedName>
    <definedName name="_38______________Module4_.Macro3">_38______________Module4_.Macro3</definedName>
    <definedName name="_380____________________________________________________________________________________________________________________________Module6_.Macro4">_380____________________________________________________________________________________________________________________________Module6_.Macro4</definedName>
    <definedName name="_382____________________________________________________________________________________________________________________________¤§¤_¤¡" hidden="1">{#N/A,#N/A,FALSE,"Sheet1"}</definedName>
    <definedName name="_384____________________________________________________________________________________________________________________________wrn.Ã¶°ñÁý°èÇ_._.5Ä­." hidden="1">{#N/A,#N/A,FALSE,"Sheet1"}</definedName>
    <definedName name="_386___________________________________________________________________________________________________________________________¤§¤_¤¡" hidden="1">{#N/A,#N/A,FALSE,"Sheet1"}</definedName>
    <definedName name="_388___________________________________________________________________________________________________________________________wrn.Ã¶°ñÁý°èÇ_._.5Ä­." hidden="1">{#N/A,#N/A,FALSE,"Sheet1"}</definedName>
    <definedName name="_39">#N/A</definedName>
    <definedName name="_390__________________________________________________________________________________________________________________________¤§¤_¤¡" hidden="1">{#N/A,#N/A,FALSE,"Sheet1"}</definedName>
    <definedName name="_392__________________________________________________________________________________________________________________________wrn.Ã¶°ñÁý°èÇ_._.5Ä­." hidden="1">{#N/A,#N/A,FALSE,"Sheet1"}</definedName>
    <definedName name="_394_________________________________________________________________________________________________________________________¤§¤_¤¡" hidden="1">{#N/A,#N/A,FALSE,"Sheet1"}</definedName>
    <definedName name="_396_________________________________________________________________________________________________________________________wrn.Ã¶°ñÁý°èÇ_._.5Ä­." hidden="1">{#N/A,#N/A,FALSE,"Sheet1"}</definedName>
    <definedName name="_398________________________________________________________________________________________________________________________¤§¤_¤¡" hidden="1">{#N/A,#N/A,FALSE,"Sheet1"}</definedName>
    <definedName name="_3공장">#REF!</definedName>
    <definedName name="_4">#N/A</definedName>
    <definedName name="_４._설___비____공___사">#REF!</definedName>
    <definedName name="_4.우수공">#REF!</definedName>
    <definedName name="_4_3._에너지절약을_위한_개선안">#REF!</definedName>
    <definedName name="_40">#N/A</definedName>
    <definedName name="_40______________Module6_.Macro4">_40______________Module6_.Macro4</definedName>
    <definedName name="_400________________________________________________________________________________________________________________________wrn.Ã¶°ñÁý°èÇ_._.5Ä­." hidden="1">{#N/A,#N/A,FALSE,"Sheet1"}</definedName>
    <definedName name="_402_______________________________________________________________________________________________________________________¤§¤_¤¡" hidden="1">{#N/A,#N/A,FALSE,"Sheet1"}</definedName>
    <definedName name="_404_______________________________________________________________________________________________________________________wrn.Ã¶°ñÁý°èÇ_._.5Ä­." hidden="1">{#N/A,#N/A,FALSE,"Sheet1"}</definedName>
    <definedName name="_406______________________________________________________________________________________________________________________¤§¤_¤¡" hidden="1">{#N/A,#N/A,FALSE,"Sheet1"}</definedName>
    <definedName name="_408______________________________________________________________________________________________________________________wrn.Ã¶°ñÁý°èÇ_._.5Ä­." hidden="1">{#N/A,#N/A,FALSE,"Sheet1"}</definedName>
    <definedName name="_41">#N/A</definedName>
    <definedName name="_410_____________________________________________________________________________________________________________________¤§¤_¤¡" hidden="1">{#N/A,#N/A,FALSE,"Sheet1"}</definedName>
    <definedName name="_412_____________________________________________________________________________________________________________________wrn.Ã¶°ñÁý°èÇ_._.5Ä­." hidden="1">{#N/A,#N/A,FALSE,"Sheet1"}</definedName>
    <definedName name="_414____________________________________________________________________________________________________________________¤§¤_¤¡" hidden="1">{#N/A,#N/A,FALSE,"Sheet1"}</definedName>
    <definedName name="_416____________________________________________________________________________________________________________________wrn.Ã¶°ñÁý°èÇ_._.5Ä­." hidden="1">{#N/A,#N/A,FALSE,"Sheet1"}</definedName>
    <definedName name="_418___________________________________________________________________________________________________________________¤§¤_¤¡" hidden="1">{#N/A,#N/A,FALSE,"Sheet1"}</definedName>
    <definedName name="_42">#N/A</definedName>
    <definedName name="_420___________________________________________________________________________________________________________________wrn.Ã¶°ñÁý°èÇ_._.5Ä­." hidden="1">{#N/A,#N/A,FALSE,"Sheet1"}</definedName>
    <definedName name="_422__________________________________________________________________________________________________________________¤§¤_¤¡" hidden="1">{#N/A,#N/A,FALSE,"Sheet1"}</definedName>
    <definedName name="_424__________________________________________________________________________________________________________________wrn.Ã¶°ñÁý°èÇ_._.5Ä­." hidden="1">{#N/A,#N/A,FALSE,"Sheet1"}</definedName>
    <definedName name="_426_________________________________________________________________________________________________________________¤§¤_¤¡" hidden="1">{#N/A,#N/A,FALSE,"Sheet1"}</definedName>
    <definedName name="_428_________________________________________________________________________________________________________________wrn.Ã¶°ñÁý°èÇ_._.5Ä­." hidden="1">{#N/A,#N/A,FALSE,"Sheet1"}</definedName>
    <definedName name="_43">#N/A</definedName>
    <definedName name="_430________________________________________________________________________________________________________________¤§¤_¤¡" hidden="1">{#N/A,#N/A,FALSE,"Sheet1"}</definedName>
    <definedName name="_432________________________________________________________________________________________________________________wrn.Ã¶°ñÁý°èÇ_._.5Ä­." hidden="1">{#N/A,#N/A,FALSE,"Sheet1"}</definedName>
    <definedName name="_434_______________________________________________________________________________________________________________¤§¤_¤¡" hidden="1">{#N/A,#N/A,FALSE,"Sheet1"}</definedName>
    <definedName name="_436_______________________________________________________________________________________________________________wrn.Ã¶°ñÁý°èÇ_._.5Ä­." hidden="1">{#N/A,#N/A,FALSE,"Sheet1"}</definedName>
    <definedName name="_438______________________________________________________________________________________________________________¤§¤_¤¡" hidden="1">{#N/A,#N/A,FALSE,"Sheet1"}</definedName>
    <definedName name="_44">#N/A</definedName>
    <definedName name="_44_________________Module4_.Macro3">_44_________________Module4_.Macro3</definedName>
    <definedName name="_440______________________________________________________________________________________________________________wrn.Ã¶°ñÁý°èÇ_._.5Ä­." hidden="1">{#N/A,#N/A,FALSE,"Sheet1"}</definedName>
    <definedName name="_442_____________________________________________________________________________________________________________¤§¤_¤¡" hidden="1">{#N/A,#N/A,FALSE,"Sheet1"}</definedName>
    <definedName name="_444_____________________________________________________________________________________________________________wrn.Ã¶°ñÁý°èÇ_._.5Ä­." hidden="1">{#N/A,#N/A,FALSE,"Sheet1"}</definedName>
    <definedName name="_446____________________________________________________________________________________________________________¤§¤_¤¡" hidden="1">{#N/A,#N/A,FALSE,"Sheet1"}</definedName>
    <definedName name="_448____________________________________________________________________________________________________________wrn.Ã¶°ñÁý°èÇ_._.5Ä­." hidden="1">{#N/A,#N/A,FALSE,"Sheet1"}</definedName>
    <definedName name="_45">#N/A</definedName>
    <definedName name="_450___________________________________________________________________________________________________________¤§¤_¤¡" hidden="1">{#N/A,#N/A,FALSE,"Sheet1"}</definedName>
    <definedName name="_452___________________________________________________________________________________________________________wrn.Ã¶°ñÁý°èÇ_._.5Ä­." hidden="1">{#N/A,#N/A,FALSE,"Sheet1"}</definedName>
    <definedName name="_454__________________________________________________________________________________________________________¤§¤_¤¡" hidden="1">{#N/A,#N/A,FALSE,"Sheet1"}</definedName>
    <definedName name="_456__________________________________________________________________________________________________________wrn.Ã¶°ñÁý°èÇ_._.5Ä­." hidden="1">{#N/A,#N/A,FALSE,"Sheet1"}</definedName>
    <definedName name="_458______________________________________________________________________________________________________¤§¤_¤¡" hidden="1">{#N/A,#N/A,FALSE,"Sheet1"}</definedName>
    <definedName name="_46">#N/A</definedName>
    <definedName name="_46_________________Module6_.Macro4">_46_________________Module6_.Macro4</definedName>
    <definedName name="_460______________________________________________________________________________________________________wrn.Ã¶°ñÁý°èÇ_._.5Ä­." hidden="1">{#N/A,#N/A,FALSE,"Sheet1"}</definedName>
    <definedName name="_462_____________________________________________________________________________________________________¤§¤_¤¡" hidden="1">{#N/A,#N/A,FALSE,"Sheet1"}</definedName>
    <definedName name="_464_____________________________________________________________________________________________________wrn.Ã¶°ñÁý°èÇ_._.5Ä­." hidden="1">{#N/A,#N/A,FALSE,"Sheet1"}</definedName>
    <definedName name="_466____________________________________________________________________________________________________¤§¤_¤¡" hidden="1">{#N/A,#N/A,FALSE,"Sheet1"}</definedName>
    <definedName name="_468____________________________________________________________________________________________________wrn.Ã¶°ñÁý°èÇ_._.5Ä­." hidden="1">{#N/A,#N/A,FALSE,"Sheet1"}</definedName>
    <definedName name="_47">#N/A</definedName>
    <definedName name="_470___________________________________________________________________________________________________¤§¤_¤¡" hidden="1">{#N/A,#N/A,FALSE,"Sheet1"}</definedName>
    <definedName name="_472___________________________________________________________________________________________________wrn.Ã¶°ñÁý°èÇ_._.5Ä­." hidden="1">{#N/A,#N/A,FALSE,"Sheet1"}</definedName>
    <definedName name="_474__________________________________________________________________________________________________¤§¤_¤¡" hidden="1">{#N/A,#N/A,FALSE,"Sheet1"}</definedName>
    <definedName name="_476__________________________________________________________________________________________________wrn.Ã¶°ñÁý°èÇ_._.5Ä­." hidden="1">{#N/A,#N/A,FALSE,"Sheet1"}</definedName>
    <definedName name="_478_________________________________________________________________________________________________¤§¤_¤¡" hidden="1">{#N/A,#N/A,FALSE,"Sheet1"}</definedName>
    <definedName name="_48">#N/A</definedName>
    <definedName name="_48_____________________Module4_.Macro3">_48_____________________Module4_.Macro3</definedName>
    <definedName name="_480_________________________________________________________________________________________________wrn.Ã¶°ñÁý°èÇ_._.5Ä­." hidden="1">{#N/A,#N/A,FALSE,"Sheet1"}</definedName>
    <definedName name="_482________________________________________________________________________________________________¤§¤_¤¡" hidden="1">{#N/A,#N/A,FALSE,"Sheet1"}</definedName>
    <definedName name="_484________________________________________________________________________________________________wrn.Ã¶°ñÁý°èÇ_._.5Ä­." hidden="1">{#N/A,#N/A,FALSE,"Sheet1"}</definedName>
    <definedName name="_486_______________________________________________________________________________________________¤§¤_¤¡" hidden="1">{#N/A,#N/A,FALSE,"Sheet1"}</definedName>
    <definedName name="_488_______________________________________________________________________________________________wrn.Ã¶°ñÁý°èÇ_._.5Ä­." hidden="1">{#N/A,#N/A,FALSE,"Sheet1"}</definedName>
    <definedName name="_49">#N/A</definedName>
    <definedName name="_492______________________________________________________________________________________________¤§¤_¤¡" hidden="1">{#N/A,#N/A,FALSE,"Sheet1"}</definedName>
    <definedName name="_494______________________________________________________________________________________________G__Extr">#REF!</definedName>
    <definedName name="_496______________________________________________________________________________________________G__Extract">#REF!</definedName>
    <definedName name="_5">'[4]설직재-1'!#REF!</definedName>
    <definedName name="_5.오수공">#REF!</definedName>
    <definedName name="_50">#N/A</definedName>
    <definedName name="_50_____________________Module6_.Macro4">_50_____________________Module6_.Macro4</definedName>
    <definedName name="_502______________________________________________________________________________________________wrn.Ã¶°ñÁý°èÇ_._.5Ä­." hidden="1">{#N/A,#N/A,FALSE,"Sheet1"}</definedName>
    <definedName name="_506_____________________________________________________________________________________________¤§¤_¤¡" hidden="1">{#N/A,#N/A,FALSE,"Sheet1"}</definedName>
    <definedName name="_508_____________________________________________________________________________________________G__Extr">#REF!</definedName>
    <definedName name="_51">#N/A</definedName>
    <definedName name="_510_____________________________________________________________________________________________G__Extract">#REF!</definedName>
    <definedName name="_516_____________________________________________________________________________________________wrn.Ã¶°ñÁý°èÇ_._.5Ä­." hidden="1">{#N/A,#N/A,FALSE,"Sheet1"}</definedName>
    <definedName name="_52">#N/A</definedName>
    <definedName name="_52_____________________________________Module4_.Macro3">_52_____________________________________Module4_.Macro3</definedName>
    <definedName name="_520____________________________________________________________________________________________¤§¤_¤¡" hidden="1">{#N/A,#N/A,FALSE,"Sheet1"}</definedName>
    <definedName name="_522____________________________________________________________________________________________G__Extr">#REF!</definedName>
    <definedName name="_524____________________________________________________________________________________________G__Extract">#REF!</definedName>
    <definedName name="_53">#N/A</definedName>
    <definedName name="_530____________________________________________________________________________________________wrn.Ã¶°ñÁý°èÇ_._.5Ä­." hidden="1">{#N/A,#N/A,FALSE,"Sheet1"}</definedName>
    <definedName name="_534___________________________________________________________________________________________¤§¤_¤¡" hidden="1">{#N/A,#N/A,FALSE,"Sheet1"}</definedName>
    <definedName name="_536___________________________________________________________________________________________G__Extr">#REF!</definedName>
    <definedName name="_538___________________________________________________________________________________________G__Extract">#REF!</definedName>
    <definedName name="_54">#N/A</definedName>
    <definedName name="_54_____________________________________Module6_.Macro4">_54_____________________________________Module6_.Macro4</definedName>
    <definedName name="_544___________________________________________________________________________________________wrn.Ã¶°ñÁý°èÇ_._.5Ä­." hidden="1">{#N/A,#N/A,FALSE,"Sheet1"}</definedName>
    <definedName name="_548__________________________________________________________________________________________¤§¤_¤¡" hidden="1">{#N/A,#N/A,FALSE,"Sheet1"}</definedName>
    <definedName name="_55">#N/A</definedName>
    <definedName name="_550__________________________________________________________________________________________G__Extr">#REF!</definedName>
    <definedName name="_55001">#REF!</definedName>
    <definedName name="_55008">#REF!</definedName>
    <definedName name="_552__________________________________________________________________________________________G__Extract">#REF!</definedName>
    <definedName name="_558__________________________________________________________________________________________wrn.Ã¶°ñÁý°èÇ_._.5Ä­." hidden="1">{#N/A,#N/A,FALSE,"Sheet1"}</definedName>
    <definedName name="_56">#N/A</definedName>
    <definedName name="_56_______________________________________Module4_.Macro3">_56_______________________________________Module4_.Macro3</definedName>
    <definedName name="_562_________________________________________________________________________________________¤§¤_¤¡" hidden="1">{#N/A,#N/A,FALSE,"Sheet1"}</definedName>
    <definedName name="_564_________________________________________________________________________________________3__Crite">#REF!</definedName>
    <definedName name="_566_________________________________________________________________________________________3__Criteria">#REF!</definedName>
    <definedName name="_568_________________________________________________________________________________________G__Extr">#REF!</definedName>
    <definedName name="_57">#N/A</definedName>
    <definedName name="_570_________________________________________________________________________________________G__Extract">#REF!</definedName>
    <definedName name="_576_________________________________________________________________________________________wrn.Ã¶°ñÁý°èÇ_._.5Ä­." hidden="1">{#N/A,#N/A,FALSE,"Sheet1"}</definedName>
    <definedName name="_58">#N/A</definedName>
    <definedName name="_58_______________________________________Module6_.Macro4">_58_______________________________________Module6_.Macro4</definedName>
    <definedName name="_580________________________________________________________________________________________¤§¤_¤¡" hidden="1">{#N/A,#N/A,FALSE,"Sheet1"}</definedName>
    <definedName name="_582________________________________________________________________________________________3__Crite">#REF!</definedName>
    <definedName name="_584________________________________________________________________________________________3__Criteria">#REF!</definedName>
    <definedName name="_586________________________________________________________________________________________G__Extr">#REF!</definedName>
    <definedName name="_588________________________________________________________________________________________G__Extract">#REF!</definedName>
    <definedName name="_59">#N/A</definedName>
    <definedName name="_594________________________________________________________________________________________wrn.Ã¶°ñÁý°èÇ_._.5Ä­." hidden="1">{#N/A,#N/A,FALSE,"Sheet1"}</definedName>
    <definedName name="_598_______________________________________________________________________________________¤§¤_¤¡" hidden="1">{#N/A,#N/A,FALSE,"Sheet1"}</definedName>
    <definedName name="_6">#N/A</definedName>
    <definedName name="_6.포장공">#REF!</definedName>
    <definedName name="_60">#N/A</definedName>
    <definedName name="_60_________________________________________Module4_.Macro3">_60_________________________________________Module4_.Macro3</definedName>
    <definedName name="_600_______________________________________________________________________________________3__Crite">#REF!</definedName>
    <definedName name="_602_______________________________________________________________________________________3__Criteria">#REF!</definedName>
    <definedName name="_604_______________________________________________________________________________________G__Extr">#REF!</definedName>
    <definedName name="_606_______________________________________________________________________________________G__Extract">#REF!</definedName>
    <definedName name="_61">#N/A</definedName>
    <definedName name="_612_______________________________________________________________________________________wrn.Ã¶°ñÁý°èÇ_._.5Ä­." hidden="1">{#N/A,#N/A,FALSE,"Sheet1"}</definedName>
    <definedName name="_616______________________________________________________________________________________¤§¤_¤¡" hidden="1">{#N/A,#N/A,FALSE,"Sheet1"}</definedName>
    <definedName name="_618______________________________________________________________________________________3__Crite">#REF!</definedName>
    <definedName name="_62">#N/A</definedName>
    <definedName name="_62_________________________________________Module6_.Macro4">_62_________________________________________Module6_.Macro4</definedName>
    <definedName name="_620______________________________________________________________________________________3__Criteria">#REF!</definedName>
    <definedName name="_622______________________________________________________________________________________G__Extr">#REF!</definedName>
    <definedName name="_624______________________________________________________________________________________G__Extract">#REF!</definedName>
    <definedName name="_63">#N/A</definedName>
    <definedName name="_630______________________________________________________________________________________wrn.Ã¶°ñÁý°èÇ_._.5Ä­." hidden="1">{#N/A,#N/A,FALSE,"Sheet1"}</definedName>
    <definedName name="_634_____________________________________________________________________________________¤§¤_¤¡" hidden="1">{#N/A,#N/A,FALSE,"Sheet1"}</definedName>
    <definedName name="_636_____________________________________________________________________________________3__Crite">#REF!</definedName>
    <definedName name="_638_____________________________________________________________________________________3__Criteria">#REF!</definedName>
    <definedName name="_64">#N/A</definedName>
    <definedName name="_64___________________________________________Module4_.Macro3">_64___________________________________________Module4_.Macro3</definedName>
    <definedName name="_640_____________________________________________________________________________________G__Extr">#REF!</definedName>
    <definedName name="_642_____________________________________________________________________________________G__Extract">#REF!</definedName>
    <definedName name="_648_____________________________________________________________________________________wrn.Ã¶°ñÁý°èÇ_._.5Ä­." hidden="1">{#N/A,#N/A,FALSE,"Sheet1"}</definedName>
    <definedName name="_65">#N/A</definedName>
    <definedName name="_652____________________________________________________________________________________¤§¤_¤¡" hidden="1">{#N/A,#N/A,FALSE,"Sheet1"}</definedName>
    <definedName name="_654____________________________________________________________________________________3__Crite">#REF!</definedName>
    <definedName name="_656____________________________________________________________________________________3__Criteria">#REF!</definedName>
    <definedName name="_658____________________________________________________________________________________G__Extr">#REF!</definedName>
    <definedName name="_66">#N/A</definedName>
    <definedName name="_66___________________________________________Module6_.Macro4">_66___________________________________________Module6_.Macro4</definedName>
    <definedName name="_660____________________________________________________________________________________G__Extract">#REF!</definedName>
    <definedName name="_666____________________________________________________________________________________wrn.Ã¶°ñÁý°èÇ_._.5Ä­." hidden="1">{#N/A,#N/A,FALSE,"Sheet1"}</definedName>
    <definedName name="_67">#N/A</definedName>
    <definedName name="_670___________________________________________________________________________________¤§¤_¤¡" hidden="1">{#N/A,#N/A,FALSE,"Sheet1"}</definedName>
    <definedName name="_672___________________________________________________________________________________3__Crite">#REF!</definedName>
    <definedName name="_674___________________________________________________________________________________3__Criteria">#REF!</definedName>
    <definedName name="_676___________________________________________________________________________________G__Extr">#REF!</definedName>
    <definedName name="_678___________________________________________________________________________________G__Extract">#REF!</definedName>
    <definedName name="_68">#N/A</definedName>
    <definedName name="_68____________________________________________Module4_.Macro3">_68____________________________________________Module4_.Macro3</definedName>
    <definedName name="_684___________________________________________________________________________________wrn.Ã¶°ñÁý°èÇ_._.5Ä­." hidden="1">{#N/A,#N/A,FALSE,"Sheet1"}</definedName>
    <definedName name="_688__________________________________________________________________________________3__Crite">#REF!</definedName>
    <definedName name="_69">#N/A</definedName>
    <definedName name="_690__________________________________________________________________________________3__Criteria">#REF!</definedName>
    <definedName name="_692__________________________________________________________________________________G__Extr">#REF!</definedName>
    <definedName name="_694__________________________________________________________________________________G__Extract">#REF!</definedName>
    <definedName name="_7">'[4]설직재-1'!#REF!</definedName>
    <definedName name="_7.부대공">#REF!</definedName>
    <definedName name="_70">#N/A</definedName>
    <definedName name="_70____________________________________________Module6_.Macro4">_70____________________________________________Module6_.Macro4</definedName>
    <definedName name="_702_________________________________________________________________________________¤§¤_¤¡" hidden="1">{#N/A,#N/A,FALSE,"Sheet1"}</definedName>
    <definedName name="_704_________________________________________________________________________________3__Crite">#REF!</definedName>
    <definedName name="_706_________________________________________________________________________________3__Criteria">#REF!</definedName>
    <definedName name="_708_________________________________________________________________________________G__Extr">#REF!</definedName>
    <definedName name="_71">#N/A</definedName>
    <definedName name="_710_________________________________________________________________________________G__Extract">#REF!</definedName>
    <definedName name="_716_________________________________________________________________________________wrn.Ã¶°ñÁý°èÇ_._.5Ä­." hidden="1">{#N/A,#N/A,FALSE,"Sheet1"}</definedName>
    <definedName name="_72">#N/A</definedName>
    <definedName name="_72_____________________________________________Module4_.Macro3">_72_____________________________________________Module4_.Macro3</definedName>
    <definedName name="_720________________________________________________________________________________¤§¤_¤¡" hidden="1">{#N/A,#N/A,FALSE,"Sheet1"}</definedName>
    <definedName name="_722________________________________________________________________________________3__Crite">#REF!</definedName>
    <definedName name="_724________________________________________________________________________________3__Criteria">#REF!</definedName>
    <definedName name="_726________________________________________________________________________________G__Extr">#REF!</definedName>
    <definedName name="_728________________________________________________________________________________G__Extract">#REF!</definedName>
    <definedName name="_73">#N/A</definedName>
    <definedName name="_734________________________________________________________________________________wrn.Ã¶°ñÁý°èÇ_._.5Ä­." hidden="1">{#N/A,#N/A,FALSE,"Sheet1"}</definedName>
    <definedName name="_738_______________________________________________________________________________¤§¤_¤¡" hidden="1">{#N/A,#N/A,FALSE,"Sheet1"}</definedName>
    <definedName name="_74">#N/A</definedName>
    <definedName name="_74_____________________________________________Module6_.Macro4">_74_____________________________________________Module6_.Macro4</definedName>
    <definedName name="_740_______________________________________________________________________________3__Crite">#REF!</definedName>
    <definedName name="_742_______________________________________________________________________________3__Criteria">#REF!</definedName>
    <definedName name="_744_______________________________________________________________________________G__Extr">#REF!</definedName>
    <definedName name="_746_______________________________________________________________________________G__Extract">#REF!</definedName>
    <definedName name="_75">#N/A</definedName>
    <definedName name="_752_______________________________________________________________________________wrn.Ã¶°ñÁý°èÇ_._.5Ä­." hidden="1">{#N/A,#N/A,FALSE,"Sheet1"}</definedName>
    <definedName name="_756______________________________________________________________________________¤§¤_¤¡" hidden="1">{#N/A,#N/A,FALSE,"Sheet1"}</definedName>
    <definedName name="_758______________________________________________________________________________3__Crite">#REF!</definedName>
    <definedName name="_76">#N/A</definedName>
    <definedName name="_76______________________________________________Module4_.Macro3">_76______________________________________________Module4_.Macro3</definedName>
    <definedName name="_760______________________________________________________________________________3__Criteria">#REF!</definedName>
    <definedName name="_762______________________________________________________________________________G__Extr">#REF!</definedName>
    <definedName name="_764______________________________________________________________________________G__Extract">#REF!</definedName>
    <definedName name="_77">#N/A</definedName>
    <definedName name="_770______________________________________________________________________________wrn.Ã¶°ñÁý°èÇ_._.5Ä­." hidden="1">{#N/A,#N/A,FALSE,"Sheet1"}</definedName>
    <definedName name="_774_____________________________________________________________________________3__Crite">#REF!</definedName>
    <definedName name="_776_____________________________________________________________________________3__Criteria">#REF!</definedName>
    <definedName name="_778_____________________________________________________________________________G__Extr">#REF!</definedName>
    <definedName name="_78">#N/A</definedName>
    <definedName name="_78______________________________________________Module6_.Macro4">_78______________________________________________Module6_.Macro4</definedName>
    <definedName name="_780_____________________________________________________________________________G__Extract">#REF!</definedName>
    <definedName name="_788____________________________________________________________________________¤§¤_¤¡" hidden="1">{#N/A,#N/A,FALSE,"Sheet1"}</definedName>
    <definedName name="_79">#N/A</definedName>
    <definedName name="_790____________________________________________________________________________3__Crite">#REF!</definedName>
    <definedName name="_792____________________________________________________________________________3__Criteria">#REF!</definedName>
    <definedName name="_794____________________________________________________________________________G__Extr">#REF!</definedName>
    <definedName name="_796____________________________________________________________________________G__Extract">#REF!</definedName>
    <definedName name="_8">#N/A</definedName>
    <definedName name="_8.자재운반공">#REF!</definedName>
    <definedName name="_80">#N/A</definedName>
    <definedName name="_80_______________________________________________Module4_.Macro3">_80_______________________________________________Module4_.Macro3</definedName>
    <definedName name="_802____________________________________________________________________________wrn.Ã¶°ñÁý°èÇ_._.5Ä­." hidden="1">{#N/A,#N/A,FALSE,"Sheet1"}</definedName>
    <definedName name="_806___________________________________________________________________________3__Crite">#REF!</definedName>
    <definedName name="_808___________________________________________________________________________3__Criteria">#REF!</definedName>
    <definedName name="_81">#N/A</definedName>
    <definedName name="_810___________________________________________________________________________G__Extr">#REF!</definedName>
    <definedName name="_812___________________________________________________________________________G__Extract">#REF!</definedName>
    <definedName name="_82">#N/A</definedName>
    <definedName name="_82_______________________________________________Module6_.Macro4">_82_______________________________________________Module6_.Macro4</definedName>
    <definedName name="_820__________________________________________________________________________¤§¤_¤¡" hidden="1">{#N/A,#N/A,FALSE,"Sheet1"}</definedName>
    <definedName name="_822__________________________________________________________________________3__Crite">#REF!</definedName>
    <definedName name="_824__________________________________________________________________________3__Criteria">#REF!</definedName>
    <definedName name="_826__________________________________________________________________________G__Extr">#REF!</definedName>
    <definedName name="_828__________________________________________________________________________G__Extract">#REF!</definedName>
    <definedName name="_83">#N/A</definedName>
    <definedName name="_834__________________________________________________________________________wrn.Ã¶°ñÁý°èÇ_._.5Ä­." hidden="1">{#N/A,#N/A,FALSE,"Sheet1"}</definedName>
    <definedName name="_838_________________________________________________________________________3__Crite">#REF!</definedName>
    <definedName name="_84">#N/A</definedName>
    <definedName name="_84________________________________________________Module4_.Macro3">_84________________________________________________Module4_.Macro3</definedName>
    <definedName name="_840_________________________________________________________________________3__Criteria">#REF!</definedName>
    <definedName name="_842_________________________________________________________________________G__Extr">#REF!</definedName>
    <definedName name="_844_________________________________________________________________________G__Extract">#REF!</definedName>
    <definedName name="_85">#N/A</definedName>
    <definedName name="_852________________________________________________________________________¤§¤_¤¡" hidden="1">{#N/A,#N/A,FALSE,"Sheet1"}</definedName>
    <definedName name="_854________________________________________________________________________3__Crite">#REF!</definedName>
    <definedName name="_856________________________________________________________________________3__Criteria">#REF!</definedName>
    <definedName name="_858________________________________________________________________________G__Extr">#REF!</definedName>
    <definedName name="_86">#N/A</definedName>
    <definedName name="_86________________________________________________Module6_.Macro4">_86________________________________________________Module6_.Macro4</definedName>
    <definedName name="_860________________________________________________________________________G__Extract">#REF!</definedName>
    <definedName name="_866________________________________________________________________________wrn.Ã¶°ñÁý°èÇ_._.5Ä­." hidden="1">{#N/A,#N/A,FALSE,"Sheet1"}</definedName>
    <definedName name="_87">#N/A</definedName>
    <definedName name="_870_______________________________________________________________________3__Crite">#REF!</definedName>
    <definedName name="_872_______________________________________________________________________3__Criteria">#REF!</definedName>
    <definedName name="_874_______________________________________________________________________G__Extr">#REF!</definedName>
    <definedName name="_876_______________________________________________________________________G__Extract">#REF!</definedName>
    <definedName name="_88">#N/A</definedName>
    <definedName name="_88_________________________________________________Module4_.Macro3">_88_________________________________________________Module4_.Macro3</definedName>
    <definedName name="_884______________________________________________________________________¤§¤_¤¡" hidden="1">{#N/A,#N/A,FALSE,"Sheet1"}</definedName>
    <definedName name="_886______________________________________________________________________3__Crite">#REF!</definedName>
    <definedName name="_888______________________________________________________________________3__Criteria">#REF!</definedName>
    <definedName name="_89">#N/A</definedName>
    <definedName name="_890______________________________________________________________________G__Extr">#REF!</definedName>
    <definedName name="_892______________________________________________________________________G__Extract">#REF!</definedName>
    <definedName name="_898______________________________________________________________________wrn.Ã¶°ñÁý°èÇ_._.5Ä­." hidden="1">{#N/A,#N/A,FALSE,"Sheet1"}</definedName>
    <definedName name="_9">#N/A</definedName>
    <definedName name="_90">#N/A</definedName>
    <definedName name="_90_________________________________________________Module6_.Macro4">_90_________________________________________________Module6_.Macro4</definedName>
    <definedName name="_902_____________________________________________________________________3__Crite">#REF!</definedName>
    <definedName name="_904_____________________________________________________________________3__Criteria">#REF!</definedName>
    <definedName name="_906_____________________________________________________________________G__Extr">#REF!</definedName>
    <definedName name="_908_____________________________________________________________________G__Extract">#REF!</definedName>
    <definedName name="_91">#N/A</definedName>
    <definedName name="_916____________________________________________________________________¤§¤_¤¡" hidden="1">{#N/A,#N/A,FALSE,"Sheet1"}</definedName>
    <definedName name="_918____________________________________________________________________3__Crite">#REF!</definedName>
    <definedName name="_92">#N/A</definedName>
    <definedName name="_92__________________________________________________Module4_.Macro3">_92__________________________________________________Module4_.Macro3</definedName>
    <definedName name="_920____________________________________________________________________3__Criteria">#REF!</definedName>
    <definedName name="_922____________________________________________________________________G__Extr">#REF!</definedName>
    <definedName name="_924____________________________________________________________________G__Extract">#REF!</definedName>
    <definedName name="_93">#N/A</definedName>
    <definedName name="_930____________________________________________________________________wrn.Ã¶°ñÁý°èÇ_._.5Ä­." hidden="1">{#N/A,#N/A,FALSE,"Sheet1"}</definedName>
    <definedName name="_934___________________________________________________________________3__Crite">#REF!</definedName>
    <definedName name="_936___________________________________________________________________3__Criteria">#REF!</definedName>
    <definedName name="_938___________________________________________________________________G__Extr">#REF!</definedName>
    <definedName name="_94">#N/A</definedName>
    <definedName name="_94__________________________________________________Module6_.Macro4">_94__________________________________________________Module6_.Macro4</definedName>
    <definedName name="_940___________________________________________________________________G__Extract">#REF!</definedName>
    <definedName name="_948__________________________________________________________________¤§¤_¤¡" hidden="1">{#N/A,#N/A,FALSE,"Sheet1"}</definedName>
    <definedName name="_95">#N/A</definedName>
    <definedName name="_950__________________________________________________________________3__Crite">#REF!</definedName>
    <definedName name="_952__________________________________________________________________3__Criteria">#REF!</definedName>
    <definedName name="_954__________________________________________________________________G__Extr">#REF!</definedName>
    <definedName name="_956__________________________________________________________________G__Extract">#REF!</definedName>
    <definedName name="_96">#N/A</definedName>
    <definedName name="_96___________________________________________________Module4_.Macro3">_96___________________________________________________Module4_.Macro3</definedName>
    <definedName name="_962__________________________________________________________________wrn.Ã¶°ñÁý°èÇ_._.5Ä­." hidden="1">{#N/A,#N/A,FALSE,"Sheet1"}</definedName>
    <definedName name="_966_________________________________________________________________3__Crite">#REF!</definedName>
    <definedName name="_968_________________________________________________________________3__Criteria">#REF!</definedName>
    <definedName name="_97">#N/A</definedName>
    <definedName name="_970_________________________________________________________________G__Extr">#REF!</definedName>
    <definedName name="_972_________________________________________________________________G__Extract">#REF!</definedName>
    <definedName name="_98">#N/A</definedName>
    <definedName name="_98___________________________________________________Module6_.Macro4">_98___________________________________________________Module6_.Macro4</definedName>
    <definedName name="_980________________________________________________________________¤§¤_¤¡" hidden="1">{#N/A,#N/A,FALSE,"Sheet1"}</definedName>
    <definedName name="_982________________________________________________________________3__Crite">#REF!</definedName>
    <definedName name="_984________________________________________________________________3__Criteria">#REF!</definedName>
    <definedName name="_986________________________________________________________________G__Extr">#REF!</definedName>
    <definedName name="_988________________________________________________________________G__Extract">#REF!</definedName>
    <definedName name="_99">#N/A</definedName>
    <definedName name="_994________________________________________________________________wrn.Ã¶°ñÁý°èÇ_._.5Ä­." hidden="1">{#N/A,#N/A,FALSE,"Sheet1"}</definedName>
    <definedName name="_998_______________________________________________________________¤§¤_¤¡" hidden="1">{#N/A,#N/A,FALSE,"Sheet1"}</definedName>
    <definedName name="_A">#REF!</definedName>
    <definedName name="_Dist_Bin" hidden="1">[5]조명시설!#REF!</definedName>
    <definedName name="_Dist_Values" hidden="1">[5]조명시설!#REF!</definedName>
    <definedName name="_E7_E9_E11_E13_">#N/A</definedName>
    <definedName name="_Fill" hidden="1">[6]Sheet1!#REF!</definedName>
    <definedName name="_xlnm._FilterDatabase" hidden="1">#REF!</definedName>
    <definedName name="_K">#N/A</definedName>
    <definedName name="_key01" hidden="1">#REF!</definedName>
    <definedName name="_key02" hidden="1">#REF!</definedName>
    <definedName name="_Key1" hidden="1">[7]별총!#REF!</definedName>
    <definedName name="_Key2" hidden="1">[8]Sheet1!$B$74:$B$75</definedName>
    <definedName name="_LP2">#REF!</definedName>
    <definedName name="_MatInverse_In" hidden="1">#REF!</definedName>
    <definedName name="_MatMult_A" hidden="1">#REF!</definedName>
    <definedName name="_MatMult_AxB" hidden="1">#REF!</definedName>
    <definedName name="_MatMult_B" hidden="1">#REF!</definedName>
    <definedName name="_NMB96">#REF!</definedName>
    <definedName name="_Order1" hidden="1">255</definedName>
    <definedName name="_Order2" hidden="1">255</definedName>
    <definedName name="_PB1">#REF!</definedName>
    <definedName name="_PB2">#REF!</definedName>
    <definedName name="_PB3">#REF!</definedName>
    <definedName name="_px1">#REF!</definedName>
    <definedName name="_px2">#REF!</definedName>
    <definedName name="_R69496">'[9]입출재고현황 (2)'!$R$62503</definedName>
    <definedName name="_R70000">'[9]입출재고현황 (2)'!$R$60007</definedName>
    <definedName name="_R80000">'[9]입출재고현황 (2)'!$R$20007</definedName>
    <definedName name="_R90000">'[9]입출재고현황 (2)'!$R$20007</definedName>
    <definedName name="_R99000">'[9]입출재고현황 (2)'!$R$11947</definedName>
    <definedName name="_Regression_Int" hidden="1">1</definedName>
    <definedName name="_Sort" hidden="1">#REF!</definedName>
    <definedName name="_stp1">#REF!</definedName>
    <definedName name="_stp10">#REF!</definedName>
    <definedName name="_stp100">#REF!</definedName>
    <definedName name="_stp101">#REF!</definedName>
    <definedName name="_stp102">#REF!</definedName>
    <definedName name="_stp103">#REF!</definedName>
    <definedName name="_stp104">#REF!</definedName>
    <definedName name="_stp105">#REF!</definedName>
    <definedName name="_stp106">#REF!</definedName>
    <definedName name="_stp107">#REF!</definedName>
    <definedName name="_stp108">#REF!</definedName>
    <definedName name="_stp109">#REF!</definedName>
    <definedName name="_stp11">#REF!</definedName>
    <definedName name="_stp110">#REF!</definedName>
    <definedName name="_stp111">#REF!</definedName>
    <definedName name="_stp112">#REF!</definedName>
    <definedName name="_stp113">#REF!</definedName>
    <definedName name="_stp114">#REF!</definedName>
    <definedName name="_stp115">#REF!</definedName>
    <definedName name="_stp116">#REF!</definedName>
    <definedName name="_stp117">#REF!</definedName>
    <definedName name="_stp118">#REF!</definedName>
    <definedName name="_stp119">#REF!</definedName>
    <definedName name="_stp12">#REF!</definedName>
    <definedName name="_stp120">#REF!</definedName>
    <definedName name="_stp121">#REF!</definedName>
    <definedName name="_stp122">#REF!</definedName>
    <definedName name="_stp123">#REF!</definedName>
    <definedName name="_stp124">#REF!</definedName>
    <definedName name="_stp125">#REF!</definedName>
    <definedName name="_stp126">#REF!</definedName>
    <definedName name="_stp127">#REF!</definedName>
    <definedName name="_stp128">#REF!</definedName>
    <definedName name="_stp129">#REF!</definedName>
    <definedName name="_stp13">#REF!</definedName>
    <definedName name="_stp130">#REF!</definedName>
    <definedName name="_stp131">#REF!</definedName>
    <definedName name="_stp132">#REF!</definedName>
    <definedName name="_stp133">#REF!</definedName>
    <definedName name="_stp134">#REF!</definedName>
    <definedName name="_stp135">#REF!</definedName>
    <definedName name="_stp136">#REF!</definedName>
    <definedName name="_stp137">#REF!</definedName>
    <definedName name="_stp138">#REF!</definedName>
    <definedName name="_stp139">#REF!</definedName>
    <definedName name="_stp14">#REF!</definedName>
    <definedName name="_stp140">#REF!</definedName>
    <definedName name="_stp141">#REF!</definedName>
    <definedName name="_stp142">#REF!</definedName>
    <definedName name="_stp143">#REF!</definedName>
    <definedName name="_stp144">#REF!</definedName>
    <definedName name="_stp145">#REF!</definedName>
    <definedName name="_stp146">#REF!</definedName>
    <definedName name="_stp147">#REF!</definedName>
    <definedName name="_stp148">#REF!</definedName>
    <definedName name="_stp149">#REF!</definedName>
    <definedName name="_stp15">#REF!</definedName>
    <definedName name="_stp150">#REF!</definedName>
    <definedName name="_stp151">#REF!</definedName>
    <definedName name="_stp152">#REF!</definedName>
    <definedName name="_stp153">#REF!</definedName>
    <definedName name="_stp154">#REF!</definedName>
    <definedName name="_stp155">#REF!</definedName>
    <definedName name="_stp156">#REF!</definedName>
    <definedName name="_stp157">#REF!</definedName>
    <definedName name="_stp158">#REF!</definedName>
    <definedName name="_stp159">#REF!</definedName>
    <definedName name="_stp16">#REF!</definedName>
    <definedName name="_stp160">#REF!</definedName>
    <definedName name="_stp161">#REF!</definedName>
    <definedName name="_stp162">#REF!</definedName>
    <definedName name="_stp163">#REF!</definedName>
    <definedName name="_stp164">#REF!</definedName>
    <definedName name="_stp165">#REF!</definedName>
    <definedName name="_stp166">#REF!</definedName>
    <definedName name="_stp167">#REF!</definedName>
    <definedName name="_stp168">#REF!</definedName>
    <definedName name="_stp169">#REF!</definedName>
    <definedName name="_stp17">#REF!</definedName>
    <definedName name="_stp170">#REF!</definedName>
    <definedName name="_stp171">#REF!</definedName>
    <definedName name="_stp172">#REF!</definedName>
    <definedName name="_stp173">#REF!</definedName>
    <definedName name="_stp174">#REF!</definedName>
    <definedName name="_stp175">#REF!</definedName>
    <definedName name="_stp176">#REF!</definedName>
    <definedName name="_stp177">#REF!</definedName>
    <definedName name="_stp178">#REF!</definedName>
    <definedName name="_stp179">#REF!</definedName>
    <definedName name="_stp18">#REF!</definedName>
    <definedName name="_stp180">#REF!</definedName>
    <definedName name="_stp181">#REF!</definedName>
    <definedName name="_stp182">#REF!</definedName>
    <definedName name="_stp183">#REF!</definedName>
    <definedName name="_stp184">#REF!</definedName>
    <definedName name="_stp185">#REF!</definedName>
    <definedName name="_stp186">#REF!</definedName>
    <definedName name="_stp187">#REF!</definedName>
    <definedName name="_stp188">#REF!</definedName>
    <definedName name="_stp189">#REF!</definedName>
    <definedName name="_stp19">#REF!</definedName>
    <definedName name="_stp190">#REF!</definedName>
    <definedName name="_stp191">#REF!</definedName>
    <definedName name="_stp192">#REF!</definedName>
    <definedName name="_stp193">#REF!</definedName>
    <definedName name="_stp194">#REF!</definedName>
    <definedName name="_stp195">#REF!</definedName>
    <definedName name="_stp196">#REF!</definedName>
    <definedName name="_stp197">#REF!</definedName>
    <definedName name="_stp198">#REF!</definedName>
    <definedName name="_stp199">#REF!</definedName>
    <definedName name="_stp2">#REF!</definedName>
    <definedName name="_stp20">#REF!</definedName>
    <definedName name="_stp21">#REF!</definedName>
    <definedName name="_stp22">#REF!</definedName>
    <definedName name="_stp23">#REF!</definedName>
    <definedName name="_stp24">#REF!</definedName>
    <definedName name="_stp25">#REF!</definedName>
    <definedName name="_stp26">#REF!</definedName>
    <definedName name="_stp27">#REF!</definedName>
    <definedName name="_stp28">#REF!</definedName>
    <definedName name="_stp29">#REF!</definedName>
    <definedName name="_stp3">#REF!</definedName>
    <definedName name="_stp30">#REF!</definedName>
    <definedName name="_stp31">#REF!</definedName>
    <definedName name="_stp32">#REF!</definedName>
    <definedName name="_stp33">#REF!</definedName>
    <definedName name="_stp34">#REF!</definedName>
    <definedName name="_stp35">#REF!</definedName>
    <definedName name="_stp36">#REF!</definedName>
    <definedName name="_stp37">#REF!</definedName>
    <definedName name="_stp38">#REF!</definedName>
    <definedName name="_stp39">#REF!</definedName>
    <definedName name="_stp4">#REF!</definedName>
    <definedName name="_stp40">#REF!</definedName>
    <definedName name="_stp41">#REF!</definedName>
    <definedName name="_stp42">#REF!</definedName>
    <definedName name="_stp43">#REF!</definedName>
    <definedName name="_stp44">#REF!</definedName>
    <definedName name="_stp45">#REF!</definedName>
    <definedName name="_stp46">#REF!</definedName>
    <definedName name="_stp47">#REF!</definedName>
    <definedName name="_stp48">#REF!</definedName>
    <definedName name="_stp49">#REF!</definedName>
    <definedName name="_stp5">#REF!</definedName>
    <definedName name="_stp50">#REF!</definedName>
    <definedName name="_stp51">#REF!</definedName>
    <definedName name="_stp52">#REF!</definedName>
    <definedName name="_stp53">#REF!</definedName>
    <definedName name="_stp54">#REF!</definedName>
    <definedName name="_stp55">#REF!</definedName>
    <definedName name="_stp56">#REF!</definedName>
    <definedName name="_stp57">#REF!</definedName>
    <definedName name="_stp58">#REF!</definedName>
    <definedName name="_stp59">#REF!</definedName>
    <definedName name="_stp6">#REF!</definedName>
    <definedName name="_stp60">#REF!</definedName>
    <definedName name="_stp61">#REF!</definedName>
    <definedName name="_stp62">#REF!</definedName>
    <definedName name="_stp63">#REF!</definedName>
    <definedName name="_stp64">#REF!</definedName>
    <definedName name="_stp65">#REF!</definedName>
    <definedName name="_stp66">#REF!</definedName>
    <definedName name="_stp67">#REF!</definedName>
    <definedName name="_stp68">#REF!</definedName>
    <definedName name="_stp69">#REF!</definedName>
    <definedName name="_stp7">#REF!</definedName>
    <definedName name="_stp70">#REF!</definedName>
    <definedName name="_stp71">#REF!</definedName>
    <definedName name="_stp72">#REF!</definedName>
    <definedName name="_stp73">#REF!</definedName>
    <definedName name="_stp74">#REF!</definedName>
    <definedName name="_stp75">#REF!</definedName>
    <definedName name="_stp76">#REF!</definedName>
    <definedName name="_stp77">#REF!</definedName>
    <definedName name="_stp78">#REF!</definedName>
    <definedName name="_stp79">#REF!</definedName>
    <definedName name="_stp8">#REF!</definedName>
    <definedName name="_stp80">#REF!</definedName>
    <definedName name="_stp81">#REF!</definedName>
    <definedName name="_stp82">#REF!</definedName>
    <definedName name="_stp83">#REF!</definedName>
    <definedName name="_stp84">#REF!</definedName>
    <definedName name="_stp85">#REF!</definedName>
    <definedName name="_stp86">#REF!</definedName>
    <definedName name="_stp87">#REF!</definedName>
    <definedName name="_stp88">#REF!</definedName>
    <definedName name="_stp89">#REF!</definedName>
    <definedName name="_stp9">#REF!</definedName>
    <definedName name="_stp90">#REF!</definedName>
    <definedName name="_stp91">#REF!</definedName>
    <definedName name="_stp92">#REF!</definedName>
    <definedName name="_stp93">#REF!</definedName>
    <definedName name="_stp94">#REF!</definedName>
    <definedName name="_stp95">#REF!</definedName>
    <definedName name="_stp96">#REF!</definedName>
    <definedName name="_stp97">#REF!</definedName>
    <definedName name="_stp98">#REF!</definedName>
    <definedName name="_stp99">#REF!</definedName>
    <definedName name="_SUM1">[10]EP0618!#REF!</definedName>
    <definedName name="_SUM10">[10]EP0618!#REF!</definedName>
    <definedName name="_SUM11">[10]EP0618!#REF!</definedName>
    <definedName name="_SUM12">[10]EP0618!#REF!</definedName>
    <definedName name="_SUM13">[10]EP0618!#REF!</definedName>
    <definedName name="_SUM14">[10]EP0618!#REF!</definedName>
    <definedName name="_SUM15">[10]EP0618!#REF!</definedName>
    <definedName name="_SUM16">[10]EP0618!#REF!</definedName>
    <definedName name="_SUM17">[10]EP0618!#REF!</definedName>
    <definedName name="_SUM18">[10]EP0618!#REF!</definedName>
    <definedName name="_SUM19">[10]EP0618!#REF!</definedName>
    <definedName name="_SUM2">[10]EP0618!#REF!</definedName>
    <definedName name="_SUM3">[10]EP0618!#REF!</definedName>
    <definedName name="_SUM4">[10]EP0618!#REF!</definedName>
    <definedName name="_SUM5">[10]EP0618!#REF!</definedName>
    <definedName name="_SUM6">[10]EP0618!#REF!</definedName>
    <definedName name="_SUM7">[10]EP0618!#REF!</definedName>
    <definedName name="_SUM8">[10]EP0618!#REF!</definedName>
    <definedName name="_SUM9">[10]EP0618!#REF!</definedName>
    <definedName name="_Table1_In1" hidden="1">[11]시행후면적!$O$59:$O$59</definedName>
    <definedName name="_Table1_Out" hidden="1">[11]시행후면적!$O$6006:$O$6006</definedName>
    <definedName name="_W">#N/A</definedName>
    <definedName name="_YO1">#REF!</definedName>
    <definedName name="\0">#N/A</definedName>
    <definedName name="\1">#REF!</definedName>
    <definedName name="\2">#REF!</definedName>
    <definedName name="\a">#REF!</definedName>
    <definedName name="\aa">#REF!</definedName>
    <definedName name="\b">#REF!</definedName>
    <definedName name="\c">#REF!</definedName>
    <definedName name="\d">#REF!</definedName>
    <definedName name="\e">[12]전기!#REF!</definedName>
    <definedName name="\f">#REF!</definedName>
    <definedName name="\g">#REF!</definedName>
    <definedName name="\h">#REF!</definedName>
    <definedName name="\i">[13]을!#REF!</definedName>
    <definedName name="\j">#REF!</definedName>
    <definedName name="\k">#N/A</definedName>
    <definedName name="\l">#REF!</definedName>
    <definedName name="\m">#REF!</definedName>
    <definedName name="\p">#N/A</definedName>
    <definedName name="\q">#REF!</definedName>
    <definedName name="\r">#N/A</definedName>
    <definedName name="\s">#N/A</definedName>
    <definedName name="\T">#REF!</definedName>
    <definedName name="\v">#REF!</definedName>
    <definedName name="\w">#N/A</definedName>
    <definedName name="\x">#REF!</definedName>
    <definedName name="\z">#REF!</definedName>
    <definedName name="a">#REF!</definedName>
    <definedName name="A0">#REF!</definedName>
    <definedName name="A315yoo1">#REF!</definedName>
    <definedName name="a999999999999">#REF!</definedName>
    <definedName name="aa">#REF!</definedName>
    <definedName name="AAA">[14]입찰안!$P$3:$U$3</definedName>
    <definedName name="aaa.">#REF!</definedName>
    <definedName name="AAAA">#REF!</definedName>
    <definedName name="AAAAA">[14]입찰안!#REF!</definedName>
    <definedName name="aaaaaaa">{"Book1","상동3BL옥외설계계산서(1차검토분).xls"}</definedName>
    <definedName name="AAAAAAAAA">[14]입찰안!#REF!</definedName>
    <definedName name="abc">#REF!</definedName>
    <definedName name="AccessDatabase" hidden="1">"D:\_genkou\excel97\sample\支店集計作業\本社合計2.mdb"</definedName>
    <definedName name="acti_day">#REF!</definedName>
    <definedName name="acti_month">#REF!</definedName>
    <definedName name="acti_monthday">#REF!</definedName>
    <definedName name="acti_year">#REF!</definedName>
    <definedName name="ActiLen">#REF!</definedName>
    <definedName name="Activity">#REF!</definedName>
    <definedName name="ActR">#REF!</definedName>
    <definedName name="ActR_h">#REF!</definedName>
    <definedName name="aer">#REF!,#REF!</definedName>
    <definedName name="AFC설비">#REF!</definedName>
    <definedName name="AH">BlankMacro1</definedName>
    <definedName name="ÀÎ¼â">[15]!ÀÎ¼â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JFL">#REF!</definedName>
    <definedName name="AL창호">#REF!</definedName>
    <definedName name="Amount_h">#REF!</definedName>
    <definedName name="AMXE08">[16]미드수량!#REF!</definedName>
    <definedName name="AMXE08_1">[17]미드수량!#REF!</definedName>
    <definedName name="AMXE08_10">[17]미드수량!#REF!</definedName>
    <definedName name="AMXE08_11">[18]미드수량!#REF!</definedName>
    <definedName name="AMXE08_12">[17]미드수량!#REF!</definedName>
    <definedName name="AMXE08_2">[17]미드수량!#REF!</definedName>
    <definedName name="AMXE08_3">[17]미드수량!#REF!</definedName>
    <definedName name="AMXE08_4">[17]미드수량!#REF!</definedName>
    <definedName name="AMXE08_5">[17]미드수량!#REF!</definedName>
    <definedName name="AMXE08_6">[17]미드수량!#REF!</definedName>
    <definedName name="AMXE08_7">[17]미드수량!#REF!</definedName>
    <definedName name="AMXE08_8">[17]미드수량!#REF!</definedName>
    <definedName name="AMXE08_9">[17]미드수량!#REF!</definedName>
    <definedName name="anal_ij">#REF!</definedName>
    <definedName name="anscount" hidden="1">1</definedName>
    <definedName name="Áö¿ì±â">[15]!Áö¿ì±â</definedName>
    <definedName name="AW">[14]입찰안!#REF!</definedName>
    <definedName name="b">#REF!</definedName>
    <definedName name="B10GJamount">#REF!</definedName>
    <definedName name="B11GJamount">#REF!</definedName>
    <definedName name="B12GJamount">#REF!</definedName>
    <definedName name="B13GJamount">#REF!</definedName>
    <definedName name="B14GJamount">#REF!</definedName>
    <definedName name="B15GJamount">#REF!</definedName>
    <definedName name="B16GJamount">#REF!</definedName>
    <definedName name="B17GJamount">#REF!</definedName>
    <definedName name="B18GJamount">#REF!</definedName>
    <definedName name="B19GJamount">#REF!</definedName>
    <definedName name="B1GJamount">#REF!</definedName>
    <definedName name="B2GJamount">#REF!</definedName>
    <definedName name="B3GJamount">#REF!</definedName>
    <definedName name="B4GJamount">#REF!</definedName>
    <definedName name="B5GJamount">#REF!</definedName>
    <definedName name="B6GJamount">#REF!</definedName>
    <definedName name="B7GJamount">#REF!</definedName>
    <definedName name="B8GJamount">#REF!</definedName>
    <definedName name="B9GJamount">#REF!</definedName>
    <definedName name="BDCODE">#N/A</definedName>
    <definedName name="BOM_OF_ECP">#REF!</definedName>
    <definedName name="BONG">#N/A</definedName>
    <definedName name="BTYPE">#N/A</definedName>
    <definedName name="BUNHO">#N/A</definedName>
    <definedName name="bustt">[19]VXXXXXXX!$C$31</definedName>
    <definedName name="BV">#REF!</definedName>
    <definedName name="C_">[4]제직재!#REF!</definedName>
    <definedName name="cable">#REF!</definedName>
    <definedName name="cal_f_day">#REF!</definedName>
    <definedName name="cc">#REF!</definedName>
    <definedName name="CCC">#REF!</definedName>
    <definedName name="CCTV설비">#REF!</definedName>
    <definedName name="CG">#N/A</definedName>
    <definedName name="ChnRate">#REF!</definedName>
    <definedName name="CIRCUIT">#REF!</definedName>
    <definedName name="co">#REF!</definedName>
    <definedName name="CODE">#REF!</definedName>
    <definedName name="CON_1">#REF!</definedName>
    <definedName name="CON_3">#REF!</definedName>
    <definedName name="COND_1">#REF!</definedName>
    <definedName name="COND_3">#REF!</definedName>
    <definedName name="cordaddr">#REF!</definedName>
    <definedName name="cordaddr1">#REF!</definedName>
    <definedName name="CP">#REF!</definedName>
    <definedName name="cp_fnc">#REF!</definedName>
    <definedName name="cp_i_blk">#REF!</definedName>
    <definedName name="CPcheckcell">#REF!</definedName>
    <definedName name="cpi">#REF!</definedName>
    <definedName name="cpmprojaddr">#REF!</definedName>
    <definedName name="cpmprojapprover">#REF!</definedName>
    <definedName name="cpmprojcompoday">#REF!</definedName>
    <definedName name="cpmprojcomposer">#REF!</definedName>
    <definedName name="cpmprojduration">#REF!</definedName>
    <definedName name="cpmprojname">#REF!</definedName>
    <definedName name="CR">#REF!</definedName>
    <definedName name="cri_01">#REF!</definedName>
    <definedName name="cri_02">#REF!</definedName>
    <definedName name="cri_03">#REF!</definedName>
    <definedName name="cri_CP_is_CA">#REF!</definedName>
    <definedName name="cri_gjtitle">#REF!</definedName>
    <definedName name="cri_i">#REF!</definedName>
    <definedName name="cri_i_pnt">#REF!</definedName>
    <definedName name="cri_ij_co">#REF!</definedName>
    <definedName name="cri_j">#REF!</definedName>
    <definedName name="cri_j_nul">#REF!</definedName>
    <definedName name="cri_j_pnt">#REF!</definedName>
    <definedName name="cri_now_iv">#REF!</definedName>
    <definedName name="cri_out">#REF!</definedName>
    <definedName name="cri_pnt">#REF!</definedName>
    <definedName name="cri_top">#REF!</definedName>
    <definedName name="_xlnm.Criteria">[12]전기!#REF!</definedName>
    <definedName name="crtrcd">#REF!</definedName>
    <definedName name="CURRENT_1">#REF!</definedName>
    <definedName name="CURRENT_2">#REF!</definedName>
    <definedName name="CURRENT_3">#REF!</definedName>
    <definedName name="D">#REF!</definedName>
    <definedName name="d_errchk">#REF!</definedName>
    <definedName name="DAN">[13]을!#REF!</definedName>
    <definedName name="DANGA">[6]Sheet1!$D$19:$D$19,[6]Sheet1!$F$19:$BD$19</definedName>
    <definedName name="danga2">#REF!,#REF!</definedName>
    <definedName name="DANWI">#N/A</definedName>
    <definedName name="data">#REF!</definedName>
    <definedName name="data_block">#REF!</definedName>
    <definedName name="data_block10">#REF!</definedName>
    <definedName name="data_block2">#REF!</definedName>
    <definedName name="data_block3">#REF!</definedName>
    <definedName name="datab">'[20]1.우편집중내역서'!$A$3:$D$566</definedName>
    <definedName name="_xlnm.Database">#REF!</definedName>
    <definedName name="database2">#REF!</definedName>
    <definedName name="date_errchk">#REF!</definedName>
    <definedName name="date_errval">#REF!</definedName>
    <definedName name="DC.PIPE">[21]일위대가!#REF!</definedName>
    <definedName name="DD">[14]입찰안!$P$3</definedName>
    <definedName name="DDD">[14]입찰안!$P$3</definedName>
    <definedName name="DDDD">[14]입찰안!$P$3</definedName>
    <definedName name="DDDDA">BlankMacro1</definedName>
    <definedName name="ddddd" hidden="1">#REF!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ECK">#REF!</definedName>
    <definedName name="DEMO">#REF!</definedName>
    <definedName name="dfasdfas">#REF!</definedName>
    <definedName name="dfjalk">#REF!</definedName>
    <definedName name="DFJKSLAEO">#REF!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GF">#REF!</definedName>
    <definedName name="Dij">#REF!</definedName>
    <definedName name="DJHFJ">#REF!</definedName>
    <definedName name="DKFJLE">#REF!</definedName>
    <definedName name="DKFSLK">#REF!</definedName>
    <definedName name="DMsum">#REF!</definedName>
    <definedName name="Document_array">{"Book1","상동3BL옥외설계계산서(1차검토분).xls"}</definedName>
    <definedName name="DOOR">#REF!</definedName>
    <definedName name="DRIVE">#REF!</definedName>
    <definedName name="drsg">#REF!</definedName>
    <definedName name="DRsum">#REF!</definedName>
    <definedName name="DRTRTDKGMUKRT">#REF!</definedName>
    <definedName name="dsaghh">#REF!</definedName>
    <definedName name="DSKFJL">#REF!</definedName>
    <definedName name="DSVP">#REF!</definedName>
    <definedName name="E">#N/A</definedName>
    <definedName name="edgh">#REF!</definedName>
    <definedName name="Edit_ChnRate">#REF!</definedName>
    <definedName name="edtgh">#REF!</definedName>
    <definedName name="ee" hidden="1">{#N/A,#N/A,FALSE,"단가표지"}</definedName>
    <definedName name="eee">[13]을!#REF!</definedName>
    <definedName name="EF">#REF!</definedName>
    <definedName name="ef_val">#REF!</definedName>
    <definedName name="Efd">#REF!</definedName>
    <definedName name="Efd_h">#REF!</definedName>
    <definedName name="EIRP">#REF!</definedName>
    <definedName name="eksrk2">#REF!</definedName>
    <definedName name="ELP">#REF!</definedName>
    <definedName name="end_day">#REF!</definedName>
    <definedName name="end_month">#REF!</definedName>
    <definedName name="end_year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S">#REF!</definedName>
    <definedName name="es_block">#REF!</definedName>
    <definedName name="ES_start">#REF!</definedName>
    <definedName name="es_val">#REF!</definedName>
    <definedName name="Esd">#REF!</definedName>
    <definedName name="Esd_h">#REF!</definedName>
    <definedName name="etcrcd">#REF!</definedName>
    <definedName name="EWEF">EWEF</definedName>
    <definedName name="EWQ">EWQ</definedName>
    <definedName name="Excel_BuiltIn_Database">#REF!</definedName>
    <definedName name="Excel_BuiltIn_Print_Area_4">'[22]근생APT-신마감'!#REF!</definedName>
    <definedName name="Excel_BuiltIn_Print_Titles_1">[22]복지관_FIART!#REF!</definedName>
    <definedName name="Excel_BuiltIn_Print_Titles_3">'[22]근생APT-FIART'!#REF!</definedName>
    <definedName name="Excel_BuiltIn_Print_Titles_5">'[22]근생-FIART'!#REF!</definedName>
    <definedName name="_xlnm.Extract">[12]전기!#REF!</definedName>
    <definedName name="F">#N/A</definedName>
    <definedName name="F_CODE">#N/A</definedName>
    <definedName name="F_DES">#REF!</definedName>
    <definedName name="F_DESC">#N/A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LVL">#N/A</definedName>
    <definedName name="F_MA">#N/A</definedName>
    <definedName name="F_MA0">#REF!</definedName>
    <definedName name="F_PAGE">#N/A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REMK">#N/A</definedName>
    <definedName name="F_SEQ">#N/A</definedName>
    <definedName name="F_SIZE">#N/A</definedName>
    <definedName name="F_SOS">#N/A</definedName>
    <definedName name="F_TMOD">#N/A</definedName>
    <definedName name="F_TQTY">#N/A</definedName>
    <definedName name="F_TUNIT">#N/A</definedName>
    <definedName name="F_UNIT">#N/A</definedName>
    <definedName name="fact">#REF!</definedName>
    <definedName name="FEEL">#REF!</definedName>
    <definedName name="FF">#REF!</definedName>
    <definedName name="ff_block">#REF!</definedName>
    <definedName name="FF_h">#REF!</definedName>
    <definedName name="ff_val">#REF!</definedName>
    <definedName name="FFF">#REF!</definedName>
    <definedName name="FGD">#REF!</definedName>
    <definedName name="FGRKRKRKRKRKRKRKRKRKRKRKRKRKRKR">#REF!</definedName>
    <definedName name="fhigr">[0]!BlankMacro1</definedName>
    <definedName name="FHIGR1">[0]!BlankMacro1</definedName>
    <definedName name="FIX">#REF!</definedName>
    <definedName name="FL96광속">#REF!</definedName>
    <definedName name="FR">FR</definedName>
    <definedName name="g">#REF!</definedName>
    <definedName name="GAB">[13]을!#REF!</definedName>
    <definedName name="GCODE">#N/A</definedName>
    <definedName name="Gcord_blk">#REF!</definedName>
    <definedName name="Gcord_h">#REF!</definedName>
    <definedName name="GEMCO" hidden="1">#REF!</definedName>
    <definedName name="get_gjcode">#REF!</definedName>
    <definedName name="gfdgdgdf">#REF!</definedName>
    <definedName name="gfgdfg" hidden="1">[23]차액보증!#REF!</definedName>
    <definedName name="gfggfr">#REF!</definedName>
    <definedName name="gg" hidden="1">{#N/A,#N/A,FALSE,"운반시간"}</definedName>
    <definedName name="ggg">#REF!</definedName>
    <definedName name="GGGGG">{"Book1","상동3BL옥외설계계산서(1차검토분).xls"}</definedName>
    <definedName name="GGGGGGG">[0]!급3고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>BlankMacro1</definedName>
    <definedName name="giho_blk">#REF!</definedName>
    <definedName name="giho_h">#REF!</definedName>
    <definedName name="gjamount_top">#REF!</definedName>
    <definedName name="gjcnt_top">#REF!</definedName>
    <definedName name="GJcord">#REF!</definedName>
    <definedName name="gjcord_stp">#REF!</definedName>
    <definedName name="gjcord_top1">#REF!</definedName>
    <definedName name="gjcord_top10">#REF!</definedName>
    <definedName name="gjcord_top11">#REF!</definedName>
    <definedName name="gjcord_top12">#REF!</definedName>
    <definedName name="gjcord_top13">#REF!</definedName>
    <definedName name="gjcord_top14">#REF!</definedName>
    <definedName name="gjcord_top15">#REF!</definedName>
    <definedName name="gjcord_top16">#REF!</definedName>
    <definedName name="gjcord_top17">#REF!</definedName>
    <definedName name="gjcord_top18">#REF!</definedName>
    <definedName name="gjcord_top19">#REF!</definedName>
    <definedName name="gjcord_top2">#REF!</definedName>
    <definedName name="gjcord_top3">#REF!</definedName>
    <definedName name="gjcord_top4">#REF!</definedName>
    <definedName name="gjcord_top5">#REF!</definedName>
    <definedName name="gjcord_top6">#REF!</definedName>
    <definedName name="gjcord_top7">#REF!</definedName>
    <definedName name="gjcord_top8">#REF!</definedName>
    <definedName name="gjcord_top9">#REF!</definedName>
    <definedName name="gjjaro">#REF!</definedName>
    <definedName name="gjname">#REF!</definedName>
    <definedName name="GJname_h">#REF!</definedName>
    <definedName name="gjnamedata">#REF!</definedName>
    <definedName name="gjnamedata1">#REF!</definedName>
    <definedName name="gjnamedata2">#REF!</definedName>
    <definedName name="gjnamedata3">#REF!</definedName>
    <definedName name="gjnamedata4">#REF!</definedName>
    <definedName name="gjnomu">#REF!</definedName>
    <definedName name="gjnomudanga">#REF!</definedName>
    <definedName name="gjrate">#REF!</definedName>
    <definedName name="GJto">#REF!</definedName>
    <definedName name="gjtotal1">#REF!</definedName>
    <definedName name="GK">#N/A</definedName>
    <definedName name="GONGJONG">#REF!</definedName>
    <definedName name="gpc">#REF!</definedName>
    <definedName name="GPRIC">#N/A</definedName>
    <definedName name="gu">#REF!,#REF!</definedName>
    <definedName name="GUBUN">#N/A</definedName>
    <definedName name="gv전선">#REF!</definedName>
    <definedName name="H">[0]!고층부급수계통</definedName>
    <definedName name="h_ef_val">#REF!</definedName>
    <definedName name="h_lf_val">#REF!</definedName>
    <definedName name="H100x100x6x8t_단중">#REF!</definedName>
    <definedName name="H125x125x6.5x9t_단중">#REF!</definedName>
    <definedName name="H150x100x6x9t_단중">#REF!</definedName>
    <definedName name="HA">#REF!</definedName>
    <definedName name="HAF">#REF!</definedName>
    <definedName name="hardwar" hidden="1">[24]Sheet3!#REF!</definedName>
    <definedName name="HBV">#REF!</definedName>
    <definedName name="HCR">#REF!</definedName>
    <definedName name="HDSVP">#REF!</definedName>
    <definedName name="HH">[25]정부노임단가!$A$5:$F$215</definedName>
    <definedName name="HHAF">#REF!</definedName>
    <definedName name="HHH">#N/A</definedName>
    <definedName name="HHHH" hidden="1">#REF!</definedName>
    <definedName name="HHMF">#REF!</definedName>
    <definedName name="HI_전선관">#REF!</definedName>
    <definedName name="HIT">'[26]2F 회의실견적(5_14 일대)'!$J$31</definedName>
    <definedName name="HMF">#REF!</definedName>
    <definedName name="HMOTOR">#REF!</definedName>
    <definedName name="HPUMP">#REF!</definedName>
    <definedName name="HSV">#REF!</definedName>
    <definedName name="HTML_CodePage" hidden="1">949</definedName>
    <definedName name="HTML_Control" hidden="1">{"'급수사용량산정 (2)'!$A$1:$M$49","'급수사용량산정 (2)'!$A$1:$M$80"}</definedName>
    <definedName name="HTML_Description" hidden="1">""</definedName>
    <definedName name="HTML_Email" hidden="1">""</definedName>
    <definedName name="HTML_Header" hidden="1">"급수사용량산정 (2)"</definedName>
    <definedName name="HTML_LastUpdate" hidden="1">"99-11-08"</definedName>
    <definedName name="HTML_LineAfter" hidden="1">TRUE</definedName>
    <definedName name="HTML_LineBefore" hidden="1">TRUE</definedName>
    <definedName name="HTML_Name" hidden="1">"주경남."</definedName>
    <definedName name="HTML_OBDlg2" hidden="1">TRUE</definedName>
    <definedName name="HTML_OBDlg4" hidden="1">TRUE</definedName>
    <definedName name="HTML_OS" hidden="1">0</definedName>
    <definedName name="HTML_PathFile" hidden="1">"D:\PROJECT\C-PROJECT\급수량.htm"</definedName>
    <definedName name="HTML_Title" hidden="1">"오수집수정"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VAFP">#REF!</definedName>
    <definedName name="HVMF">#REF!</definedName>
    <definedName name="HWEI">#REF!</definedName>
    <definedName name="i">#REF!</definedName>
    <definedName name="i_start">#REF!</definedName>
    <definedName name="i_val">#REF!</definedName>
    <definedName name="ID">[6]Sheet1!$I$22:$I$873,[6]Sheet1!$I$883:$I$906</definedName>
    <definedName name="ii_val">#REF!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j_cod_blk">#REF!</definedName>
    <definedName name="ILWI">#REF!</definedName>
    <definedName name="INVERTER설치">[27]일위대가목록!#REF!</definedName>
    <definedName name="ir2rtcfr3c1r4c26rtqu">#REF!</definedName>
    <definedName name="Is_Actr">#REF!</definedName>
    <definedName name="isactirate">#REF!</definedName>
    <definedName name="ITNUM">#N/A</definedName>
    <definedName name="iv_check">#REF!</definedName>
    <definedName name="iv_check2">#REF!</definedName>
    <definedName name="iv전선">#REF!</definedName>
    <definedName name="ix_v">#REF!</definedName>
    <definedName name="iy_v">#REF!</definedName>
    <definedName name="j">#REF!</definedName>
    <definedName name="J_K">#REF!</definedName>
    <definedName name="J_L">#REF!</definedName>
    <definedName name="J_M">#REF!</definedName>
    <definedName name="j_val">#REF!</definedName>
    <definedName name="JH">[28]정부노임단가!$A$5:$F$215</definedName>
    <definedName name="JJ">[29]정부노임단가!$A$5:$F$215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">#REF!</definedName>
    <definedName name="K2_">#REF!</definedName>
    <definedName name="KDJ">#REF!</definedName>
    <definedName name="kem">#REF!</definedName>
    <definedName name="kim">#REF!</definedName>
    <definedName name="KK">[28]정부노임단가!$A$5:$F$215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>BLCH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">#N/A</definedName>
    <definedName name="labordata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N">LAN</definedName>
    <definedName name="LAN설비">LAN설비</definedName>
    <definedName name="LAST">#REF!</definedName>
    <definedName name="Lbox1">#REF!</definedName>
    <definedName name="Lbox2">#REF!</definedName>
    <definedName name="LF">#REF!</definedName>
    <definedName name="lf_block">#REF!</definedName>
    <definedName name="lf_val">#REF!</definedName>
    <definedName name="Lfd">#REF!</definedName>
    <definedName name="Lfd_h">#REF!</definedName>
    <definedName name="LFKF">LFKF</definedName>
    <definedName name="lflflflfl">lflflflfl</definedName>
    <definedName name="LL">#N/A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>#REF!</definedName>
    <definedName name="lllllll">#REF!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P___4">#REF!</definedName>
    <definedName name="LPRIC">#N/A</definedName>
    <definedName name="LS">#REF!</definedName>
    <definedName name="Lsd">#REF!</definedName>
    <definedName name="Lsd_h">#REF!</definedName>
    <definedName name="L형옹벽">[21]일위대가!#REF!</definedName>
    <definedName name="M">#N/A</definedName>
    <definedName name="m_errchk">#REF!</definedName>
    <definedName name="M1.더하기">#N/A</definedName>
    <definedName name="M1.빼기">#N/A</definedName>
    <definedName name="MA_cri">#REF!</definedName>
    <definedName name="MA_cri_i">#REF!</definedName>
    <definedName name="MA_cri_ij">#REF!</definedName>
    <definedName name="ma_cri_j">#REF!</definedName>
    <definedName name="MA_cri_pnt">#REF!</definedName>
    <definedName name="ma_i_cnt">#REF!</definedName>
    <definedName name="MA_i_cri">#REF!</definedName>
    <definedName name="MA_i_cri_pnt">#REF!</definedName>
    <definedName name="ma_i_jmax">#REF!</definedName>
    <definedName name="ma_i_jmin">#REF!</definedName>
    <definedName name="ma_i_min">#REF!</definedName>
    <definedName name="MA_i_rownum">#REF!</definedName>
    <definedName name="ma_i_ser">#REF!</definedName>
    <definedName name="MA_ic_cri">#REF!</definedName>
    <definedName name="MA_ic_cri_pnt">#REF!</definedName>
    <definedName name="MA_ij_check">#REF!</definedName>
    <definedName name="ma_j_cnt">#REF!</definedName>
    <definedName name="MA_j_cri">#REF!</definedName>
    <definedName name="MA_j_cri_pnt">#REF!</definedName>
    <definedName name="ma_j_imin">#REF!</definedName>
    <definedName name="ma_j_max">#REF!</definedName>
    <definedName name="MA_j_out">#REF!</definedName>
    <definedName name="MA_j_out2">#REF!</definedName>
    <definedName name="MA_j_rownum">#REF!</definedName>
    <definedName name="ma_j_ser">#REF!</definedName>
    <definedName name="MA_max_num">#REF!</definedName>
    <definedName name="MA_min_num">#REF!</definedName>
    <definedName name="MA_num_is">#REF!</definedName>
    <definedName name="MA_num_pnt">#REF!</definedName>
    <definedName name="MA_pnt">#REF!</definedName>
    <definedName name="MA_rownum">#REF!</definedName>
    <definedName name="MA_tmp">#REF!</definedName>
    <definedName name="Macro1">[30]!Macro1</definedName>
    <definedName name="Macro10">[6]!Macro10</definedName>
    <definedName name="Macro11">[30]!Macro11</definedName>
    <definedName name="Macro12">[6]!Macro12</definedName>
    <definedName name="Macro13">[6]!Macro13</definedName>
    <definedName name="Macro14">[6]!Macro14</definedName>
    <definedName name="Macro2">[6]!Macro2</definedName>
    <definedName name="Macro3">[6]!Macro3</definedName>
    <definedName name="Macro4">[30]!Macro4</definedName>
    <definedName name="Macro5">[6]!Macro5</definedName>
    <definedName name="Macro6">[6]!Macro6</definedName>
    <definedName name="Macro7">[6]!Macro7</definedName>
    <definedName name="Macro8">[6]!Macro8</definedName>
    <definedName name="Macro9">[6]!Macro9</definedName>
    <definedName name="Main">#REF!</definedName>
    <definedName name="MAIN_COM_소계">#REF!</definedName>
    <definedName name="MAINPART">#REF!</definedName>
    <definedName name="maintitle_top">#REF!</definedName>
    <definedName name="MCB">#REF!</definedName>
    <definedName name="MCCB_AF2">#REF!</definedName>
    <definedName name="MGJ_diff">#REF!</definedName>
    <definedName name="MGJ_disp">#REF!</definedName>
    <definedName name="MGJtotal">#REF!</definedName>
    <definedName name="MH">#REF!</definedName>
    <definedName name="MIN.XLS">[31]!복사</definedName>
    <definedName name="mmm">#REF!</definedName>
    <definedName name="MMMM">BLCH</definedName>
    <definedName name="MNHL">[30]Sheet1!$A$4:$H$5</definedName>
    <definedName name="Module4.Macro3">Module4.Macro3</definedName>
    <definedName name="Module6.Macro4">Module6.Macro4</definedName>
    <definedName name="MONEY">[6]Sheet1!$F$21:$M$873,[6]Sheet1!$F$883:$M$906</definedName>
    <definedName name="MOTER_1">#REF!</definedName>
    <definedName name="MOTER_3">#REF!</definedName>
    <definedName name="MOTOR">#REF!</definedName>
    <definedName name="MOTOR__농형_전폐">#REF!</definedName>
    <definedName name="MPRIC">#N/A</definedName>
    <definedName name="M당">#REF!</definedName>
    <definedName name="N">#N/A</definedName>
    <definedName name="n_x">#REF!</definedName>
    <definedName name="n_x1">#REF!</definedName>
    <definedName name="n_y">#REF!</definedName>
    <definedName name="n_y1">#REF!</definedName>
    <definedName name="NAM">#REF!</definedName>
    <definedName name="NAME">#N/A</definedName>
    <definedName name="NEW">#REF!</definedName>
    <definedName name="NEWNAME" hidden="1">{#N/A,#N/A,FALSE,"CCTV"}</definedName>
    <definedName name="NH">#REF!</definedName>
    <definedName name="NH250광속">#REF!</definedName>
    <definedName name="No_Actr">#REF!</definedName>
    <definedName name="NOMUBY">#REF!</definedName>
    <definedName name="now_ef">#REF!</definedName>
    <definedName name="now_iv">#REF!</definedName>
    <definedName name="O">#N/A</definedName>
    <definedName name="OO">#N/A</definedName>
    <definedName name="OOO">#REF!</definedName>
    <definedName name="OPOP" hidden="1">[32]수량산출!#REF!</definedName>
    <definedName name="OPP" hidden="1">#REF!</definedName>
    <definedName name="OPPP" hidden="1">[33]수량산출!$A$3:$H$8539</definedName>
    <definedName name="P">#N/A</definedName>
    <definedName name="P1693a3">#REF!</definedName>
    <definedName name="PA">#REF!</definedName>
    <definedName name="PASS">#REF!</definedName>
    <definedName name="pass_x">#REF!</definedName>
    <definedName name="pass_x2">#REF!</definedName>
    <definedName name="pass_x3">#REF!</definedName>
    <definedName name="pass_x4">#REF!</definedName>
    <definedName name="pastcod_blk">#REF!</definedName>
    <definedName name="pastcod_pnt">#REF!</definedName>
    <definedName name="PB">#REF!</definedName>
    <definedName name="PC">#REF!</definedName>
    <definedName name="PD">#REF!</definedName>
    <definedName name="PE">#REF!</definedName>
    <definedName name="PH">#REF!</definedName>
    <definedName name="PlanRate">#REF!</definedName>
    <definedName name="PLATE_12t_단중">#REF!</definedName>
    <definedName name="PLATE_19t_단중">#REF!</definedName>
    <definedName name="PLATE_6t_단중">#REF!</definedName>
    <definedName name="PLATE_9t_단중">#REF!</definedName>
    <definedName name="PLINT_TITLES">#REF!</definedName>
    <definedName name="PMS_BLK">#REF!</definedName>
    <definedName name="PMS_C_CHK">#REF!</definedName>
    <definedName name="PMS_CB_BLK">#REF!</definedName>
    <definedName name="PMS_CB_PNT">#REF!</definedName>
    <definedName name="PMS_CORD">#REF!</definedName>
    <definedName name="PMS_CORDBOX">#REF!</definedName>
    <definedName name="PMS_GIHO">#REF!</definedName>
    <definedName name="PMS_GJNAME">#REF!</definedName>
    <definedName name="PMS_T_CORD">#REF!</definedName>
    <definedName name="PMS_TSUM">#REF!</definedName>
    <definedName name="PMS_VAR">#REF!</definedName>
    <definedName name="PNAME">#N/A</definedName>
    <definedName name="POR121175C2054RTSKS15C6LRTHDLRT">#REF!</definedName>
    <definedName name="POR3C41R52C44RTSKS13C5LRTHDLTBD">#REF!</definedName>
    <definedName name="POR3C56R44C76RTSKS15C5LRTHDLTBD">#REF!</definedName>
    <definedName name="POR458C2054RTSKS15C6LRTHDLRTM4T">#REF!</definedName>
    <definedName name="POR6C20R55C38RTSKS13C5LRTHDLTBD">#REF!</definedName>
    <definedName name="POR7280C116RTSKS15C6LRTHR26C116">#REF!</definedName>
    <definedName name="POR7C2R55C18RTSKS13C5LRTHDLTBDL">#REF!</definedName>
    <definedName name="POR7C77R72C83RTSKS13C5LRTHDLTBD">#REF!</definedName>
    <definedName name="por840c3542RTsks12c4lRTm1TB0TB5">#REF!</definedName>
    <definedName name="POR8C46R200C54RTSKS13C6LRTHR3C4">#REF!</definedName>
    <definedName name="PPP">#REF!</definedName>
    <definedName name="Pr">#REF!</definedName>
    <definedName name="PracRate">#REF!</definedName>
    <definedName name="prg">#REF!</definedName>
    <definedName name="_xlnm.Print_Area" localSheetId="2">공종별내역서!$A$1:$M$71</definedName>
    <definedName name="_xlnm.Print_Area" localSheetId="1">공종별집계표!$A$1:$M$27</definedName>
    <definedName name="_xlnm.Print_Area" localSheetId="5">단가대비표!$A$1:$X$21</definedName>
    <definedName name="_xlnm.Print_Area" localSheetId="4">일위대가!$A$1:$M$40</definedName>
    <definedName name="_xlnm.Print_Area" localSheetId="3">일위대가목록!$A$1:$M$8</definedName>
    <definedName name="_xlnm.Print_Area">#REF!</definedName>
    <definedName name="PRINT_AREA_MI">#REF!</definedName>
    <definedName name="PRINT_AREA_MI1">#REF!</definedName>
    <definedName name="Print_Area\C">#REF!</definedName>
    <definedName name="PRINT_TILTES">#REF!</definedName>
    <definedName name="_xlnm.Print_Titles" localSheetId="2">공종별내역서!$1:$3</definedName>
    <definedName name="_xlnm.Print_Titles" localSheetId="1">공종별집계표!$1:$4</definedName>
    <definedName name="_xlnm.Print_Titles" localSheetId="5">단가대비표!$1:$4</definedName>
    <definedName name="_xlnm.Print_Titles" localSheetId="0">원가계산서!$1:$3</definedName>
    <definedName name="_xlnm.Print_Titles" localSheetId="4">일위대가!$1:$3</definedName>
    <definedName name="_xlnm.Print_Titles" localSheetId="3">일위대가목록!$1:$3</definedName>
    <definedName name="_xlnm.Print_Titles">#N/A</definedName>
    <definedName name="PRINT_TITLES_MI">#N/A</definedName>
    <definedName name="PRINT_TITLES_MI1">#REF!</definedName>
    <definedName name="PRINT_TITLS">#REF!</definedName>
    <definedName name="PRINT_TITSES">#REF!</definedName>
    <definedName name="printer">#REF!</definedName>
    <definedName name="PRINTER_AREA">#REF!</definedName>
    <definedName name="printer_Titles">#REF!</definedName>
    <definedName name="printer_ttitle">#REF!</definedName>
    <definedName name="projactiday">#REF!</definedName>
    <definedName name="projactiday2">#REF!</definedName>
    <definedName name="projactiday3">#REF!</definedName>
    <definedName name="projaddr">#REF!</definedName>
    <definedName name="projapprover">#REF!</definedName>
    <definedName name="projbuf_0">#REF!</definedName>
    <definedName name="projbuf_1">#REF!</definedName>
    <definedName name="projbuf_2">#REF!</definedName>
    <definedName name="projcalday">#REF!</definedName>
    <definedName name="projcompoday">#REF!</definedName>
    <definedName name="projcompoday1">#REF!</definedName>
    <definedName name="projcomposer">#REF!</definedName>
    <definedName name="projduration">#REF!</definedName>
    <definedName name="projendday">#REF!</definedName>
    <definedName name="projname">#REF!</definedName>
    <definedName name="projname1">#REF!</definedName>
    <definedName name="projstday">#REF!</definedName>
    <definedName name="projstday2">#REF!</definedName>
    <definedName name="projstday22">#REF!</definedName>
    <definedName name="projstday3">#REF!</definedName>
    <definedName name="PS15C4LRTOR5C1R1000C10RTHR3C1R4">#REF!</definedName>
    <definedName name="PSKS12C4LRTOR6C73R45C74RTHDLRTM">#REF!</definedName>
    <definedName name="PSKS12C4LRTOR9C1R47C10RTHDLRTM3">#REF!</definedName>
    <definedName name="PSKS15C6LRTOR3C76R62C88RTM1TB0T">#REF!</definedName>
    <definedName name="Psqlbp4lRTOR6C15R45C16RTHDLRTM0">#REF!</definedName>
    <definedName name="Psqlbp4lRTOR6C15R45C16RTHDLRTM7">#REF!</definedName>
    <definedName name="PUMP">#REF!</definedName>
    <definedName name="Q">#N/A</definedName>
    <definedName name="QKQH">[34]내역!#REF!,[34]내역!#REF!,[34]내역!#REF!,[34]내역!#REF!</definedName>
    <definedName name="QLQL">#REF!</definedName>
    <definedName name="qq">#REF!</definedName>
    <definedName name="QQQ">[35]미드수량!#REF!</definedName>
    <definedName name="qqqq">Dlog_Show</definedName>
    <definedName name="QTY">#N/A</definedName>
    <definedName name="qw" hidden="1">{#N/A,#N/A,FALSE,"단가표지"}</definedName>
    <definedName name="qwe">#REF!</definedName>
    <definedName name="QWEQ">QWEQ</definedName>
    <definedName name="rate_top">#REF!</definedName>
    <definedName name="RefBlock">#REF!</definedName>
    <definedName name="REFF">#REF!</definedName>
    <definedName name="rff">[13]을!#REF!</definedName>
    <definedName name="RKFL">#REF!</definedName>
    <definedName name="rkstjs">#N/A</definedName>
    <definedName name="rlr">#REF!</definedName>
    <definedName name="Royalty" hidden="1">{#N/A,#N/A,FALSE,"Sheet1"}</definedName>
    <definedName name="Royalty1">#REF!</definedName>
    <definedName name="RRR">#REF!</definedName>
    <definedName name="RT">#REF!,#REF!,#REF!</definedName>
    <definedName name="rty">#REF!,#REF!</definedName>
    <definedName name="RYANG">#N/A</definedName>
    <definedName name="s">#REF!</definedName>
    <definedName name="s1고">#N/A</definedName>
    <definedName name="S1저">#N/A</definedName>
    <definedName name="s2고">#N/A</definedName>
    <definedName name="s2저">#N/A</definedName>
    <definedName name="s3고">#N/A</definedName>
    <definedName name="s3저">#N/A</definedName>
    <definedName name="sample">#REF!</definedName>
    <definedName name="SAN">[13]을!#REF!</definedName>
    <definedName name="SAO_pnt">#REF!</definedName>
    <definedName name="SAPBEXdnldView" hidden="1">"41JLQUL0YNPVK3OX98UIGJGNP"</definedName>
    <definedName name="SAPBEXsysID" hidden="1">"BWP"</definedName>
    <definedName name="SC_pnt">#REF!</definedName>
    <definedName name="SC_pnt_blk">#REF!</definedName>
    <definedName name="sche_buf1">#REF!</definedName>
    <definedName name="sche_buf2">#REF!</definedName>
    <definedName name="sche_buf3">#REF!</definedName>
    <definedName name="sche_duration">#REF!</definedName>
    <definedName name="sche_endday">#REF!</definedName>
    <definedName name="sche_projname">#REF!</definedName>
    <definedName name="sche_stday">#REF!</definedName>
    <definedName name="ScheChange_Cri">#REF!</definedName>
    <definedName name="ScheChange_Out">#REF!</definedName>
    <definedName name="SCO_acti_addr">#REF!</definedName>
    <definedName name="SCO_acti_pnt">#REF!</definedName>
    <definedName name="SCO_pnt">#REF!</definedName>
    <definedName name="SCODE">#N/A</definedName>
    <definedName name="scri_out">#REF!</definedName>
    <definedName name="scri_top">#REF!</definedName>
    <definedName name="sdakfj">#REF!</definedName>
    <definedName name="sdfjk">#REF!</definedName>
    <definedName name="sdjfkl">#REF!</definedName>
    <definedName name="sdsd">[0]!난방배관경</definedName>
    <definedName name="sdsss">#REF!</definedName>
    <definedName name="SearchActi_Out">#REF!</definedName>
    <definedName name="SGJ_diff">#REF!</definedName>
    <definedName name="SGJtotal">#REF!</definedName>
    <definedName name="SGP">#REF!</definedName>
    <definedName name="SHEET56">#REF!</definedName>
    <definedName name="skadjf">#REF!</definedName>
    <definedName name="SLAL">INDIRECT("그림!$b"&amp;MATCH([36]Tool!$D$8,____,0))</definedName>
    <definedName name="SORTCODE">#N/A</definedName>
    <definedName name="sp_i_blk">#REF!</definedName>
    <definedName name="SPECI">#N/A</definedName>
    <definedName name="spi_pnt">#REF!</definedName>
    <definedName name="SPP_백__PIPE_100A_단중">#REF!</definedName>
    <definedName name="SPP_백__PIPE_125A_단중">#REF!</definedName>
    <definedName name="SPP_백__PIPE_150A_단중">#REF!</definedName>
    <definedName name="SPP_백__PIPE_15A_단중">#REF!</definedName>
    <definedName name="SPP_백__PIPE_200A_단중">#REF!</definedName>
    <definedName name="SPP_백__PIPE_20A_단중">#REF!</definedName>
    <definedName name="SPP_백__PIPE_250A_단중">#REF!</definedName>
    <definedName name="SPP_백__PIPE_25A_단중">#REF!</definedName>
    <definedName name="SPP_백__PIPE_300A_단중">#REF!</definedName>
    <definedName name="SPP_백__PIPE_32A_단중">#REF!</definedName>
    <definedName name="SPP_백__PIPE_350A_단중">#REF!</definedName>
    <definedName name="SPP_백__PIPE_400A_단중">#REF!</definedName>
    <definedName name="SPP_백__PIPE_40A_단중">#REF!</definedName>
    <definedName name="SPP_백__PIPE_450A_단중">#REF!</definedName>
    <definedName name="SPP_백__PIPE_500A_단중">#REF!</definedName>
    <definedName name="SPP_백__PIPE_50A_단중">#REF!</definedName>
    <definedName name="SPP_백__PIPE_65A_단중">#REF!</definedName>
    <definedName name="SPP_백__PIPE_80A_단중">#REF!</definedName>
    <definedName name="SPPS_PIPE_100A_40S_단중">#REF!</definedName>
    <definedName name="SPPS_PIPE_125A_40S_단중">#REF!</definedName>
    <definedName name="SPPS_PIPE_150A_40S_단중">#REF!</definedName>
    <definedName name="SPPS_PIPE_15A_40S_단중">#REF!</definedName>
    <definedName name="SPPS_PIPE_200A_40S_단중">#REF!</definedName>
    <definedName name="SPPS_PIPE_20A_40S_단중">#REF!</definedName>
    <definedName name="SPPS_PIPE_250A_40S_단중">#REF!</definedName>
    <definedName name="SPPS_PIPE_25A_40S_단중">#REF!</definedName>
    <definedName name="SPPS_PIPE_300A_40S_단중">#REF!</definedName>
    <definedName name="SPPS_PIPE_32A_40S_단중">#REF!</definedName>
    <definedName name="SPPS_PIPE_350A_40S_단중">#REF!</definedName>
    <definedName name="SPPS_PIPE_400A_40S_단중">#REF!</definedName>
    <definedName name="SPPS_PIPE_40A_40S_단중">#REF!</definedName>
    <definedName name="SPPS_PIPE_450A_40S_단중">#REF!</definedName>
    <definedName name="SPPS_PIPE_500A_40S_단중">#REF!</definedName>
    <definedName name="SPPS_PIPE_50A_40S_단중">#REF!</definedName>
    <definedName name="SPPS_PIPE_65A_40S_단중">#REF!</definedName>
    <definedName name="SPPS_PIPE_80A_40S_단중">#REF!</definedName>
    <definedName name="sr">#REF!,#REF!</definedName>
    <definedName name="ss">#REF!</definedName>
    <definedName name="ss_1">[17]미드수량!#REF!</definedName>
    <definedName name="ss_10">[17]미드수량!#REF!</definedName>
    <definedName name="ss_11">[18]미드수량!#REF!</definedName>
    <definedName name="ss_12">[17]미드수량!#REF!</definedName>
    <definedName name="ss_2">[17]미드수량!#REF!</definedName>
    <definedName name="ss_3">[17]미드수량!#REF!</definedName>
    <definedName name="ss_4">[17]미드수량!#REF!</definedName>
    <definedName name="ss_5">[17]미드수량!#REF!</definedName>
    <definedName name="ss_6">[17]미드수량!#REF!</definedName>
    <definedName name="ss_7">[17]미드수량!#REF!</definedName>
    <definedName name="ss_8">[17]미드수량!#REF!</definedName>
    <definedName name="ss_9">[17]미드수량!#REF!</definedName>
    <definedName name="SSS">#REF!</definedName>
    <definedName name="SSSS">BLCH</definedName>
    <definedName name="sssss">#REF!</definedName>
    <definedName name="ssssss">#N/A</definedName>
    <definedName name="st_day">#REF!</definedName>
    <definedName name="st_month">#REF!</definedName>
    <definedName name="st_monthday">#REF!</definedName>
    <definedName name="st_year">#REF!</definedName>
    <definedName name="START">#REF!</definedName>
    <definedName name="stp_1">#REF!</definedName>
    <definedName name="stp_10">#REF!</definedName>
    <definedName name="stp_100">#REF!</definedName>
    <definedName name="stp_101">#REF!</definedName>
    <definedName name="stp_102">#REF!</definedName>
    <definedName name="stp_103">#REF!</definedName>
    <definedName name="stp_104">#REF!</definedName>
    <definedName name="stp_105">#REF!</definedName>
    <definedName name="stp_106">#REF!</definedName>
    <definedName name="stp_107">#REF!</definedName>
    <definedName name="stp_108">#REF!</definedName>
    <definedName name="stp_109">#REF!</definedName>
    <definedName name="stp_11">#REF!</definedName>
    <definedName name="stp_110">#REF!</definedName>
    <definedName name="stp_111">#REF!</definedName>
    <definedName name="stp_112">#REF!</definedName>
    <definedName name="stp_113">#REF!</definedName>
    <definedName name="stp_114">#REF!</definedName>
    <definedName name="stp_115">#REF!</definedName>
    <definedName name="stp_116">#REF!</definedName>
    <definedName name="stp_117">#REF!</definedName>
    <definedName name="stp_118">#REF!</definedName>
    <definedName name="stp_119">#REF!</definedName>
    <definedName name="stp_12">#REF!</definedName>
    <definedName name="stp_120">#REF!</definedName>
    <definedName name="stp_121">#REF!</definedName>
    <definedName name="stp_122">#REF!</definedName>
    <definedName name="stp_123">#REF!</definedName>
    <definedName name="stp_124">#REF!</definedName>
    <definedName name="stp_125">#REF!</definedName>
    <definedName name="stp_126">#REF!</definedName>
    <definedName name="stp_127">#REF!</definedName>
    <definedName name="stp_128">#REF!</definedName>
    <definedName name="stp_129">#REF!</definedName>
    <definedName name="stp_13">#REF!</definedName>
    <definedName name="stp_130">#REF!</definedName>
    <definedName name="stp_131">#REF!</definedName>
    <definedName name="stp_132">#REF!</definedName>
    <definedName name="stp_133">#REF!</definedName>
    <definedName name="stp_134">#REF!</definedName>
    <definedName name="stp_135">#REF!</definedName>
    <definedName name="stp_136">#REF!</definedName>
    <definedName name="stp_137">#REF!</definedName>
    <definedName name="stp_138">#REF!</definedName>
    <definedName name="stp_139">#REF!</definedName>
    <definedName name="stp_14">#REF!</definedName>
    <definedName name="stp_140">#REF!</definedName>
    <definedName name="stp_141">#REF!</definedName>
    <definedName name="stp_142">#REF!</definedName>
    <definedName name="stp_143">#REF!</definedName>
    <definedName name="stp_144">#REF!</definedName>
    <definedName name="stp_145">#REF!</definedName>
    <definedName name="stp_146">#REF!</definedName>
    <definedName name="stp_147">#REF!</definedName>
    <definedName name="stp_148">#REF!</definedName>
    <definedName name="stp_149">#REF!</definedName>
    <definedName name="stp_15">#REF!</definedName>
    <definedName name="stp_150">#REF!</definedName>
    <definedName name="stp_151">#REF!</definedName>
    <definedName name="stp_152">#REF!</definedName>
    <definedName name="stp_153">#REF!</definedName>
    <definedName name="stp_154">#REF!</definedName>
    <definedName name="stp_155">#REF!</definedName>
    <definedName name="stp_156">#REF!</definedName>
    <definedName name="stp_157">#REF!</definedName>
    <definedName name="stp_158">#REF!</definedName>
    <definedName name="stp_159">#REF!</definedName>
    <definedName name="stp_16">#REF!</definedName>
    <definedName name="stp_160">#REF!</definedName>
    <definedName name="stp_161">#REF!</definedName>
    <definedName name="stp_162">#REF!</definedName>
    <definedName name="stp_163">#REF!</definedName>
    <definedName name="stp_164">#REF!</definedName>
    <definedName name="stp_165">#REF!</definedName>
    <definedName name="stp_166">#REF!</definedName>
    <definedName name="stp_167">#REF!</definedName>
    <definedName name="stp_168">#REF!</definedName>
    <definedName name="stp_169">#REF!</definedName>
    <definedName name="stp_17">#REF!</definedName>
    <definedName name="stp_170">#REF!</definedName>
    <definedName name="stp_171">#REF!</definedName>
    <definedName name="stp_172">#REF!</definedName>
    <definedName name="stp_173">#REF!</definedName>
    <definedName name="stp_174">#REF!</definedName>
    <definedName name="stp_175">#REF!</definedName>
    <definedName name="stp_176">#REF!</definedName>
    <definedName name="stp_177">#REF!</definedName>
    <definedName name="stp_178">#REF!</definedName>
    <definedName name="stp_179">#REF!</definedName>
    <definedName name="stp_18">#REF!</definedName>
    <definedName name="stp_180">#REF!</definedName>
    <definedName name="stp_181">#REF!</definedName>
    <definedName name="stp_182">#REF!</definedName>
    <definedName name="stp_183">#REF!</definedName>
    <definedName name="stp_184">#REF!</definedName>
    <definedName name="stp_185">#REF!</definedName>
    <definedName name="stp_186">#REF!</definedName>
    <definedName name="stp_187">#REF!</definedName>
    <definedName name="stp_188">#REF!</definedName>
    <definedName name="stp_189">#REF!</definedName>
    <definedName name="stp_19">#REF!</definedName>
    <definedName name="stp_190">#REF!</definedName>
    <definedName name="stp_191">#REF!</definedName>
    <definedName name="stp_192">#REF!</definedName>
    <definedName name="stp_193">#REF!</definedName>
    <definedName name="stp_194">#REF!</definedName>
    <definedName name="stp_195">#REF!</definedName>
    <definedName name="stp_196">#REF!</definedName>
    <definedName name="stp_197">#REF!</definedName>
    <definedName name="stp_198">#REF!</definedName>
    <definedName name="stp_199">#REF!</definedName>
    <definedName name="stp_2">#REF!</definedName>
    <definedName name="stp_20">#REF!</definedName>
    <definedName name="stp_21">#REF!</definedName>
    <definedName name="stp_22">#REF!</definedName>
    <definedName name="stp_23">#REF!</definedName>
    <definedName name="stp_24">#REF!</definedName>
    <definedName name="stp_25">#REF!</definedName>
    <definedName name="stp_26">#REF!</definedName>
    <definedName name="stp_27">#REF!</definedName>
    <definedName name="stp_28">#REF!</definedName>
    <definedName name="stp_29">#REF!</definedName>
    <definedName name="stp_3">#REF!</definedName>
    <definedName name="stp_30">#REF!</definedName>
    <definedName name="stp_31">#REF!</definedName>
    <definedName name="stp_32">#REF!</definedName>
    <definedName name="stp_33">#REF!</definedName>
    <definedName name="stp_34">#REF!</definedName>
    <definedName name="stp_35">#REF!</definedName>
    <definedName name="stp_36">#REF!</definedName>
    <definedName name="stp_37">#REF!</definedName>
    <definedName name="stp_38">#REF!</definedName>
    <definedName name="stp_39">#REF!</definedName>
    <definedName name="stp_4">#REF!</definedName>
    <definedName name="stp_40">#REF!</definedName>
    <definedName name="stp_41">#REF!</definedName>
    <definedName name="stp_42">#REF!</definedName>
    <definedName name="stp_43">#REF!</definedName>
    <definedName name="stp_44">#REF!</definedName>
    <definedName name="stp_45">#REF!</definedName>
    <definedName name="stp_46">#REF!</definedName>
    <definedName name="stp_47">#REF!</definedName>
    <definedName name="stp_48">#REF!</definedName>
    <definedName name="stp_49">#REF!</definedName>
    <definedName name="stp_5">#REF!</definedName>
    <definedName name="stp_50">#REF!</definedName>
    <definedName name="stp_51">#REF!</definedName>
    <definedName name="stp_52">#REF!</definedName>
    <definedName name="stp_53">#REF!</definedName>
    <definedName name="stp_54">#REF!</definedName>
    <definedName name="stp_55">#REF!</definedName>
    <definedName name="stp_56">#REF!</definedName>
    <definedName name="stp_57">#REF!</definedName>
    <definedName name="stp_58">#REF!</definedName>
    <definedName name="stp_59">#REF!</definedName>
    <definedName name="stp_6">#REF!</definedName>
    <definedName name="stp_60">#REF!</definedName>
    <definedName name="stp_61">#REF!</definedName>
    <definedName name="stp_62">#REF!</definedName>
    <definedName name="stp_63">#REF!</definedName>
    <definedName name="stp_64">#REF!</definedName>
    <definedName name="stp_65">#REF!</definedName>
    <definedName name="stp_66">#REF!</definedName>
    <definedName name="stp_67">#REF!</definedName>
    <definedName name="stp_68">#REF!</definedName>
    <definedName name="stp_69">#REF!</definedName>
    <definedName name="stp_7">#REF!</definedName>
    <definedName name="stp_70">#REF!</definedName>
    <definedName name="stp_71">#REF!</definedName>
    <definedName name="stp_72">#REF!</definedName>
    <definedName name="stp_73">#REF!</definedName>
    <definedName name="stp_74">#REF!</definedName>
    <definedName name="stp_75">#REF!</definedName>
    <definedName name="stp_76">#REF!</definedName>
    <definedName name="stp_77">#REF!</definedName>
    <definedName name="stp_78">#REF!</definedName>
    <definedName name="stp_79">#REF!</definedName>
    <definedName name="stp_8">#REF!</definedName>
    <definedName name="stp_80">#REF!</definedName>
    <definedName name="stp_81">#REF!</definedName>
    <definedName name="stp_82">#REF!</definedName>
    <definedName name="stp_83">#REF!</definedName>
    <definedName name="stp_84">#REF!</definedName>
    <definedName name="stp_85">#REF!</definedName>
    <definedName name="stp_86">#REF!</definedName>
    <definedName name="stp_87">#REF!</definedName>
    <definedName name="stp_88">#REF!</definedName>
    <definedName name="stp_89">#REF!</definedName>
    <definedName name="stp_9">#REF!</definedName>
    <definedName name="stp_90">#REF!</definedName>
    <definedName name="stp_91">#REF!</definedName>
    <definedName name="stp_92">#REF!</definedName>
    <definedName name="stp_93">#REF!</definedName>
    <definedName name="stp_94">#REF!</definedName>
    <definedName name="stp_95">#REF!</definedName>
    <definedName name="stp_96">#REF!</definedName>
    <definedName name="stp_97">#REF!</definedName>
    <definedName name="stp_98">#REF!</definedName>
    <definedName name="stp_99">#REF!</definedName>
    <definedName name="stp0">#REF!</definedName>
    <definedName name="STS_PIPE_100A_10S_단중">#REF!</definedName>
    <definedName name="STS_PIPE_10A_10S_단중">#REF!</definedName>
    <definedName name="STS_PIPE_125A_10S_단중">#REF!</definedName>
    <definedName name="STS_PIPE_150A_10S_단중">#REF!</definedName>
    <definedName name="STS_PIPE_15A_10S_단중">#REF!</definedName>
    <definedName name="STS_PIPE_200A_10S_단중">#REF!</definedName>
    <definedName name="STS_PIPE_20A_10S_단중">#REF!</definedName>
    <definedName name="STS_PIPE_250A_10S_단중">#REF!</definedName>
    <definedName name="STS_PIPE_25A_10S_단중">#REF!</definedName>
    <definedName name="STS_PIPE_300A_10S_단중">#REF!</definedName>
    <definedName name="STS_PIPE_32A_10S_단중">#REF!</definedName>
    <definedName name="STS_PIPE_350A_10S_단중">#REF!</definedName>
    <definedName name="STS_PIPE_400A_10S_단중">#REF!</definedName>
    <definedName name="STS_PIPE_40A_10S_단중">#REF!</definedName>
    <definedName name="STS_PIPE_50A_10S_단중">#REF!</definedName>
    <definedName name="STS_PIPE_65A_10S_단중">#REF!</definedName>
    <definedName name="STS_PIPE_80A_10S_단중">#REF!</definedName>
    <definedName name="STS_PIPE_90A_10S_단중">#REF!</definedName>
    <definedName name="subCri_out">#REF!</definedName>
    <definedName name="subCri_top">#REF!</definedName>
    <definedName name="SubDic">#REF!</definedName>
    <definedName name="subs_pnt">#REF!</definedName>
    <definedName name="subs_tn">#REF!</definedName>
    <definedName name="subtitle_top">#REF!</definedName>
    <definedName name="summary">#REF!</definedName>
    <definedName name="SV">#REF!</definedName>
    <definedName name="T">#N/A</definedName>
    <definedName name="T._A._B_____공___사">#REF!</definedName>
    <definedName name="T_AMOUNT">#N/A</definedName>
    <definedName name="T_UPRICE">#N/A</definedName>
    <definedName name="TABLE">#REF!</definedName>
    <definedName name="TABLE_14">#REF!</definedName>
    <definedName name="TABLE_15">#REF!</definedName>
    <definedName name="TABLE_2">#REF!</definedName>
    <definedName name="TABLE_23">#REF!</definedName>
    <definedName name="TABLE_24">#REF!</definedName>
    <definedName name="TABLE_25">#REF!</definedName>
    <definedName name="TABLE_26">#REF!</definedName>
    <definedName name="TABLE_27">#REF!</definedName>
    <definedName name="TABLE_28">#REF!</definedName>
    <definedName name="TABLE_29">#REF!</definedName>
    <definedName name="TABLE_30">#REF!</definedName>
    <definedName name="TABLE_31">#REF!</definedName>
    <definedName name="TABLE_32">#REF!</definedName>
    <definedName name="TABLE_33">#REF!</definedName>
    <definedName name="TABLE_34">#REF!</definedName>
    <definedName name="TABLE_35">#REF!</definedName>
    <definedName name="TABLE_36">#REF!</definedName>
    <definedName name="TABLE_37">#REF!</definedName>
    <definedName name="TABLE_38">#REF!</definedName>
    <definedName name="TABLE_39">#REF!</definedName>
    <definedName name="TABLE_40">#REF!</definedName>
    <definedName name="TABLE_41">#REF!</definedName>
    <definedName name="TABLE_42">#REF!</definedName>
    <definedName name="TABLE_43">#REF!</definedName>
    <definedName name="TABLE_44">#REF!</definedName>
    <definedName name="TABLE_45">#REF!</definedName>
    <definedName name="TABLE_46">#REF!</definedName>
    <definedName name="TABLE_47">#REF!</definedName>
    <definedName name="TABLE_48">#REF!</definedName>
    <definedName name="TABLE_49">#REF!</definedName>
    <definedName name="TABLE_50">#REF!</definedName>
    <definedName name="TABLE_51">#REF!</definedName>
    <definedName name="TABLE_52">#REF!</definedName>
    <definedName name="TABLE_53">#REF!</definedName>
    <definedName name="TABLE_54">#REF!</definedName>
    <definedName name="TABLE_55">#REF!</definedName>
    <definedName name="TABLE_56">#REF!</definedName>
    <definedName name="TABLE_57">#REF!</definedName>
    <definedName name="TABLE_58">#REF!</definedName>
    <definedName name="TABLE_59">#REF!</definedName>
    <definedName name="TABLE_60">#REF!</definedName>
    <definedName name="TABLE_61">#REF!</definedName>
    <definedName name="TABLE_62">#REF!</definedName>
    <definedName name="TABLE_63">#REF!</definedName>
    <definedName name="TABLE_64">#REF!</definedName>
    <definedName name="TABLE_65">#REF!</definedName>
    <definedName name="TABLE_66">#REF!</definedName>
    <definedName name="TABLE_67">#REF!</definedName>
    <definedName name="TABLE_68">#REF!</definedName>
    <definedName name="TABLE_69">#REF!</definedName>
    <definedName name="tem_val">#REF!</definedName>
    <definedName name="temp_end_day">#REF!</definedName>
    <definedName name="temp_end_month">#REF!</definedName>
    <definedName name="temp_end_year">#REF!</definedName>
    <definedName name="temp_projendday">#REF!</definedName>
    <definedName name="tempActiAmount">#REF!</definedName>
    <definedName name="tempAmount">#REF!</definedName>
    <definedName name="TempDur">#REF!</definedName>
    <definedName name="TempRate">#REF!</definedName>
    <definedName name="TempRate2">#REF!</definedName>
    <definedName name="TempRate3">#REF!</definedName>
    <definedName name="tempRealAmount">#REF!</definedName>
    <definedName name="TF">#REF!</definedName>
    <definedName name="th">#REF!</definedName>
    <definedName name="TIT">#REF!</definedName>
    <definedName name="TITLE">#REF!</definedName>
    <definedName name="TLFTN">#N/A</definedName>
    <definedName name="TMPRICC">#N/A</definedName>
    <definedName name="TodayUnit">#REF!</definedName>
    <definedName name="TOKONG">#REF!</definedName>
    <definedName name="TON">" Sheet1!$G$54"</definedName>
    <definedName name="total_diff">#REF!</definedName>
    <definedName name="totrcd">#REF!</definedName>
    <definedName name="tt" hidden="1">{#N/A,#N/A,FALSE,"단가표지"}</definedName>
    <definedName name="ttgj_blk">#REF!</definedName>
    <definedName name="ttgj_top">#REF!</definedName>
    <definedName name="TTT">#REF!</definedName>
    <definedName name="TTTT" hidden="1">#REF!</definedName>
    <definedName name="U">#N/A</definedName>
    <definedName name="U_CHANNEL_41×41×2.6T_200L">#REF!</definedName>
    <definedName name="U_CHANNEL_41×41×2.6T_300L">#REF!</definedName>
    <definedName name="UL">[13]을!#REF!</definedName>
    <definedName name="UNIT_1">#REF!</definedName>
    <definedName name="UNIT_3">#REF!</definedName>
    <definedName name="unit_top">#REF!</definedName>
    <definedName name="unitcol">#REF!</definedName>
    <definedName name="used_xv">#REF!</definedName>
    <definedName name="userzm">#REF!</definedName>
    <definedName name="userzmcol">#REF!</definedName>
    <definedName name="V">#N/A</definedName>
    <definedName name="VAFP">#REF!</definedName>
    <definedName name="VBV">#REF!</definedName>
    <definedName name="VCR">#REF!</definedName>
    <definedName name="VDSVP">#REF!</definedName>
    <definedName name="VHAF">#REF!</definedName>
    <definedName name="VHMF">#REF!</definedName>
    <definedName name="VMF">#REF!</definedName>
    <definedName name="VMOTOR">#REF!</definedName>
    <definedName name="VPUMP">#REF!</definedName>
    <definedName name="VSV">#REF!</definedName>
    <definedName name="VVAFP">#REF!</definedName>
    <definedName name="VVMF">#REF!</definedName>
    <definedName name="VVV">#REF!</definedName>
    <definedName name="VVVVVV">BLCH</definedName>
    <definedName name="VWEI">#REF!</definedName>
    <definedName name="w">#REF!</definedName>
    <definedName name="WEI">#REF!</definedName>
    <definedName name="wessdd">#REF!</definedName>
    <definedName name="WIDE">#REF!</definedName>
    <definedName name="WIRE_1">#REF!</definedName>
    <definedName name="WIRE_3">#REF!</definedName>
    <definedName name="WKD">#REF!</definedName>
    <definedName name="wm.조골재1" hidden="1">{#N/A,#N/A,FALSE,"조골재"}</definedName>
    <definedName name="WON">[13]을!#REF!</definedName>
    <definedName name="WQR" hidden="1">{#N/A,#N/A,FALSE,"Sheet1"}</definedName>
    <definedName name="WRITE" hidden="1">{#N/A,#N/A,FALSE,"CCTV"}</definedName>
    <definedName name="WRM" hidden="1">{#N/A,#N/A,FALSE,"전력간선"}</definedName>
    <definedName name="wrn.2번." hidden="1">{#N/A,#N/A,FALSE,"2~8번"}</definedName>
    <definedName name="wrn.BM." hidden="1">{#N/A,#N/A,FALSE,"CCTV"}</definedName>
    <definedName name="wrn.test1." hidden="1">{#N/A,#N/A,FALSE,"명세표"}</definedName>
    <definedName name="wrn.골재소요량." hidden="1">{#N/A,#N/A,FALSE,"골재소요량";#N/A,#N/A,FALSE,"골재소요량"}</definedName>
    <definedName name="wrn.교육청." hidden="1">{#N/A,#N/A,FALSE,"전력간선"}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속도." hidden="1">{#N/A,#N/A,FALSE,"속도"}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운반시간." hidden="1">{#N/A,#N/A,FALSE,"운반시간"}</definedName>
    <definedName name="wrn.이정표." hidden="1">{#N/A,#N/A,FALSE,"이정표"}</definedName>
    <definedName name="wrn.전열선출서." hidden="1">{#N/A,#N/A,FALSE,"전열산출서"}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포장단가." hidden="1">{#N/A,#N/A,FALSE,"포장단가"}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혼합골재." hidden="1">{#N/A,#N/A,FALSE,"혼합골재"}</definedName>
    <definedName name="wsdwe">{"Book1","상동3BL옥외설계계산서(1차검토분).xls"}</definedName>
    <definedName name="WW">#REF!</definedName>
    <definedName name="www">#REF!</definedName>
    <definedName name="WWWW">WWWW</definedName>
    <definedName name="X">[14]입찰안!$P$3</definedName>
    <definedName name="X9701D_일위대가_List">#REF!</definedName>
    <definedName name="XX">[14]입찰안!$P$3</definedName>
    <definedName name="xxx">#REF!</definedName>
    <definedName name="XXXX">[14]입찰안!$P$3</definedName>
    <definedName name="XXXXXX" hidden="1">{"'공사부문'!$A$6:$A$32"}</definedName>
    <definedName name="xy_cod_blk">#REF!</definedName>
    <definedName name="y_errchk">#REF!</definedName>
    <definedName name="YOO">#REF!</definedName>
    <definedName name="yoo10">#REF!</definedName>
    <definedName name="yoo2">#REF!</definedName>
    <definedName name="yoo3">#REF!</definedName>
    <definedName name="yoo4">#REF!</definedName>
    <definedName name="YOO5">#REF!</definedName>
    <definedName name="YOO6">#REF!</definedName>
    <definedName name="YOO7">#REF!</definedName>
    <definedName name="yoo8">#REF!</definedName>
    <definedName name="YOO9">#REF!</definedName>
    <definedName name="YOON">#REF!</definedName>
    <definedName name="YOON2">#REF!</definedName>
    <definedName name="YOON3">#REF!</definedName>
    <definedName name="YOON4">#REF!</definedName>
    <definedName name="YYYY">[37]DATA!$D$1:$H$57</definedName>
    <definedName name="Z">#REF!</definedName>
    <definedName name="ZK">BlankMacro1</definedName>
    <definedName name="ZM">BlankMacro1</definedName>
    <definedName name="zoomcolumn">#REF!</definedName>
    <definedName name="zoomrate">#REF!</definedName>
    <definedName name="ZP">#REF!</definedName>
    <definedName name="ZXCV">#REF!</definedName>
    <definedName name="zz">#REF!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ㄱ">#REF!</definedName>
    <definedName name="ㄱ34">ㄱ34</definedName>
    <definedName name="ㄱㄱ" hidden="1">{#N/A,#N/A,FALSE,"명세표"}</definedName>
    <definedName name="ㄱㄴㄷ">#N/A</definedName>
    <definedName name="ㄱ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ㄱㄹㄹㄹ">#N/A</definedName>
    <definedName name="가">#REF!</definedName>
    <definedName name="가A">#REF!</definedName>
    <definedName name="가B">#REF!</definedName>
    <definedName name="가C">#REF!</definedName>
    <definedName name="가D">#REF!</definedName>
    <definedName name="가E">#REF!</definedName>
    <definedName name="가F">#REF!</definedName>
    <definedName name="가격">#REF!</definedName>
    <definedName name="가나다">가나다</definedName>
    <definedName name="가로등">가로등</definedName>
    <definedName name="가로등부표2">#REF!,#REF!</definedName>
    <definedName name="가로등입력">가로등입력</definedName>
    <definedName name="가로등주">#REF!</definedName>
    <definedName name="가링">#REF!</definedName>
    <definedName name="가설공사">#REF!</definedName>
    <definedName name="가설공사비">#REF!</definedName>
    <definedName name="가실행1">#REF!</definedName>
    <definedName name="가요전선관">#REF!</definedName>
    <definedName name="가입">가입</definedName>
    <definedName name="간" hidden="1">{#N/A,#N/A,FALSE,"포장단가"}</definedName>
    <definedName name="간노">#REF!</definedName>
    <definedName name="간노율">#N/A</definedName>
    <definedName name="간접노무비">#REF!</definedName>
    <definedName name="간접재료비">#REF!</definedName>
    <definedName name="간지">간지</definedName>
    <definedName name="간지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간지ㅈ">#N/A</definedName>
    <definedName name="갈빌1호">#REF!</definedName>
    <definedName name="갈빌2호">#REF!</definedName>
    <definedName name="갈빌3호">#REF!</definedName>
    <definedName name="감가상각비">#REF!</definedName>
    <definedName name="갑">#REF!</definedName>
    <definedName name="갑지" hidden="1">{#N/A,#N/A,FALSE,"CCTV"}</definedName>
    <definedName name="갑지1" hidden="1">{#N/A,#N/A,FALSE,"CCTV"}</definedName>
    <definedName name="갑지3" hidden="1">{#N/A,#N/A,FALSE,"CCTV"}</definedName>
    <definedName name="강">BlankMacro1</definedName>
    <definedName name="강연선90">#REF!</definedName>
    <definedName name="강의">#REF!</definedName>
    <definedName name="개산분">#REF!</definedName>
    <definedName name="개소">#REF!</definedName>
    <definedName name="개소당">#REF!</definedName>
    <definedName name="갸뎌">#N/A</definedName>
    <definedName name="걀" hidden="1">{#N/A,#N/A,FALSE,"포장단가"}</definedName>
    <definedName name="거">#REF!</definedName>
    <definedName name="거래가격">#REF!</definedName>
    <definedName name="건강">#REF!</definedName>
    <definedName name="건설규모">#N/A</definedName>
    <definedName name="건설규모1">[0]!건설규모</definedName>
    <definedName name="건설기계운전기사">#REF!</definedName>
    <definedName name="건장">#REF!</definedName>
    <definedName name="건축목공">#REF!</definedName>
    <definedName name="견">#REF!,#REF!</definedName>
    <definedName name="견적">Dlog_Show</definedName>
    <definedName name="견적1">Dlog_Show</definedName>
    <definedName name="견적금액">[0]!견적금액</definedName>
    <definedName name="견적서">#REF!</definedName>
    <definedName name="견적시스템">#REF!</definedName>
    <definedName name="결재" hidden="1">{#N/A,#N/A,FALSE,"포장단가"}</definedName>
    <definedName name="경">#REF!</definedName>
    <definedName name="경관">#REF!</definedName>
    <definedName name="경기노임">#REF!</definedName>
    <definedName name="경동연선200">#REF!</definedName>
    <definedName name="경비">#REF!</definedName>
    <definedName name="經費">#REF!</definedName>
    <definedName name="경비율">#REF!</definedName>
    <definedName name="경순">BlankMacro1</definedName>
    <definedName name="경운기" hidden="1">{#N/A,#N/A,FALSE,"포장단가"}</definedName>
    <definedName name="경유">#REF!</definedName>
    <definedName name="경유가격">#N/A</definedName>
    <definedName name="계">#REF!</definedName>
    <definedName name="계산조건">#REF!,#REF!</definedName>
    <definedName name="계약보증금납부서">#REF!</definedName>
    <definedName name="계약서">#REF!</definedName>
    <definedName name="계장공">[38]노임단가!$L$11</definedName>
    <definedName name="계정">[39]구분자!$H$44:$H$55</definedName>
    <definedName name="계정01">[39]구분자!$I$44:$I$47</definedName>
    <definedName name="계정02">[39]구분자!$J$44:$J$46</definedName>
    <definedName name="계정03">[39]구분자!$K$44:$K$55</definedName>
    <definedName name="계정04">[39]구분자!$L$44:$L$46</definedName>
    <definedName name="계정05">[39]구분자!$M$44</definedName>
    <definedName name="계정06">[39]구분자!$N$44</definedName>
    <definedName name="계정07">[39]구분자!$O$44</definedName>
    <definedName name="계정08">[39]구분자!$P$44</definedName>
    <definedName name="계정09">[39]구분자!$Q$44:$Q$45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고">[0]!급3고</definedName>
    <definedName name="고보">#REF!</definedName>
    <definedName name="고암교">[0]!고암교</definedName>
    <definedName name="고압케이블전공">#REF!</definedName>
    <definedName name="고용">#REF!</definedName>
    <definedName name="고재">#REF!</definedName>
    <definedName name="고정경비">#REF!</definedName>
    <definedName name="고철">#REF!</definedName>
    <definedName name="고층부급수">[0]!건설규모</definedName>
    <definedName name="고층부급수계통">#N/A</definedName>
    <definedName name="고케">#REF!</definedName>
    <definedName name="곤도라">#REF!</definedName>
    <definedName name="골조공사">#REF!</definedName>
    <definedName name="골조상진">#REF!</definedName>
    <definedName name="골조우장">#REF!</definedName>
    <definedName name="공">BlankMacro1</definedName>
    <definedName name="공______사______명">#REF!</definedName>
    <definedName name="공___사____원____가">#REF!</definedName>
    <definedName name="공_종_명">#REF!</definedName>
    <definedName name="공간노">#N/A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구손료">3%</definedName>
    <definedName name="공급가액">#REF!</definedName>
    <definedName name="공기">#REF!</definedName>
    <definedName name="공무팀">#REF!</definedName>
    <definedName name="공비">#REF!</definedName>
    <definedName name="공사감독자">#REF!</definedName>
    <definedName name="공사금액">[40]평가데이터!$R$6:$R$8</definedName>
    <definedName name="공사명">#REF!</definedName>
    <definedName name="공사명____2001._도시고속도로_터널_지하차도_전기공사">#REF!</definedName>
    <definedName name="공사비">#REF!</definedName>
    <definedName name="공사비총괄표">#REF!</definedName>
    <definedName name="공사원가">#REF!</definedName>
    <definedName name="공수">[39]구분자!$AN$5:$AP$19</definedName>
    <definedName name="공수1">#REF!</definedName>
    <definedName name="공원등기초" hidden="1">{#N/A,#N/A,FALSE,"골재소요량";#N/A,#N/A,FALSE,"골재소요량"}</definedName>
    <definedName name="공일">#REF!</definedName>
    <definedName name="공정">[41]중요!$AG$7:$BF$16</definedName>
    <definedName name="공정1">#REF!</definedName>
    <definedName name="공정2">#REF!</definedName>
    <definedName name="공정3">#REF!</definedName>
    <definedName name="공정4">#REF!</definedName>
    <definedName name="공정5">#REF!</definedName>
    <definedName name="공정6">#REF!</definedName>
    <definedName name="공정표">#REF!</definedName>
    <definedName name="공조실급수2">#REF!</definedName>
    <definedName name="곻">곻</definedName>
    <definedName name="관갉">#REF!,#REF!,#REF!</definedName>
    <definedName name="관급">#REF!,#REF!,#REF!</definedName>
    <definedName name="관급1">#REF!,#REF!,#REF!</definedName>
    <definedName name="관급단가">#REF!</definedName>
    <definedName name="관급자재">#REF!,#REF!,#REF!</definedName>
    <definedName name="관급자재비">#REF!</definedName>
    <definedName name="관급조달" hidden="1">{#N/A,#N/A,FALSE,"Sheet1"}</definedName>
    <definedName name="관로연장거리">#REF!</definedName>
    <definedName name="관수량">#N/A</definedName>
    <definedName name="관수량1">[0]!관수량</definedName>
    <definedName name="관정지반고">#REF!</definedName>
    <definedName name="광동견적">[0]!광동견적</definedName>
    <definedName name="교량점검등">#REF!</definedName>
    <definedName name="교육내용">[42]연결임시!#REF!</definedName>
    <definedName name="구름">구름</definedName>
    <definedName name="구멍높이">#REF!</definedName>
    <definedName name="구분">BlankMacro1</definedName>
    <definedName name="구분1">BlankMacro1</definedName>
    <definedName name="구산갑지" hidden="1">#REF!</definedName>
    <definedName name="구조물공">[43]내역!#REF!</definedName>
    <definedName name="군산">#REF!</definedName>
    <definedName name="군유1">#REF!</definedName>
    <definedName name="군유2">#REF!</definedName>
    <definedName name="군유3">#REF!</definedName>
    <definedName name="군유4">#REF!</definedName>
    <definedName name="군유5">#REF!</definedName>
    <definedName name="군유6">#REF!</definedName>
    <definedName name="군유7">#REF!</definedName>
    <definedName name="그림">INDIRECT("그림!$b"&amp;MATCH([44]Tool!$D$8,알유형,0))</definedName>
    <definedName name="글">#REF!</definedName>
    <definedName name="금속앵카_M10×250L">#REF!</definedName>
    <definedName name="금액합계">#REF!</definedName>
    <definedName name="급">#N/A</definedName>
    <definedName name="급1">[45]!급3저</definedName>
    <definedName name="급1고">#N/A</definedName>
    <definedName name="급1고1">[45]!급1고</definedName>
    <definedName name="급1저">#N/A</definedName>
    <definedName name="급1저1">[45]!급1저</definedName>
    <definedName name="급2고">#N/A</definedName>
    <definedName name="급2고1">[45]!급2고</definedName>
    <definedName name="급2저">#N/A</definedName>
    <definedName name="급2저1">[45]!급2저</definedName>
    <definedName name="급3고">#N/A</definedName>
    <definedName name="급3고1">[45]!급3고</definedName>
    <definedName name="급3저">#N/A</definedName>
    <definedName name="급3저1">[45]!급3저</definedName>
    <definedName name="급수관경">#N/A</definedName>
    <definedName name="급수관경1">[0]!급수관경</definedName>
    <definedName name="급수설계기준4">{"Book1","상동3BL옥외설계계산서(1차검토분).xls"}</definedName>
    <definedName name="급수펌프선정" hidden="1">{"'급수사용량산정 (2)'!$A$1:$M$49","'급수사용량산정 (2)'!$A$1:$M$80"}</definedName>
    <definedName name="급열교환기">#N/A</definedName>
    <definedName name="급열교환기1">#N/A</definedName>
    <definedName name="급탕감압">#N/A</definedName>
    <definedName name="급탕감압1">[0]!급탕감압</definedName>
    <definedName name="급탕교환기">#N/A</definedName>
    <definedName name="급탕교환기1">[0]!급탕교환기</definedName>
    <definedName name="급탕배관경">#N/A</definedName>
    <definedName name="급탕배관경1">[0]!급탕배관경</definedName>
    <definedName name="급탕보급수">#N/A</definedName>
    <definedName name="급탕보급수1">[0]!급탕보급수</definedName>
    <definedName name="급탕열교환기용량">#N/A</definedName>
    <definedName name="급탕열교환기용량1">#N/A</definedName>
    <definedName name="급탕펌프">#N/A</definedName>
    <definedName name="급탕펌프1">[0]!급탕펌프</definedName>
    <definedName name="기계3">BlankMacro1</definedName>
    <definedName name="기계공">#REF!</definedName>
    <definedName name="기계관수량">#N/A</definedName>
    <definedName name="기계관수량1">[0]!기계관수량</definedName>
    <definedName name="기계설치공">#REF!</definedName>
    <definedName name="기기신설">#REF!</definedName>
    <definedName name="기기철거">#REF!</definedName>
    <definedName name="기수분리기">#N/A</definedName>
    <definedName name="기수분리기1">[0]!기수분리기</definedName>
    <definedName name="기준">#REF!</definedName>
    <definedName name="기초구하기">#REF!</definedName>
    <definedName name="기초데이타">#REF!</definedName>
    <definedName name="기타">#REF!</definedName>
    <definedName name="기타경비">#REF!</definedName>
    <definedName name="기타공종원가계산서">BlankMacro1</definedName>
    <definedName name="기타자재">기타자재</definedName>
    <definedName name="기호">#REF!</definedName>
    <definedName name="길행이">#REF!</definedName>
    <definedName name="김">[46]!단지개요</definedName>
    <definedName name="김미선">#REF!</definedName>
    <definedName name="김미영">김미영</definedName>
    <definedName name="김종혁">#N/A</definedName>
    <definedName name="깬잡석" hidden="1">{#N/A,#N/A,FALSE,"포장단가"}</definedName>
    <definedName name="끝">#REF!</definedName>
    <definedName name="ㄴ">#REF!</definedName>
    <definedName name="ㄴㄴ">BlankMacro1</definedName>
    <definedName name="ㄴㄴㄴ">{"Book1","상동3BL옥외설계계산서(1차검토분).xls"}</definedName>
    <definedName name="ㄴㄴㄴㄴ">BlankMacro1</definedName>
    <definedName name="ㄴㄴㄴㄴㄴ">[0]!난방배관경</definedName>
    <definedName name="ㄴㅂㅈ">ㄴㅂㅈ</definedName>
    <definedName name="ㄴㅇㄴㄴ">BlankMacro1</definedName>
    <definedName name="ㄴ이라ㅓ">#REF!</definedName>
    <definedName name="나">#REF!</definedName>
    <definedName name="나동연선">#REF!</definedName>
    <definedName name="나연선22">#REF!</definedName>
    <definedName name="나트륨등이용율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찰가">#N/A</definedName>
    <definedName name="낙찰률">#REF!</definedName>
    <definedName name="난방관경">[47]!난방관경</definedName>
    <definedName name="난방관경1">[47]!난방관경</definedName>
    <definedName name="난방교환기">#N/A</definedName>
    <definedName name="난방교환기1">[0]!난방교환기</definedName>
    <definedName name="난방면적">#N/A</definedName>
    <definedName name="난방면적1">#N/A</definedName>
    <definedName name="난방배관경">#N/A</definedName>
    <definedName name="난방배관경1">[0]!난방배관경</definedName>
    <definedName name="난방중온수">#N/A</definedName>
    <definedName name="난방중온수1">#N/A</definedName>
    <definedName name="난방펌프">#N/A</definedName>
    <definedName name="난방펌프1">[0]!난방펌프</definedName>
    <definedName name="남">#REF!</definedName>
    <definedName name="남남" hidden="1">[24]Sheet3!#REF!</definedName>
    <definedName name="남산1호">#REF!</definedName>
    <definedName name="남산2호">#REF!</definedName>
    <definedName name="내.전">#REF!</definedName>
    <definedName name="내경">#REF!</definedName>
    <definedName name="내부높이">#REF!</definedName>
    <definedName name="내부윗변">#REF!</definedName>
    <definedName name="내부측변">#REF!</definedName>
    <definedName name="내선전공">#REF!</definedName>
    <definedName name="내선전공일당">#REF!</definedName>
    <definedName name="내역" hidden="1">{#N/A,#N/A,FALSE,"CCTV"}</definedName>
    <definedName name="내역서" hidden="1">{#N/A,#N/A,FALSE,"CCTV"}</definedName>
    <definedName name="내역서1" hidden="1">{#N/A,#N/A,FALSE,"CCTV"}</definedName>
    <definedName name="내역서2">[0]!내역서2</definedName>
    <definedName name="내역서표지">#REF!</definedName>
    <definedName name="내역표지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전">#REF!</definedName>
    <definedName name="내화피복">#REF!</definedName>
    <definedName name="냉방부하">[48]공조기!$A$365</definedName>
    <definedName name="냉전" hidden="1">{#N/A,#N/A,FALSE,"Sheet1"}</definedName>
    <definedName name="너비">#REF!</definedName>
    <definedName name="너트_22Φ용">#REF!</definedName>
    <definedName name="너트_25Φ용">#REF!</definedName>
    <definedName name="너트_M10용">#REF!</definedName>
    <definedName name="노1">[49]을!#REF!</definedName>
    <definedName name="노2">[49]을!#REF!</definedName>
    <definedName name="노계1">BLCH</definedName>
    <definedName name="노곡1호">#REF!</definedName>
    <definedName name="노곡2호">#REF!</definedName>
    <definedName name="노곡3호">#REF!</definedName>
    <definedName name="노곡4호">#REF!</definedName>
    <definedName name="노말밴드">#REF!</definedName>
    <definedName name="노무">#REF!</definedName>
    <definedName name="노무3">#REF!</definedName>
    <definedName name="노무공" hidden="1">'[50]몸체(460×600)'!#REF!</definedName>
    <definedName name="노무비">#REF!</definedName>
    <definedName name="勞務費">#REF!</definedName>
    <definedName name="노무집">BLCH</definedName>
    <definedName name="노부비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인">#REF!</definedName>
    <definedName name="노임">BlankMacro1</definedName>
    <definedName name="노임1">BlankMacro1</definedName>
    <definedName name="노집1">BLCH</definedName>
    <definedName name="노출직">#REF!</definedName>
    <definedName name="녹음기">BlankMacro1</definedName>
    <definedName name="농원1호">#REF!</definedName>
    <definedName name="농원2호">#REF!</definedName>
    <definedName name="높이">#REF!</definedName>
    <definedName name="니여">#REF!,#REF!</definedName>
    <definedName name="ㄷ">#REF!</definedName>
    <definedName name="ㄷㄷㄷ">#N/A</definedName>
    <definedName name="ㄷㄹ1">#REF!</definedName>
    <definedName name="ㄷ수">ㄷ수</definedName>
    <definedName name="ㄷㅈ">{"Book1","상동3BL옥외설계계산서(1차검토분).xls"}</definedName>
    <definedName name="다">#REF!</definedName>
    <definedName name="다목">#REF!</definedName>
    <definedName name="다셔ㅏ">#N/A</definedName>
    <definedName name="다시">BlankMacro1</definedName>
    <definedName name="단">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#REF!</definedName>
    <definedName name="단가_1">#REF!</definedName>
    <definedName name="단가2">#REF!,#REF!</definedName>
    <definedName name="단가22">#REF!</definedName>
    <definedName name="단가48">#REF!</definedName>
    <definedName name="단가대비">#REF!</definedName>
    <definedName name="단가비교">#REF!</definedName>
    <definedName name="단가비교표">[6]Sheet1!$D$19:$D$19,[6]Sheet1!$F$19:$BD$19</definedName>
    <definedName name="단가산출서2" hidden="1">{#N/A,#N/A,FALSE,"포장단가"}</definedName>
    <definedName name="단가적용표">#REF!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표지">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말처리재">#REF!</definedName>
    <definedName name="단위공량1">#REF!</definedName>
    <definedName name="단위공량10">'[51]일위대가(4층원격)'!#REF!</definedName>
    <definedName name="단위공량11">'[51]일위대가(4층원격)'!#REF!</definedName>
    <definedName name="단위공량12">'[51]일위대가(4층원격)'!#REF!</definedName>
    <definedName name="단위공량13">'[51]일위대가(4층원격)'!#REF!</definedName>
    <definedName name="단위공량14">'[51]일위대가(4층원격)'!#REF!</definedName>
    <definedName name="단위공량15">'[51]일위대가(4층원격)'!#REF!</definedName>
    <definedName name="단위공량16">'[51]일위대가(4층원격)'!#REF!</definedName>
    <definedName name="단위공량17">'[51]일위대가(4층원격)'!#REF!</definedName>
    <definedName name="단위공량2">[52]일위대가!#REF!</definedName>
    <definedName name="단위공량3">[52]일위대가!#REF!</definedName>
    <definedName name="단위공량4">'[51]일위대가(4층원격)'!#REF!</definedName>
    <definedName name="단위공량5">'[51]일위대가(4층원격)'!#REF!</definedName>
    <definedName name="단위공량6">'[51]일위대가(4층원격)'!#REF!</definedName>
    <definedName name="단위공량7">'[51]일위대가(4층원격)'!#REF!</definedName>
    <definedName name="단위공량8">'[51]일위대가(4층원격)'!#REF!</definedName>
    <definedName name="단위공량9">#REF!</definedName>
    <definedName name="단위구간">#REF!</definedName>
    <definedName name="단위구간면적">#REF!</definedName>
    <definedName name="단인상" hidden="1">[11]수지예산!$O$59:$O$59</definedName>
    <definedName name="단중">[39]구분자!$C$20:$D$90</definedName>
    <definedName name="단지개요">#N/A</definedName>
    <definedName name="단지내토목">#REF!</definedName>
    <definedName name="대">[27]일위대가목록!#REF!</definedName>
    <definedName name="대관공사비" hidden="1">{"'건축내역'!$A$1:$L$413"}</definedName>
    <definedName name="대구">#REF!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여보증">#REF!</definedName>
    <definedName name="더하기">#N/A</definedName>
    <definedName name="덕_트_공">[6]!DUCT_GONG</definedName>
    <definedName name="덕산1호">#REF!</definedName>
    <definedName name="덕산2호">#REF!</definedName>
    <definedName name="덕산3호">#REF!</definedName>
    <definedName name="덕산4호">#REF!</definedName>
    <definedName name="덕전1호">#REF!</definedName>
    <definedName name="덕전2호">#REF!</definedName>
    <definedName name="덕전3호">#REF!</definedName>
    <definedName name="덕지1호">#REF!</definedName>
    <definedName name="덕천1호">#REF!</definedName>
    <definedName name="덕천2호">#REF!</definedName>
    <definedName name="덕천3호">#REF!</definedName>
    <definedName name="덕천4호">#REF!</definedName>
    <definedName name="도">#REF!</definedName>
    <definedName name="도______급______액">#REF!</definedName>
    <definedName name="도그볼트">#REF!</definedName>
    <definedName name="도급공사">#REF!</definedName>
    <definedName name="도급공사비">#REF!</definedName>
    <definedName name="도급예산액">#REF!</definedName>
    <definedName name="도급예상액">#REF!</definedName>
    <definedName name="도급용">#REF!</definedName>
    <definedName name="도면">INDIRECT("그림2!a"&amp;MATCH([53]총괄집계표!$C$7,[0]!프로파일형태,0))</definedName>
    <definedName name="도면2">INDIRECT("그림2!a"&amp;MATCH(#REF!,[0]!프로파일형태,0))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장">#REF!</definedName>
    <definedName name="도장공">#REF!</definedName>
    <definedName name="도피밸브">#N/A</definedName>
    <definedName name="동남견적서">#REF!</definedName>
    <definedName name="동대문산출조서">동대문산출조서</definedName>
    <definedName name="동두천">#REF!</definedName>
    <definedName name="동력">BlankMacro1</definedName>
    <definedName name="동력및간선" hidden="1">{#N/A,#N/A,FALSE,"전력간선"}</definedName>
    <definedName name="동력반">#REF!</definedName>
    <definedName name="동력산출">동력산출</definedName>
    <definedName name="동부시장">#REF!</definedName>
    <definedName name="동양" hidden="1">{#N/A,#N/A,FALSE,"CCTV"}</definedName>
    <definedName name="동원">#REF!</definedName>
    <definedName name="동원1">#REF!</definedName>
    <definedName name="되메우기_및_다짐">#REF!</definedName>
    <definedName name="두기1">#REF!</definedName>
    <definedName name="두기1호">#REF!</definedName>
    <definedName name="두기2">#REF!</definedName>
    <definedName name="두기2호">#REF!</definedName>
    <definedName name="두기3">#REF!</definedName>
    <definedName name="두기3호">#REF!</definedName>
    <definedName name="등가거리1">#REF!</definedName>
    <definedName name="등가거리종">#REF!</definedName>
    <definedName name="등락폭산정표" hidden="1">{#N/A,#N/A,FALSE,"포장단가"}</definedName>
    <definedName name="등용구분">#N/A</definedName>
    <definedName name="등주높이">#N/A</definedName>
    <definedName name="떡">INDIRECT("그림!$b"&amp;MATCH([54]Tool!$D$8,____,0))</definedName>
    <definedName name="ㄹ">#REF!</definedName>
    <definedName name="ㄹ403">#REF!</definedName>
    <definedName name="ㄹ65">'[55]급수 (LPM)'!#REF!</definedName>
    <definedName name="ㄹ78">#REF!</definedName>
    <definedName name="ㄹㄹ" hidden="1">#REF!</definedName>
    <definedName name="ㄹㄹ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ㄹㄹㄹ">ㄹㄹㄹㄹ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">#REF!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ㄹㅇ" hidden="1">#REF!</definedName>
    <definedName name="ㄹㅇㅎㄹㅇㅎ">ㄹㅇㅎㄹㅇㅎ</definedName>
    <definedName name="라">#REF!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러ㅗㄴ머ㅏㄹ">#REF!</definedName>
    <definedName name="레이스웨이">#REF!</definedName>
    <definedName name="로롤">로롤</definedName>
    <definedName name="롯드161000">#REF!</definedName>
    <definedName name="리리리">#REF!,#REF!,#REF!</definedName>
    <definedName name="ㅀ">BlankMacro1</definedName>
    <definedName name="ㅀㄱㅎㄱㅎㄱㅎ">ㅀㄱㅎㄱㅎㄱㅎ</definedName>
    <definedName name="ㅁ" hidden="1">[56]차액보증!#REF!</definedName>
    <definedName name="ㅁ0">#REF!</definedName>
    <definedName name="ㅁ1">[57]PAC!#REF!</definedName>
    <definedName name="ㅁ100">#REF!</definedName>
    <definedName name="ㅁ1000">#REF!</definedName>
    <definedName name="ㅁ1090">#REF!</definedName>
    <definedName name="ㅁ1180">#REF!</definedName>
    <definedName name="ㅁ170">#REF!</definedName>
    <definedName name="ㅁ1700">#REF!</definedName>
    <definedName name="ㅁ1800">#REF!</definedName>
    <definedName name="ㅁ1882">#REF!</definedName>
    <definedName name="ㅁ2200">#REF!</definedName>
    <definedName name="ㅁ2400">#REF!</definedName>
    <definedName name="ㅁ300">#REF!</definedName>
    <definedName name="ㅁ347">'[58] 냉각수펌프'!#REF!</definedName>
    <definedName name="ㅁ40">[48]공조기휀!#REF!</definedName>
    <definedName name="ㅁ450">[48]AHU집계!#REF!</definedName>
    <definedName name="ㅁ500">#REF!</definedName>
    <definedName name="ㅁ545">#REF!</definedName>
    <definedName name="ㅁ60">[59]직노!#REF!</definedName>
    <definedName name="ㅁ636">#REF!</definedName>
    <definedName name="ㅁㄴㅇㄻㄴㅇㄻㄴㄹ" hidden="1">{#N/A,#N/A,FALSE,"명세표"}</definedName>
    <definedName name="ㅁㄴㅇㅇ">ㅁㄴㅇㅇ</definedName>
    <definedName name="ㅁㅁ">{"Book1","상동3BL옥외설계계산서(1차검토분).xls"}</definedName>
    <definedName name="ㅁㅁㅁ">{"Book1","상동3BL옥외설계계산서(1차검토분).xls"}</definedName>
    <definedName name="ㅁㅁㅁㅁ">BLCH</definedName>
    <definedName name="ㅁㅁㅁㅁㅁㅁㅁ" hidden="1">#REF!</definedName>
    <definedName name="ㅁ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ㄻㄴㅇㄹ">#REF!</definedName>
    <definedName name="ㅁㅇㄻㅇㄹ">[1]예가표!#REF!</definedName>
    <definedName name="마">#REF!</definedName>
    <definedName name="망">[53]구분자!$M$22:$M$24</definedName>
    <definedName name="망루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매크로1">#N/A</definedName>
    <definedName name="맨홀뚜껑_Φ750">#REF!</definedName>
    <definedName name="머" hidden="1">{#N/A,#N/A,FALSE,"명세표"}</definedName>
    <definedName name="멘트">#REF!</definedName>
    <definedName name="면적">#REF!</definedName>
    <definedName name="모래">#REF!</definedName>
    <definedName name="모래1">#REF!</definedName>
    <definedName name="모래부설">#REF!</definedName>
    <definedName name="목도공">#REF!</definedName>
    <definedName name="목동" hidden="1">{#N/A,#N/A,FALSE,"CCTV"}</definedName>
    <definedName name="목동현대백화점" hidden="1">{#N/A,#N/A,FALSE,"CCTV"}</definedName>
    <definedName name="목록">OFFSET([60]그림!$B$1,0,0,COUNTA([60]그림!$B$1:$B$65536),1)</definedName>
    <definedName name="목재료1">[61]재료!$K$7:$P$18</definedName>
    <definedName name="목재료2">[61]재료!$K$19:$P$30</definedName>
    <definedName name="목제남">#REF!</definedName>
    <definedName name="목제여">#REF!</definedName>
    <definedName name="목제합계">#REF!</definedName>
    <definedName name="몰라" hidden="1">{#N/A,#N/A,FALSE,"명세표"}</definedName>
    <definedName name="몰타르_방수_2회">#REF!</definedName>
    <definedName name="무농1호">#REF!</definedName>
    <definedName name="무농2호">#REF!</definedName>
    <definedName name="무늬">[53]구분자!$L$22:$L$23</definedName>
    <definedName name="무대조명">#REF!</definedName>
    <definedName name="무선안테나공">#REF!</definedName>
    <definedName name="무선통신">#REF!</definedName>
    <definedName name="문서의_처음">#REF!</definedName>
    <definedName name="물가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>#REF!</definedName>
    <definedName name="물가정보">#REF!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리보기">#N/A</definedName>
    <definedName name="미장">#REF!</definedName>
    <definedName name="ㅂ">#REF!</definedName>
    <definedName name="ㅂㅂ">{"Book1","상동3BL옥외설계계산서(1차검토분).xls"}</definedName>
    <definedName name="ㅂㅂㅂ" hidden="1">{#N/A,#N/A,FALSE,"전력간선"}</definedName>
    <definedName name="ㅂㅂㅂㅂ">#N/A</definedName>
    <definedName name="ㅂㅂㅂㅂㅂㅂㅂ" hidden="1">{#N/A,#N/A,FALSE,"명세표"}</definedName>
    <definedName name="바">#REF!</definedName>
    <definedName name="바바">INDIRECT("그림!$b"&amp;MATCH([54]Tool!$D$8,____,0))</definedName>
    <definedName name="바보">[62]I一般比!#REF!</definedName>
    <definedName name="박리제">#REF!</definedName>
    <definedName name="박스">#REF!</definedName>
    <definedName name="박은하">Dlog_Show</definedName>
    <definedName name="반여수량">#REF!</definedName>
    <definedName name="발생내역1">#REF!</definedName>
    <definedName name="발전기">#REF!</definedName>
    <definedName name="발코니샷시">INDIRECT("그림!$b"&amp;MATCH([36]Tool!$D$8,____,0))</definedName>
    <definedName name="발코니알루미늄창호">INDIRECT("그림!$b"&amp;MATCH([63]Tool!$D$8,[0]!알유형,0))</definedName>
    <definedName name="밥">INDIRECT("그림!$b"&amp;MATCH([54]Tool!$D$8,____,0))</definedName>
    <definedName name="방송">#REF!</definedName>
    <definedName name="방송설비">#REF!</definedName>
    <definedName name="방수">#REF!</definedName>
    <definedName name="방충창자재">[39]자재!$D$39:$AI$46</definedName>
    <definedName name="방화구획">#REF!</definedName>
    <definedName name="배관">#REF!</definedName>
    <definedName name="배관공">#REF!</definedName>
    <definedName name="배노">#REF!</definedName>
    <definedName name="배선기구">#REF!</definedName>
    <definedName name="배연기기">#REF!</definedName>
    <definedName name="배열계수">#REF!</definedName>
    <definedName name="배인">#REF!</definedName>
    <definedName name="배자">#REF!</definedName>
    <definedName name="배재">#REF!</definedName>
    <definedName name="배전">#REF!</definedName>
    <definedName name="배전반자재단가영">#REF!</definedName>
    <definedName name="배전전공">#REF!</definedName>
    <definedName name="번들1호">#REF!</definedName>
    <definedName name="번들2호">#REF!</definedName>
    <definedName name="번들3호">#REF!</definedName>
    <definedName name="번호">#REF!</definedName>
    <definedName name="법원마크">#REF!</definedName>
    <definedName name="벽두께">#REF!</definedName>
    <definedName name="변동경비">#REF!</definedName>
    <definedName name="변압기">#REF!</definedName>
    <definedName name="보">[64]미드수량!#REF!</definedName>
    <definedName name="보건비율">#REF!</definedName>
    <definedName name="보급수급수">#N/A</definedName>
    <definedName name="보노">#REF!</definedName>
    <definedName name="보노1">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">#REF!</definedName>
    <definedName name="보인">#REF!</definedName>
    <definedName name="보자">#REF!</definedName>
    <definedName name="보재">#REF!</definedName>
    <definedName name="보재1">#REF!</definedName>
    <definedName name="보조연">#REF!</definedName>
    <definedName name="보조원">#REF!</definedName>
    <definedName name="보통인부">[38]노임단가!$L$18</definedName>
    <definedName name="보평" hidden="1">{#N/A,#N/A,FALSE,"전력간선"}</definedName>
    <definedName name="보평1" hidden="1">{#N/A,#N/A,FALSE,"전력간선"}</definedName>
    <definedName name="복사">[65]!복사</definedName>
    <definedName name="복사준비">[66]!복사준비</definedName>
    <definedName name="볼트1640">#REF!</definedName>
    <definedName name="볼트1650">#REF!</definedName>
    <definedName name="볼트1660">#REF!</definedName>
    <definedName name="볼트1670">#REF!</definedName>
    <definedName name="볼트20150">#REF!</definedName>
    <definedName name="볼트2050">#REF!</definedName>
    <definedName name="볼트2060">#REF!</definedName>
    <definedName name="볼트2080">#REF!</definedName>
    <definedName name="봄가을">#REF!</definedName>
    <definedName name="부__가___가__치__세">#REF!</definedName>
    <definedName name="부가가치세">#REF!</definedName>
    <definedName name="附加價値稅">#REF!</definedName>
    <definedName name="부대">[67]설계!$A$15:$O$301</definedName>
    <definedName name="부대내역비교">#REF!</definedName>
    <definedName name="부대사항">#REF!</definedName>
    <definedName name="부대시설2">INDIRECT("그림!$A"&amp;MATCH(#REF!,[0]!목록,0))</definedName>
    <definedName name="부대원본" hidden="1">{#N/A,#N/A,FALSE,"토공2"}</definedName>
    <definedName name="부대입찰잡비">Dlog_Show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서">[68]코드!$I$4:$K$110</definedName>
    <definedName name="부스닥트">#REF!</definedName>
    <definedName name="부토">Dlog_Show</definedName>
    <definedName name="부하_부하명">#REF!</definedName>
    <definedName name="부하1">#REF!</definedName>
    <definedName name="부하2">#REF!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반">#REF!</definedName>
    <definedName name="분전반제조총괄표" hidden="1">{"'건축내역'!$A$1:$L$413"}</definedName>
    <definedName name="브라켓지지금구">#REF!</definedName>
    <definedName name="비______목">#REF!</definedName>
    <definedName name="비계">#REF!</definedName>
    <definedName name="비계공">#REF!</definedName>
    <definedName name="비공통코드">INDIRECT("그림!$b"&amp;MATCH([44]Tool!$D$8,알유형,0))</definedName>
    <definedName name="비목1">#REF!</definedName>
    <definedName name="비목2">#REF!</definedName>
    <definedName name="비목3">#REF!</definedName>
    <definedName name="비목4">#REF!</definedName>
    <definedName name="비율">#REF!</definedName>
    <definedName name="빌딩통합관리">BlankMacro1</definedName>
    <definedName name="빌딩통합관리3">BlankMacro1</definedName>
    <definedName name="빼기">#N/A</definedName>
    <definedName name="ㅅ">#REF!</definedName>
    <definedName name="ㅅㅅ">INDIRECT("그림!$b"&amp;MATCH([36]Tool!$D$8,____,0))</definedName>
    <definedName name="ㅅㅎ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사">#REF!</definedName>
    <definedName name="사__급___자__재__비">#REF!</definedName>
    <definedName name="사람">INDIRECT("그림!$b"&amp;MATCH([54]Tool!$D$8,____,0))</definedName>
    <definedName name="사사">#N/A</definedName>
    <definedName name="사용램프">#N/A</definedName>
    <definedName name="사용인감">#REF!</definedName>
    <definedName name="사용인감계">#REF!</definedName>
    <definedName name="사인원가" hidden="1">'[69]#REF'!#REF!</definedName>
    <definedName name="산근">#REF!</definedName>
    <definedName name="산보">#REF!</definedName>
    <definedName name="산소">#REF!</definedName>
    <definedName name="산재">#REF!</definedName>
    <definedName name="산재보험료">#REF!</definedName>
    <definedName name="산출">#REF!</definedName>
    <definedName name="산출근거">BlankMacro1</definedName>
    <definedName name="산출내역">#REF!</definedName>
    <definedName name="삼" hidden="1">'[69]#REF'!#REF!</definedName>
    <definedName name="삼각볼트">#REF!</definedName>
    <definedName name="삼각지_동력부하_List">#REF!</definedName>
    <definedName name="삽교천교">[0]!삽교천교</definedName>
    <definedName name="상림1호">#REF!</definedName>
    <definedName name="상림2호">#REF!</definedName>
    <definedName name="상림3호">#REF!</definedName>
    <definedName name="상하수">#REF!</definedName>
    <definedName name="상하수도">#REF!</definedName>
    <definedName name="새들">#REF!</definedName>
    <definedName name="샘플">[16]미드수량!#REF!</definedName>
    <definedName name="샘플_1">[17]미드수량!#REF!</definedName>
    <definedName name="샘플_10">[17]미드수량!#REF!</definedName>
    <definedName name="샘플_11">[18]미드수량!#REF!</definedName>
    <definedName name="샘플_12">[17]미드수량!#REF!</definedName>
    <definedName name="샘플_2">[17]미드수량!#REF!</definedName>
    <definedName name="샘플_3">[17]미드수량!#REF!</definedName>
    <definedName name="샘플_4">[17]미드수량!#REF!</definedName>
    <definedName name="샘플_5">[17]미드수량!#REF!</definedName>
    <definedName name="샘플_6">[17]미드수량!#REF!</definedName>
    <definedName name="샘플_7">[17]미드수량!#REF!</definedName>
    <definedName name="샘플_8">[17]미드수량!#REF!</definedName>
    <definedName name="샘플_9">[17]미드수량!#REF!</definedName>
    <definedName name="생사1호">#REF!</definedName>
    <definedName name="생사2호">#REF!</definedName>
    <definedName name="생사기존">#REF!</definedName>
    <definedName name="서병수">#REF!</definedName>
    <definedName name="서울">#REF!</definedName>
    <definedName name="서울및경기일부">#REF!</definedName>
    <definedName name="석공사">#REF!</definedName>
    <definedName name="석항" hidden="1">{#N/A,#N/A,FALSE,"명세표"}</definedName>
    <definedName name="선관">#REF!</definedName>
    <definedName name="선량1호">#REF!</definedName>
    <definedName name="선량2호">#REF!</definedName>
    <definedName name="선량3호">#REF!</definedName>
    <definedName name="선량4호">#REF!</definedName>
    <definedName name="선량5호">#REF!</definedName>
    <definedName name="선로">#REF!</definedName>
    <definedName name="선로수량">#REF!</definedName>
    <definedName name="선로신설">#REF!</definedName>
    <definedName name="선로철거">#REF!</definedName>
    <definedName name="설계">#REF!</definedName>
    <definedName name="설계가">#N/A</definedName>
    <definedName name="설계내역">#REF!</definedName>
    <definedName name="설계속도">#REF!</definedName>
    <definedName name="설계표지">#REF!</definedName>
    <definedName name="설명">#N/A</definedName>
    <definedName name="설명4">#N/A</definedName>
    <definedName name="설원가2000">'[70]설-원가'!$A$5:$H$140</definedName>
    <definedName name="설자">[39]구분자!$V$3:$AA$69</definedName>
    <definedName name="설치">#REF!</definedName>
    <definedName name="설치자재">[70]설치자재!$A$6:$I$72</definedName>
    <definedName name="설치자재2">[61]설치자재!$A$6:$I$72</definedName>
    <definedName name="성산1호">#REF!</definedName>
    <definedName name="성산2호">#REF!</definedName>
    <definedName name="성산3호">#REF!</definedName>
    <definedName name="성산4호">#REF!</definedName>
    <definedName name="성산5호">#REF!</definedName>
    <definedName name="셋트앙카">#REF!</definedName>
    <definedName name="소">BlankMacro1</definedName>
    <definedName name="소거">#REF!</definedName>
    <definedName name="소방">#REF!</definedName>
    <definedName name="소방설비">#REF!</definedName>
    <definedName name="소운반" hidden="1">{#N/A,#N/A,FALSE,"포장단가"}</definedName>
    <definedName name="소화">#N/A</definedName>
    <definedName name="소화감압">#N/A</definedName>
    <definedName name="소화갑지" hidden="1">{#N/A,#N/A,FALSE,"CCTV"}</definedName>
    <definedName name="소화마찰손실">#REF!</definedName>
    <definedName name="소화양정1">[0]!급3고</definedName>
    <definedName name="소화양정계산">#N/A</definedName>
    <definedName name="소화펌프">#N/A</definedName>
    <definedName name="소화펌프선정">[0]!급1고</definedName>
    <definedName name="속">INDIRECT("그림!$b"&amp;MATCH([54]Tool!$D$8,____,0))</definedName>
    <definedName name="손해배상보험료">#REF!</definedName>
    <definedName name="손해보험">#REF!</definedName>
    <definedName name="솔">{"Book1","상동3BL옥외설계계산서(1차검토분).xls"}</definedName>
    <definedName name="송수관로구경">#REF!</definedName>
    <definedName name="송전전공">#REF!</definedName>
    <definedName name="송천1">#REF!</definedName>
    <definedName name="송천2">#REF!</definedName>
    <definedName name="쇼쇼">INDIRECT("그림!$b"&amp;MATCH([54]Tool!$D$8,____,0))</definedName>
    <definedName name="수">INDIRECT("그림!$b"&amp;MATCH([54]Tool!$D$8,____,0))</definedName>
    <definedName name="수급인상호">#REF!</definedName>
    <definedName name="수급인성명">#REF!</definedName>
    <definedName name="수급인주소">#REF!</definedName>
    <definedName name="수도광열비">#REF!</definedName>
    <definedName name="수도료">#REF!</definedName>
    <definedName name="수량">#REF!</definedName>
    <definedName name="수량2">#REF!</definedName>
    <definedName name="수량22">#REF!</definedName>
    <definedName name="수량48">#REF!</definedName>
    <definedName name="수량49">#REF!</definedName>
    <definedName name="수량계산">#REF!</definedName>
    <definedName name="수량산출">BlankMacro1</definedName>
    <definedName name="수량산출2">BlankMacro1</definedName>
    <definedName name="수량산출5">BlankMacro1</definedName>
    <definedName name="수량산출내역" hidden="1">{#N/A,#N/A,FALSE,"포장단가"}</definedName>
    <definedName name="수량산출서표지">BlankMacro1</definedName>
    <definedName name="수량집계" hidden="1">{#N/A,#N/A,FALSE,"포장단가"}</definedName>
    <definedName name="수배전">#REF!</definedName>
    <definedName name="수용부하">#N/A</definedName>
    <definedName name="수용설명">#N/A</definedName>
    <definedName name="수은등기구품">#REF!</definedName>
    <definedName name="수중모타1">#REF!</definedName>
    <definedName name="수중모타10">#REF!</definedName>
    <definedName name="수중모타15">#REF!</definedName>
    <definedName name="수중모타2">#REF!</definedName>
    <definedName name="수중모타20">#REF!</definedName>
    <definedName name="수중모타25">#REF!</definedName>
    <definedName name="수중모타3">#REF!</definedName>
    <definedName name="수중모타30">#REF!</definedName>
    <definedName name="수중모타5">#REF!</definedName>
    <definedName name="수중모타7.5">#REF!</definedName>
    <definedName name="수중모터펌프단가">#REF!</definedName>
    <definedName name="수중케이블단가">#REF!</definedName>
    <definedName name="순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>#REF!</definedName>
    <definedName name="純工事原價">#REF!</definedName>
    <definedName name="숨기기">#N/A</definedName>
    <definedName name="숨기지않기">#N/A</definedName>
    <definedName name="스노">#REF!</definedName>
    <definedName name="스재">#REF!</definedName>
    <definedName name="스틸19티">#REF!</definedName>
    <definedName name="스틸22티">#REF!</definedName>
    <definedName name="스틸25티">#REF!</definedName>
    <definedName name="스틸3.2티">#REF!</definedName>
    <definedName name="스틸6티">#REF!</definedName>
    <definedName name="스틸9티">#REF!</definedName>
    <definedName name="승강기">#REF!</definedName>
    <definedName name="시">#REF!</definedName>
    <definedName name="시간외남">#REF!</definedName>
    <definedName name="시간외여">#REF!</definedName>
    <definedName name="시멘트">#REF!</definedName>
    <definedName name="시멘트운반" hidden="1">{#N/A,#N/A,FALSE,"포장단가"}</definedName>
    <definedName name="신규포장" hidden="1">{#N/A,#N/A,FALSE,"포장단가"}</definedName>
    <definedName name="신성">#REF!</definedName>
    <definedName name="신성1">#REF!</definedName>
    <definedName name="신성2">#REF!</definedName>
    <definedName name="신성3">#REF!</definedName>
    <definedName name="신성4">#REF!</definedName>
    <definedName name="신성5">#REF!</definedName>
    <definedName name="신성6">#REF!</definedName>
    <definedName name="신성7">#REF!</definedName>
    <definedName name="신성감">#REF!</definedName>
    <definedName name="신호기">신호기</definedName>
    <definedName name="신흥1호">#REF!</definedName>
    <definedName name="신흥2호">#REF!</definedName>
    <definedName name="실시설계">#REF!</definedName>
    <definedName name="실시설계비">#REF!</definedName>
    <definedName name="실시적용">#REF!</definedName>
    <definedName name="실시적용1">#REF!</definedName>
    <definedName name="실시적용2">#REF!</definedName>
    <definedName name="실행총괄">#REF!</definedName>
    <definedName name="심우">#REF!</definedName>
    <definedName name="심우을">#REF!</definedName>
    <definedName name="ㅆ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썰치">'[71]설-원가'!$J$5:$K$140</definedName>
    <definedName name="ㅇ">[72]내역!#REF!</definedName>
    <definedName name="ㅇㄱ1">#REF!</definedName>
    <definedName name="ㅇㄱ셔ㅓㅀ" hidden="1">#REF!</definedName>
    <definedName name="ㅇㄴㄹㄴㅇㄹ">ㅇㄴㄹㄴㅇㄹ</definedName>
    <definedName name="ㅇ남러이">#REF!</definedName>
    <definedName name="ㅇㄹ">BlankMacro1</definedName>
    <definedName name="ㅇㄹㄴ">[0]!ㅇㄹㄴ</definedName>
    <definedName name="ㅇㄹㄹㄹㄹ" hidden="1">{#N/A,#N/A,FALSE,"전력간선"}</definedName>
    <definedName name="ㅇㄹ홍">#REF!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러ㅣㄴ이ㅏ러ㅣ" hidden="1">{#N/A,#N/A,FALSE,"Sheet1"}</definedName>
    <definedName name="ㅇ리멍라">#REF!</definedName>
    <definedName name="ㅇㅁ">#REF!</definedName>
    <definedName name="ㅇㅁㄻ" hidden="1">{#N/A,#N/A,FALSE,"Sheet1"}</definedName>
    <definedName name="ㅇ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ㅇㅇ">#REF!</definedName>
    <definedName name="ㅇㅇㅇ">#N/A</definedName>
    <definedName name="ㅇㅇㅇㄷㄷㄷ">BlankMacro1</definedName>
    <definedName name="ㅇㅇㅇㅇ" hidden="1">#REF!</definedName>
    <definedName name="ㅇㅇㅇㅇㅇ">INDIRECT("그림!$b"&amp;MATCH([54]Tool!$D$8,FFFF,0))</definedName>
    <definedName name="ㅇㅇㅇㅇㅇㅇㅇ">BlankMacro1</definedName>
    <definedName name="ㅇㅇㅇㅇㅇㅇㅇㅇㅇ">BlankMacro1</definedName>
    <definedName name="ㅇㅇㅇㅈ">[0]!고층부급수계통</definedName>
    <definedName name="ㅇㅈㄹ">ㅇㅈㄹ</definedName>
    <definedName name="아">#REF!</definedName>
    <definedName name="아마">INDIRECT("그림!$b"&amp;MATCH([54]Tool!$D$8,____,0))</definedName>
    <definedName name="아세칠렌">#REF!</definedName>
    <definedName name="아스팔트">#REF!</definedName>
    <definedName name="아연도강관단가">#REF!</definedName>
    <definedName name="아연도배관단가">#REF!</definedName>
    <definedName name="아연도배관자재">#REF!</definedName>
    <definedName name="아오아">#REF!</definedName>
    <definedName name="아이볼트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ㅓㅣㅏㄴ">#REF!</definedName>
    <definedName name="안___전__점__검__비">#REF!</definedName>
    <definedName name="안방1호">#REF!</definedName>
    <definedName name="안방2호">#REF!</definedName>
    <definedName name="안산" hidden="1">{#N/A,#N/A,FALSE,"CCTV"}</definedName>
    <definedName name="안전">#REF!</definedName>
    <definedName name="안전관리비">#REF!</definedName>
    <definedName name="안정수위">#REF!</definedName>
    <definedName name="알어러">BLCH</definedName>
    <definedName name="알유형">[44]그림!$A$1:$A$5</definedName>
    <definedName name="암거공">[0]!암거공</definedName>
    <definedName name="압착단자10">#REF!</definedName>
    <definedName name="압착단자17.5">#REF!</definedName>
    <definedName name="앙카20400">#REF!</definedName>
    <definedName name="앙카20450">#REF!</definedName>
    <definedName name="앙카22250">#REF!</definedName>
    <definedName name="앙카22300">#REF!</definedName>
    <definedName name="앞들1호">#REF!</definedName>
    <definedName name="앞들2호">#REF!</definedName>
    <definedName name="앵글10티">#REF!</definedName>
    <definedName name="앵글12티">#REF!</definedName>
    <definedName name="앵글6티">#REF!</definedName>
    <definedName name="앵글8티">#REF!</definedName>
    <definedName name="앵글9티">#REF!</definedName>
    <definedName name="앵카볼트_M22×300L">#REF!</definedName>
    <definedName name="앵카볼트_M25×500L">#REF!</definedName>
    <definedName name="야외휘도">#REF!</definedName>
    <definedName name="양수량">#REF!</definedName>
    <definedName name="양정">[0]!건설규모</definedName>
    <definedName name="어">어</definedName>
    <definedName name="어ㅏ아">BLCH</definedName>
    <definedName name="어ㅓ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여">#REF!</definedName>
    <definedName name="여름">#REF!</definedName>
    <definedName name="역L형옹벽">[21]일위대가!#REF!</definedName>
    <definedName name="연결금구90">#REF!</definedName>
    <definedName name="연결금구라이트">#REF!</definedName>
    <definedName name="연결금구클레비스">#REF!</definedName>
    <definedName name="연결열부하">#N/A</definedName>
    <definedName name="연구">#REF!</definedName>
    <definedName name="연구보">#REF!</definedName>
    <definedName name="연구보조원">#REF!</definedName>
    <definedName name="연구원">#REF!</definedName>
    <definedName name="연금">#REF!</definedName>
    <definedName name="연소방재">#REF!</definedName>
    <definedName name="연습9">#REF!</definedName>
    <definedName name="연습99">#REF!</definedName>
    <definedName name="연접물량">연접물량</definedName>
    <definedName name="열교환기">#N/A</definedName>
    <definedName name="열량집계">#N/A</definedName>
    <definedName name="오라1">#REF!</definedName>
    <definedName name="오산">#REF!</definedName>
    <definedName name="오수중계지급">오수중계지급</definedName>
    <definedName name="오주1호">#REF!</definedName>
    <definedName name="오주2호">#REF!</definedName>
    <definedName name="오주3호">#REF!</definedName>
    <definedName name="오주4호">#REF!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시">#REF!</definedName>
    <definedName name="옥시5.30">#REF!</definedName>
    <definedName name="옥외등철거공구손료">#REF!</definedName>
    <definedName name="옥외등철거공비">#REF!</definedName>
    <definedName name="온도조절">#N/A</definedName>
    <definedName name="온도조절열량">#N/A</definedName>
    <definedName name="와이어크립135">#REF!</definedName>
    <definedName name="와이어크립90">#REF!</definedName>
    <definedName name="완공3" hidden="1">#REF!</definedName>
    <definedName name="외경">#REF!</definedName>
    <definedName name="외등">외등</definedName>
    <definedName name="요동1호">#REF!</definedName>
    <definedName name="요동2호">#REF!</definedName>
    <definedName name="요약">#REF!</definedName>
    <definedName name="요율">#REF!</definedName>
    <definedName name="용접">#REF!</definedName>
    <definedName name="용접봉">#REF!</definedName>
    <definedName name="우로복사">[66]!우로복사</definedName>
    <definedName name="우산">#REF!</definedName>
    <definedName name="운반2">#REF!</definedName>
    <definedName name="운반비">#REF!</definedName>
    <definedName name="운암">#REF!</definedName>
    <definedName name="운잔">#REF!</definedName>
    <definedName name="운전">#REF!</definedName>
    <definedName name="운전사">#REF!</definedName>
    <definedName name="운전조">#REF!</definedName>
    <definedName name="운진">#REF!</definedName>
    <definedName name="운호1호">#REF!</definedName>
    <definedName name="운호2호">#REF!</definedName>
    <definedName name="운호3호">#REF!</definedName>
    <definedName name="원">#REF!</definedName>
    <definedName name="원가">#REF!</definedName>
    <definedName name="원가1">원가1</definedName>
    <definedName name="원가계">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2">#REF!</definedName>
    <definedName name="원가내역" hidden="1">#REF!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본갑지">#REF!</definedName>
    <definedName name="원운1호">#REF!</definedName>
    <definedName name="원운2호">#REF!</definedName>
    <definedName name="위생기구">#REF!</definedName>
    <definedName name="위생기구설치">#REF!</definedName>
    <definedName name="위치">#N/A</definedName>
    <definedName name="유리">#REF!</definedName>
    <definedName name="유통물가">#REF!</definedName>
    <definedName name="육리1호">#REF!</definedName>
    <definedName name="육리2호">#REF!</definedName>
    <definedName name="율">#REF!</definedName>
    <definedName name="은산1호">#REF!</definedName>
    <definedName name="은산2호">#REF!</definedName>
    <definedName name="은산3호">#REF!</definedName>
    <definedName name="은산4호">#REF!</definedName>
    <definedName name="을">#REF!</definedName>
    <definedName name="응암개략산정표">#REF!</definedName>
    <definedName name="응암개략집계표">#REF!</definedName>
    <definedName name="의정부">#REF!</definedName>
    <definedName name="이">[0]!급3고</definedName>
    <definedName name="이______________윤">#REF!</definedName>
    <definedName name="이______전______비">#REF!</definedName>
    <definedName name="이름표" hidden="1">{#N/A,#N/A,FALSE,"단가표지"}</definedName>
    <definedName name="이릉" hidden="1">#REF!</definedName>
    <definedName name="이성희">#REF!</definedName>
    <definedName name="이윤">#REF!</definedName>
    <definedName name="利潤">#REF!</definedName>
    <definedName name="이을">BlankMacro1</definedName>
    <definedName name="이형우">#REF!</definedName>
    <definedName name="이희선">#REF!,#REF!</definedName>
    <definedName name="인가번호">#REF!</definedName>
    <definedName name="인건">#REF!</definedName>
    <definedName name="인공">#REF!</definedName>
    <definedName name="인공1">#REF!</definedName>
    <definedName name="인공산출">#REF!</definedName>
    <definedName name="인모">#REF!</definedName>
    <definedName name="인쇄">[66]!인쇄</definedName>
    <definedName name="인쇄양식">[0]!인쇄양식</definedName>
    <definedName name="인쇄하기">#N/A</definedName>
    <definedName name="인슐레이타">#REF!</definedName>
    <definedName name="인원">#REF!</definedName>
    <definedName name="인입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">#REF!</definedName>
    <definedName name="인허가">#REF!</definedName>
    <definedName name="인호">#REF!</definedName>
    <definedName name="일__반___관__리__비">#REF!</definedName>
    <definedName name="일관">#REF!</definedName>
    <definedName name="일대">#REF!</definedName>
    <definedName name="일반">#REF!</definedName>
    <definedName name="일반관리비">#REF!</definedName>
    <definedName name="一般管理費">#REF!</definedName>
    <definedName name="일반통신설비">#REF!</definedName>
    <definedName name="일위">[6]Sheet1!$I$22:$I$873,[6]Sheet1!$I$883:$I$906</definedName>
    <definedName name="일위1">#REF!</definedName>
    <definedName name="일위대가">[73]코드!$B$3:$G$202</definedName>
    <definedName name="일위대가1">#REF!</definedName>
    <definedName name="일위대가2">#REF!</definedName>
    <definedName name="일위대가집계표">#REF!</definedName>
    <definedName name="일위대가표">#REF!</definedName>
    <definedName name="일위산출">#REF!</definedName>
    <definedName name="일위산출1">#REF!</definedName>
    <definedName name="일의01">[59]직노!#REF!</definedName>
    <definedName name="일집" hidden="1">#REF!</definedName>
    <definedName name="임직">#REF!</definedName>
    <definedName name="입구250NH조도기여">#REF!</definedName>
    <definedName name="입구400NH조도기여">#REF!</definedName>
    <definedName name="입력선택">#REF!</definedName>
    <definedName name="입안1호">#REF!</definedName>
    <definedName name="입안2호">#REF!</definedName>
    <definedName name="입안3호">#REF!</definedName>
    <definedName name="입안4호">#REF!</definedName>
    <definedName name="입안기존2">#REF!</definedName>
    <definedName name="ㅈ">BlankMacro1</definedName>
    <definedName name="ㅈㄱ">#N/A</definedName>
    <definedName name="ㅈㄷ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ㅈㄷㄱ">{"Book1","상동3BL옥외설계계산서(1차검토분).xls"}</definedName>
    <definedName name="ㅈㅈㅁ">#N/A</definedName>
    <definedName name="ㅈㅈㅈ">{"Book1","상동3BL옥외설계계산서(1차검토분).xls"}</definedName>
    <definedName name="ㅈㅈㅈㅈ">ㅈㅈㅈㅈ</definedName>
    <definedName name="ㅈㅈㅈㅈㅈ">#N/A</definedName>
    <definedName name="자갈">#REF!</definedName>
    <definedName name="자동화재탐지설비">#REF!</definedName>
    <definedName name="자미" hidden="1">{#N/A,#N/A,FALSE,"명세표"}</definedName>
    <definedName name="자연수위">#REF!</definedName>
    <definedName name="자재">[74]미드수량!#REF!</definedName>
    <definedName name="자재1">[74]미드수량!#REF!</definedName>
    <definedName name="자재단가표">#REF!</definedName>
    <definedName name="자재집계" hidden="1">{#N/A,#N/A,FALSE,"포장단가"}</definedName>
    <definedName name="자재집계5">BlankMacro1</definedName>
    <definedName name="작업">#REF!</definedName>
    <definedName name="잔">{"Book1","상동3BL옥외설계계산서(1차검토분).xls"}</definedName>
    <definedName name="잔토처리">#REF!</definedName>
    <definedName name="잡석">#REF!</definedName>
    <definedName name="잡석부설">#REF!</definedName>
    <definedName name="잡자재비">2%</definedName>
    <definedName name="잡철">#REF!</definedName>
    <definedName name="장노">#REF!</definedName>
    <definedName name="장비부하">#N/A</definedName>
    <definedName name="장산1">#REF!</definedName>
    <definedName name="장산2">#REF!</definedName>
    <definedName name="장산3">#REF!</definedName>
    <definedName name="장성">#REF!,#REF!</definedName>
    <definedName name="장재">#REF!</definedName>
    <definedName name="장춘">#REF!</definedName>
    <definedName name="재1">[49]을!#REF!</definedName>
    <definedName name="재2">[49]을!#REF!</definedName>
    <definedName name="재롱이">#N/A</definedName>
    <definedName name="재료">#REF!</definedName>
    <definedName name="재료노무합계" hidden="1">{"'건축내역'!$A$1:$L$413"}</definedName>
    <definedName name="재료비">#REF!</definedName>
    <definedName name="材料費">#REF!</definedName>
    <definedName name="재료비2">#REF!</definedName>
    <definedName name="재료집계3">#REF!</definedName>
    <definedName name="저">[0]!급3고</definedName>
    <definedName name="저수조만수위">#REF!</definedName>
    <definedName name="저압케이블공">#N/A</definedName>
    <definedName name="저압케이블전공">#REF!</definedName>
    <definedName name="저케">#REF!</definedName>
    <definedName name="적용전선">#REF!</definedName>
    <definedName name="적용전선1">#REF!</definedName>
    <definedName name="전1">#REF!</definedName>
    <definedName name="전2">#REF!</definedName>
    <definedName name="전기기사1급">64800</definedName>
    <definedName name="전기기사2급">62990</definedName>
    <definedName name="전기수량2">#REF!</definedName>
    <definedName name="전기시계">#REF!</definedName>
    <definedName name="전동기용량">#REF!</definedName>
    <definedName name="전등1" hidden="1">{#N/A,#N/A,FALSE,"전력간선"}</definedName>
    <definedName name="전등신설">#REF!</definedName>
    <definedName name="전류×길이">#REF!</definedName>
    <definedName name="전류×길이의합">#REF!</definedName>
    <definedName name="전류×길이의합1">#REF!</definedName>
    <definedName name="전류길이">#REF!</definedName>
    <definedName name="전류길이의합">#REF!</definedName>
    <definedName name="전망">#REF!</definedName>
    <definedName name="전선관_부설">#REF!</definedName>
    <definedName name="전선관랙">#REF!</definedName>
    <definedName name="전선관부속품비">15%</definedName>
    <definedName name="전선및케이블">#REF!</definedName>
    <definedName name="전열" hidden="1">{#N/A,#N/A,FALSE,"전력간선"}</definedName>
    <definedName name="전열1" hidden="1">{#N/A,#N/A,FALSE,"전력간선"}</definedName>
    <definedName name="전주번호판">#REF!</definedName>
    <definedName name="전체제조총괄표" hidden="1">{"'건축내역'!$A$1:$L$413"}</definedName>
    <definedName name="전화" hidden="1">{#N/A,#N/A,FALSE,"전력간선"}</definedName>
    <definedName name="전화설비1">전화설비1</definedName>
    <definedName name="점멸기">#REF!</definedName>
    <definedName name="점멸기입력">점멸기입력</definedName>
    <definedName name="접지" hidden="1">{#N/A,#N/A,FALSE,"전력간선"}</definedName>
    <definedName name="접지동봉">#REF!</definedName>
    <definedName name="접지동봉_Φ19×2_400L">#REF!</definedName>
    <definedName name="접지봉_19Φ×2_400L">#REF!</definedName>
    <definedName name="접지봉커넥터_19Φ_U볼트형">#REF!</definedName>
    <definedName name="접지봉커넥터_Φ19_U볼트형">#REF!</definedName>
    <definedName name="접지전선_BC_60㎟">#REF!</definedName>
    <definedName name="정리">#REF!</definedName>
    <definedName name="정리2">#REF!</definedName>
    <definedName name="정면아래변">#REF!</definedName>
    <definedName name="정면윗변">#REF!</definedName>
    <definedName name="정보통신" hidden="1">{#N/A,#N/A,FALSE,"전력간선"}</definedName>
    <definedName name="제1호표">#REF!</definedName>
    <definedName name="제2호표">#REF!</definedName>
    <definedName name="제3호표">#REF!</definedName>
    <definedName name="제4호표">#REF!</definedName>
    <definedName name="제5호표">#REF!</definedName>
    <definedName name="제6호표">#REF!</definedName>
    <definedName name="제경비2">[6]!Macro2</definedName>
    <definedName name="제조" hidden="1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노임">'[75]N賃率-職'!#REF!</definedName>
    <definedName name="제조원가율">"database+전체!$A$4:$W$825"</definedName>
    <definedName name="조">#REF!</definedName>
    <definedName name="조건_입력">[76]!조건_입력</definedName>
    <definedName name="조경">#REF!</definedName>
    <definedName name="조도등주종류">#N/A</definedName>
    <definedName name="조도케이블길이">#N/A</definedName>
    <definedName name="조력공">#REF!</definedName>
    <definedName name="조명기구">#REF!</definedName>
    <definedName name="조명제어" hidden="1">{#N/A,#N/A,FALSE,"전력간선"}</definedName>
    <definedName name="조수">#N/A</definedName>
    <definedName name="조장">#REF!</definedName>
    <definedName name="조적">#REF!</definedName>
    <definedName name="조차장" hidden="1">{#N/A,#N/A,FALSE,"명세표"}</definedName>
    <definedName name="종단접속제">#REF!</definedName>
    <definedName name="종합결의96.11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공부하집계">#N/A</definedName>
    <definedName name="주차관제">#REF!</definedName>
    <definedName name="준공계">#REF!</definedName>
    <definedName name="준공년월일">#REF!</definedName>
    <definedName name="중기기사">#N/A</definedName>
    <definedName name="중기운반식" hidden="1">{#N/A,#N/A,FALSE,"포장단가"}</definedName>
    <definedName name="중량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중복">#REF!</definedName>
    <definedName name="중온수">#N/A</definedName>
    <definedName name="중온수배관">#N/A</definedName>
    <definedName name="증감">BlankMacro1</definedName>
    <definedName name="지">#REF!</definedName>
    <definedName name="지__급__자__재__비">#REF!</definedName>
    <definedName name="지급이자산출내역">#REF!</definedName>
    <definedName name="지급합계">#REF!</definedName>
    <definedName name="지동">#REF!</definedName>
    <definedName name="지선환">#REF!</definedName>
    <definedName name="지역">#N/A</definedName>
    <definedName name="지우기">[66]!지우기</definedName>
    <definedName name="지장선로">#REF!</definedName>
    <definedName name="지중자재">#REF!</definedName>
    <definedName name="지지금구브라켓용">#REF!</definedName>
    <definedName name="직노">#REF!</definedName>
    <definedName name="직접경비">#REF!</definedName>
    <definedName name="직접노무비">#REF!</definedName>
    <definedName name="直接人件費">#REF!</definedName>
    <definedName name="직접재료비">#REF!</definedName>
    <definedName name="직종">#REF!</definedName>
    <definedName name="집__계__표">#REF!</definedName>
    <definedName name="집계">[77]내역!$A$1:$E$1023</definedName>
    <definedName name="집계표">집계표</definedName>
    <definedName name="집행정산서">#REF!</definedName>
    <definedName name="짜장">#REF!</definedName>
    <definedName name="짝당중">[70]단중!$C$18:$P$27</definedName>
    <definedName name="ㅊ">BlankMacro1</definedName>
    <definedName name="ㅊ1555">#REF!</definedName>
    <definedName name="ㅊ2409">[78]내역!#REF!</definedName>
    <definedName name="ㅊㄴ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ㅊ햐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차로폭">#REF!</definedName>
    <definedName name="차압유량조절">#N/A</definedName>
    <definedName name="착공기한">#REF!</definedName>
    <definedName name="착공년월일">#REF!</definedName>
    <definedName name="착공월">#REF!</definedName>
    <definedName name="착공일">#REF!</definedName>
    <definedName name="착정심도">#REF!</definedName>
    <definedName name="찬넬">#REF!</definedName>
    <definedName name="찬넬8티">#REF!</definedName>
    <definedName name="참조">#N/A</definedName>
    <definedName name="창공">#REF!</definedName>
    <definedName name="창구분">[53]구분자!$G$3:$R$17</definedName>
    <definedName name="창구분목록">[53]구분자!$J$22:$J$36</definedName>
    <definedName name="창짝자재">[39]자재!$D$19:$AW$38</definedName>
    <definedName name="창형태">[53]구분자!$B$3:$E$16</definedName>
    <definedName name="창형태그림">INDIRECT("그림!A"&amp;[60]구성1!$V$25)</definedName>
    <definedName name="창호">OFFSET([79]그림!$B$1,0,0,COUNTA([79]그림!$B$1:$B$65536),1)</definedName>
    <definedName name="책임연">#REF!</definedName>
    <definedName name="책임연구원">#REF!</definedName>
    <definedName name="책임연구원공정">#REF!</definedName>
    <definedName name="천정">#REF!</definedName>
    <definedName name="철거자재">#REF!</definedName>
    <definedName name="철골">#REF!</definedName>
    <definedName name="철골설치">#REF!</definedName>
    <definedName name="철공">#REF!</definedName>
    <definedName name="철근" hidden="1">{#N/A,#N/A,FALSE,"포장단가"}</definedName>
    <definedName name="철근_D13">#REF!</definedName>
    <definedName name="철근_D16">#REF!</definedName>
    <definedName name="철근_D19">#REF!</definedName>
    <definedName name="철근가공_및_조립_간단">#REF!</definedName>
    <definedName name="철근공">#REF!</definedName>
    <definedName name="철근운반" hidden="1">{#N/A,#N/A,FALSE,"포장단가"}</definedName>
    <definedName name="철노">#REF!</definedName>
    <definedName name="철도신호공">88110</definedName>
    <definedName name="철목1호">#REF!</definedName>
    <definedName name="철목2호">#REF!</definedName>
    <definedName name="철목3호">#REF!</definedName>
    <definedName name="철목4호">#REF!</definedName>
    <definedName name="철인">#REF!</definedName>
    <definedName name="철자">#REF!</definedName>
    <definedName name="철재">#REF!</definedName>
    <definedName name="철제남">#REF!</definedName>
    <definedName name="철제여">#REF!</definedName>
    <definedName name="철제합계">#REF!</definedName>
    <definedName name="철주신설공구손료">#REF!</definedName>
    <definedName name="철주신설공비">#REF!</definedName>
    <definedName name="철주신설재료비">#REF!</definedName>
    <definedName name="철콘">#REF!</definedName>
    <definedName name="청구내역비데">#REF!</definedName>
    <definedName name="청구내역수전">#REF!</definedName>
    <definedName name="청구내역악세사리">#REF!</definedName>
    <definedName name="청구바디">#REF!</definedName>
    <definedName name="청림1호">#REF!</definedName>
    <definedName name="청림2호">#REF!</definedName>
    <definedName name="청림3호">#REF!</definedName>
    <definedName name="청마총괄">[80]실행내역!#REF!</definedName>
    <definedName name="쳐ㅑ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초복">#REF!</definedName>
    <definedName name="총______원_______가">#REF!</definedName>
    <definedName name="총___공____사___비">#REF!</definedName>
    <definedName name="총공" hidden="1">{#N/A,#N/A,FALSE,"운반시간"}</definedName>
    <definedName name="총공사비">#REF!</definedName>
    <definedName name="총괄">#REF!</definedName>
    <definedName name="총괄표">[80]실행내역!#REF!</definedName>
    <definedName name="총원가">#REF!</definedName>
    <definedName name="總原價">#REF!</definedName>
    <definedName name="총원가2">#REF!</definedName>
    <definedName name="총합계">#REF!</definedName>
    <definedName name="추">BlankMacro1</definedName>
    <definedName name="추노">#REF!</definedName>
    <definedName name="추레이">#REF!</definedName>
    <definedName name="추재">#REF!</definedName>
    <definedName name="취소">#N/A</definedName>
    <definedName name="측량">#REF!</definedName>
    <definedName name="측면아래변">#REF!</definedName>
    <definedName name="측면윗변">#REF!</definedName>
    <definedName name="ㅋ">{"Book1","상동3BL옥외설계계산서(1차검토분).xls"}</definedName>
    <definedName name="ㅋ륭ㅎㄹㅇㄹ">BlankMacro1</definedName>
    <definedName name="ㅋㅁ" hidden="1">{#N/A,#N/A,FALSE,"명세표"}</definedName>
    <definedName name="ㅋ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ㅇㅌㅅ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ㅋㅋ" hidden="1">{#N/A,#N/A,FALSE,"명세표"}</definedName>
    <definedName name="ㅋㅋㅋ">#N/A</definedName>
    <definedName name="ㅋㅋㅋㅋㅋㅋㅋㅋㅋㅋㅋ" hidden="1">{#N/A,#N/A,FALSE,"포장단가"}</definedName>
    <definedName name="캬캬">INDIRECT("그림!$b"&amp;MATCH([54]Tool!$D$8,____,0))</definedName>
    <definedName name="케이블">#REF!</definedName>
    <definedName name="케이블걸이_4조">#REF!</definedName>
    <definedName name="케이블받침대_70×40×5×1_150">#REF!</definedName>
    <definedName name="케이블받침대_70×40×5×1_350">#REF!</definedName>
    <definedName name="코드">#REF!</definedName>
    <definedName name="코타볼트16350">#REF!</definedName>
    <definedName name="콘넥타18">#REF!</definedName>
    <definedName name="콘벡타">#REF!</definedName>
    <definedName name="콘벡타카바">#REF!</definedName>
    <definedName name="콘주철거공구손료">#REF!</definedName>
    <definedName name="콘주철거공비">#REF!</definedName>
    <definedName name="콘주철거합계">#REF!</definedName>
    <definedName name="콘크">#REF!</definedName>
    <definedName name="콘크리트">#REF!</definedName>
    <definedName name="콘크리트타설_σck_180㎏_㎠">#REF!</definedName>
    <definedName name="콘크리트타설_σck_210㎏_㎠">#REF!</definedName>
    <definedName name="크레인가격">#N/A</definedName>
    <definedName name="ㅌㄹ서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ㅌ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ㅌㅌㅌ">[81]미드수량!#REF!</definedName>
    <definedName name="타이어">#REF!</definedName>
    <definedName name="타이어지게">#REF!</definedName>
    <definedName name="타일">#REF!</definedName>
    <definedName name="탈부착식">[39]구분자!$G$24:$G$25</definedName>
    <definedName name="터널총길이">#REF!</definedName>
    <definedName name="터미날">#REF!</definedName>
    <definedName name="터미날38">#REF!</definedName>
    <definedName name="터파기">#REF!</definedName>
    <definedName name="터파기기계0.4경비">#REF!</definedName>
    <definedName name="터파기기계0.4노무비">#REF!</definedName>
    <definedName name="터파기기계0.4재료비">#REF!</definedName>
    <definedName name="템플리트모듈1">[82]!sheetbutton</definedName>
    <definedName name="템플리트모듈2">[82]!sheetbutton1</definedName>
    <definedName name="템플리트모듈3">[82]!SignDLG</definedName>
    <definedName name="템플리트모듈4">[82]!insertLt</definedName>
    <definedName name="템플리트모듈5">[82]!InsertLogo</definedName>
    <definedName name="템플리트모듈6">Dlog_Show</definedName>
    <definedName name="토">#REF!</definedName>
    <definedName name="토공">[0]!토공</definedName>
    <definedName name="토공사">#REF!</definedName>
    <definedName name="토노">#REF!</definedName>
    <definedName name="토량계산" hidden="1">{#N/A,#N/A,FALSE,"포장단가"}</definedName>
    <definedName name="토목1">#REF!</definedName>
    <definedName name="토목설계" hidden="1">{#N/A,#N/A,FALSE,"골재소요량";#N/A,#N/A,FALSE,"골재소요량"}</definedName>
    <definedName name="토재">#REF!</definedName>
    <definedName name="토지">#REF!</definedName>
    <definedName name="통2">#REF!</definedName>
    <definedName name="통상남">#REF!</definedName>
    <definedName name="통상여">#REF!</definedName>
    <definedName name="통신기사">[38]노임단가!$L$21</definedName>
    <definedName name="통신기사1급">#REF!</definedName>
    <definedName name="통신기사2급">#REF!</definedName>
    <definedName name="통신내선공">#REF!</definedName>
    <definedName name="통신산업기사">[38]노임단가!$L$22</definedName>
    <definedName name="통신설비공">[38]노임단가!$L$13</definedName>
    <definedName name="통신외선공">#REF!</definedName>
    <definedName name="통신케이블공">#REF!</definedName>
    <definedName name="통합">통합</definedName>
    <definedName name="퇴직">#REF!</definedName>
    <definedName name="특고">#REF!</definedName>
    <definedName name="특고상가사용전검사비">#REF!</definedName>
    <definedName name="특고상가이전비">#REF!</definedName>
    <definedName name="특고상가전력요금">#REF!</definedName>
    <definedName name="특고압케이블전공">#REF!</definedName>
    <definedName name="특별">#REF!</definedName>
    <definedName name="특케">#REF!</definedName>
    <definedName name="틀공">#REF!</definedName>
    <definedName name="틀단중">[70]단중!$C$7:$P$17</definedName>
    <definedName name="틀바단면그림">INDIRECT("그림2!a"&amp;[60]구성1!$P$3)</definedName>
    <definedName name="틀바단면그림2">INDIRECT("그림2!a"&amp;[60]구성2!$P$3)</definedName>
    <definedName name="틀바단면그림3">INDIRECT("그림2!a"&amp;[60]구성3!$P$3)</definedName>
    <definedName name="틀바단면그림4">INDIRECT("그림2!a"&amp;[60]구성4!$P$3)</definedName>
    <definedName name="틀자재">[39]자재!$D$5:$AW$18</definedName>
    <definedName name="ㅍ" hidden="1">{#N/A,#N/A,FALSE,"명세표"}</definedName>
    <definedName name="ㅍㅍ">BlankMacro1</definedName>
    <definedName name="ㅍㅍㅍ">BlankMacro1</definedName>
    <definedName name="파이프크램프">#REF!</definedName>
    <definedName name="파이프행가">#REF!</definedName>
    <definedName name="판넬자재">#REF!</definedName>
    <definedName name="팬" hidden="1">{"'급수사용량산정 (2)'!$A$1:$M$49","'급수사용량산정 (2)'!$A$1:$M$80"}</definedName>
    <definedName name="팽창">#N/A</definedName>
    <definedName name="팽창보급수">#N/A</definedName>
    <definedName name="팽창탱크">#N/A</definedName>
    <definedName name="펌프구경">#REF!</definedName>
    <definedName name="평택">#REF!</definedName>
    <definedName name="폐_기_물___수_수_료">#REF!</definedName>
    <definedName name="폐_기_물___처_리_비">#REF!</definedName>
    <definedName name="폐기물">폐기물</definedName>
    <definedName name="포장공">BlankMacro1</definedName>
    <definedName name="포장공1">BlankMacro1</definedName>
    <definedName name="폭">#REF!</definedName>
    <definedName name="표">#REF!</definedName>
    <definedName name="표지" hidden="1">#REF!</definedName>
    <definedName name="표지2" hidden="1">#REF!</definedName>
    <definedName name="표지3">#REF!</definedName>
    <definedName name="표지다">#REF!</definedName>
    <definedName name="표지중">#N/A</definedName>
    <definedName name="표지최하">#N/A</definedName>
    <definedName name="표지하">#N/A</definedName>
    <definedName name="표품_통신_6_13">[27]일위대가목록!#REF!</definedName>
    <definedName name="풀박스">#REF!</definedName>
    <definedName name="품셈총괄표">#REF!</definedName>
    <definedName name="프로파일형태">OFFSET([60]그림2!$B$1,0,0,COUNTA([60]그림2!$B$1:$B$65536),1)</definedName>
    <definedName name="플랜트전공">[38]노임단가!$L$8</definedName>
    <definedName name="플렛바12티">#REF!</definedName>
    <definedName name="플렛바5티">#REF!</definedName>
    <definedName name="플렛바6티">#REF!</definedName>
    <definedName name="플렛바9티">#REF!</definedName>
    <definedName name="피뢰침">#REF!</definedName>
    <definedName name="ㅎ">#REF!</definedName>
    <definedName name="ㅎ1">#REF!</definedName>
    <definedName name="ㅎ115">#REF!</definedName>
    <definedName name="ㅎ143">#REF!</definedName>
    <definedName name="ㅎ23">#REF!</definedName>
    <definedName name="ㅎ314">#REF!</definedName>
    <definedName name="ㅎ384">#REF!</definedName>
    <definedName name="ㅎ605">#REF!</definedName>
    <definedName name="ㅎ940">#REF!</definedName>
    <definedName name="ㅎ어ㅗ">#REF!</definedName>
    <definedName name="ㅎㅎ">BlankMacro1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BlankMacro1</definedName>
    <definedName name="하도">#REF!</definedName>
    <definedName name="하도급계획서">#REF!</definedName>
    <definedName name="하도급사항">'[83]설 계'!$A$2:$F$617</definedName>
    <definedName name="하도비율">#REF!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나나나">#REF!</definedName>
    <definedName name="하이바" hidden="1">{#N/A,#N/A,FALSE,"포장단가"}</definedName>
    <definedName name="하중받는곳">#REF!</definedName>
    <definedName name="하하하" hidden="1">{#N/A,#N/A,FALSE,"단가표지"}</definedName>
    <definedName name="한">#REF!</definedName>
    <definedName name="한교1호">#REF!</definedName>
    <definedName name="한교2호">#REF!</definedName>
    <definedName name="한교3호">#REF!</definedName>
    <definedName name="한전수탁비">#REF!</definedName>
    <definedName name="할석공">#REF!</definedName>
    <definedName name="할증">#REF!</definedName>
    <definedName name="합______________계">#REF!</definedName>
    <definedName name="합계">#REF!</definedName>
    <definedName name="합계금액">#REF!</definedName>
    <definedName name="합계전류">#REF!</definedName>
    <definedName name="합계전류1">#REF!</definedName>
    <definedName name="합계전류2">#REF!</definedName>
    <definedName name="합계전류종">#REF!</definedName>
    <definedName name="합판거푸집_4회">#REF!</definedName>
    <definedName name="항공장애등">#REF!</definedName>
    <definedName name="행삭제">#REF!</definedName>
    <definedName name="행선안내게시기설비">#REF!</definedName>
    <definedName name="허">허</definedName>
    <definedName name="현대백화점" hidden="1">{#N/A,#N/A,FALSE,"CCTV"}</definedName>
    <definedName name="현장대리인">#REF!</definedName>
    <definedName name="현존">#REF!</definedName>
    <definedName name="현지">#REF!</definedName>
    <definedName name="형광기구품">#REF!</definedName>
    <definedName name="형광등이용율">#REF!</definedName>
    <definedName name="형광등조명율">#REF!</definedName>
    <definedName name="형틀">#REF!</definedName>
    <definedName name="호표">#REF!</definedName>
    <definedName name="화신1호">#REF!</definedName>
    <definedName name="화신2호">#REF!</definedName>
    <definedName name="화신기존1">#REF!</definedName>
    <definedName name="화신기존2">#REF!</definedName>
    <definedName name="화장">#N/A</definedName>
    <definedName name="화장실">INDIRECT("그림!$b"&amp;MATCH([54]Tool!$D$8,____,0))</definedName>
    <definedName name="화ㅓㅣ허ㅏ">#REF!</definedName>
    <definedName name="확장형">[39]구분자!$O$24:$O$26</definedName>
    <definedName name="환경">#REF!</definedName>
    <definedName name="환기구">[39]구분자!$N$24:$N$25</definedName>
    <definedName name="황">황</definedName>
    <definedName name="황동볼트너트">#REF!</definedName>
    <definedName name="회수공수">#REF!</definedName>
    <definedName name="회시1호">#REF!</definedName>
    <definedName name="회시2호">#REF!</definedName>
    <definedName name="횡배수관">[0]!횡배수관</definedName>
    <definedName name="효구">Dlog_Show</definedName>
    <definedName name="효자">Dlog_Show</definedName>
    <definedName name="효자건설">Dlog_Show</definedName>
    <definedName name="효자동">#REF!</definedName>
    <definedName name="후렉시블전선관">#REF!</definedName>
    <definedName name="후후">INDIRECT("그림!$b"&amp;MATCH([54]Tool!$D$8,____,0))</definedName>
    <definedName name="훅크볼트">#REF!</definedName>
    <definedName name="휀">#N/A</definedName>
    <definedName name="흄관운반" hidden="1">{#N/A,#N/A,FALSE,"포장단가"}</definedName>
    <definedName name="희선">#REF!,#REF!,#REF!,#REF!,#REF!,#REF!,#REF!,#REF!,#REF!,#REF!,#REF!,#REF!,#REF!,#REF!,#REF!,#REF!,#REF!,#REF!,#REF!</definedName>
    <definedName name="히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히노">#REF!</definedName>
    <definedName name="히재">#REF!</definedName>
    <definedName name="히팅케이블">#REF!</definedName>
    <definedName name="히히">INDIRECT("그림!$b"&amp;MATCH([54]Tool!$D$8,____,0))</definedName>
    <definedName name="ㅏ">#REF!</definedName>
    <definedName name="ㅏ닫">ㅏ닫</definedName>
    <definedName name="ㅏ드A1">#REF!</definedName>
    <definedName name="ㅏㅏㅇ라너">#REF!</definedName>
    <definedName name="ㅏㅏㅏ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ㅗ">BlankMacro1</definedName>
    <definedName name="ㅏㅢ">BlankMacro1</definedName>
    <definedName name="ㅐ1">'[84]#REF'!$D$195</definedName>
    <definedName name="ㅐㅏ">BlankMacro1</definedName>
    <definedName name="ㅐㅗㅅ">#REF!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">#REF!</definedName>
    <definedName name="ㅓ1514">#REF!</definedName>
    <definedName name="ㅓ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ㄹ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ㅓㅎ">BlankMacro1</definedName>
    <definedName name="ㅓㅏㅏㅣ">BLCH</definedName>
    <definedName name="ㅓㅏㅓ">ㅓㅏㅓ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ㅓㅓㅓ">BlankMacro1</definedName>
    <definedName name="ㅓㅓㅓㅓㅓㅓㅓ">BlankMacro1</definedName>
    <definedName name="ㅓㅛ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ㅔㅔ" hidden="1">{#N/A,#N/A,FALSE,"명세표"}</definedName>
    <definedName name="ㅕ" hidden="1">{#N/A,#N/A,FALSE,"명세표"}</definedName>
    <definedName name="ㅗ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1019">#REF!</definedName>
    <definedName name="ㅗㄱㅇ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ㄳ샤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ㄴㄱ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ㅗㄹ">#REF!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ㄴㄱ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ㅗㅎ">BlankMacro1</definedName>
    <definedName name="ㅗㅗ" hidden="1">{#N/A,#N/A,FALSE,"명세표"}</definedName>
    <definedName name="ㅗㅗㅗ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ㅛ" hidden="1">{#N/A,#N/A,FALSE,"명세표"}</definedName>
    <definedName name="ㅛㅌ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ㅛㅗㅁ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ㅛㅛㅛㅛㅛ">#REF!</definedName>
    <definedName name="ㅜ" hidden="1">[85]수량산출!#REF!</definedName>
    <definedName name="ㅜ1574">#REF!</definedName>
    <definedName name="ㅠ">[0]!난방배관경</definedName>
    <definedName name="ㅡ">#REF!</definedName>
    <definedName name="ㅡㅡ" hidden="1">{#N/A,#N/A,FALSE,"명세표"}</definedName>
    <definedName name="ㅢㅏ">BlankMacro1</definedName>
    <definedName name="ㅣ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ㅣㅎ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ㅏㅓ">ㅣㅏㅓㅏㅓ</definedName>
    <definedName name="ㅣㅑㅑ" hidden="1">{#N/A,#N/A,FALSE,"단가표지"}</definedName>
    <definedName name="ㅣㅣ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ㅣㅣㅣㅣ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E26" i="8" l="1"/>
  <c r="AY31" i="6" l="1"/>
  <c r="AY30" i="6"/>
  <c r="K62" i="6"/>
  <c r="K61" i="6"/>
  <c r="K60" i="6"/>
  <c r="K59" i="6"/>
  <c r="K58" i="6"/>
  <c r="K57" i="6"/>
  <c r="K56" i="6"/>
  <c r="K55" i="6"/>
  <c r="K54" i="6"/>
  <c r="K53" i="6"/>
  <c r="K45" i="6"/>
  <c r="K44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H62" i="6"/>
  <c r="F62" i="6"/>
  <c r="L62" i="6" s="1"/>
  <c r="H61" i="6"/>
  <c r="F61" i="6"/>
  <c r="L61" i="6" s="1"/>
  <c r="H60" i="6"/>
  <c r="F60" i="6"/>
  <c r="H59" i="6"/>
  <c r="F59" i="6"/>
  <c r="L59" i="6" s="1"/>
  <c r="H58" i="6"/>
  <c r="F58" i="6"/>
  <c r="L58" i="6" s="1"/>
  <c r="H57" i="6"/>
  <c r="F57" i="6"/>
  <c r="L57" i="6" s="1"/>
  <c r="H56" i="6"/>
  <c r="F56" i="6"/>
  <c r="L56" i="6" s="1"/>
  <c r="H55" i="6"/>
  <c r="F55" i="6"/>
  <c r="L55" i="6" s="1"/>
  <c r="H54" i="6"/>
  <c r="F54" i="6"/>
  <c r="L54" i="6" s="1"/>
  <c r="H53" i="6"/>
  <c r="F53" i="6"/>
  <c r="H45" i="6"/>
  <c r="F45" i="6"/>
  <c r="L45" i="6" s="1"/>
  <c r="H44" i="6"/>
  <c r="F44" i="6"/>
  <c r="L44" i="6" s="1"/>
  <c r="H43" i="6"/>
  <c r="F43" i="6"/>
  <c r="L43" i="6" s="1"/>
  <c r="H42" i="6"/>
  <c r="F42" i="6"/>
  <c r="L42" i="6" s="1"/>
  <c r="H41" i="6"/>
  <c r="F41" i="6"/>
  <c r="L41" i="6" s="1"/>
  <c r="H40" i="6"/>
  <c r="F40" i="6"/>
  <c r="L40" i="6" s="1"/>
  <c r="H39" i="6"/>
  <c r="F39" i="6"/>
  <c r="L39" i="6" s="1"/>
  <c r="H38" i="6"/>
  <c r="F38" i="6"/>
  <c r="L38" i="6" s="1"/>
  <c r="H37" i="6"/>
  <c r="F37" i="6"/>
  <c r="L37" i="6" s="1"/>
  <c r="H36" i="6"/>
  <c r="F36" i="6"/>
  <c r="H35" i="6"/>
  <c r="F35" i="6"/>
  <c r="L35" i="6" s="1"/>
  <c r="H34" i="6"/>
  <c r="F34" i="6"/>
  <c r="L34" i="6" s="1"/>
  <c r="H33" i="6"/>
  <c r="F33" i="6"/>
  <c r="L33" i="6" s="1"/>
  <c r="F32" i="6"/>
  <c r="L32" i="6" s="1"/>
  <c r="H31" i="6"/>
  <c r="F31" i="6"/>
  <c r="H30" i="6"/>
  <c r="F30" i="6"/>
  <c r="I7" i="7"/>
  <c r="J7" i="7" s="1"/>
  <c r="I9" i="6"/>
  <c r="G9" i="6"/>
  <c r="H9" i="6" s="1"/>
  <c r="E9" i="6"/>
  <c r="F9" i="6" s="1"/>
  <c r="I38" i="4"/>
  <c r="J38" i="4" s="1"/>
  <c r="G38" i="4"/>
  <c r="H38" i="4" s="1"/>
  <c r="E39" i="4" s="1"/>
  <c r="K39" i="4" s="1"/>
  <c r="E38" i="4"/>
  <c r="F38" i="4" s="1"/>
  <c r="I37" i="4"/>
  <c r="J37" i="4" s="1"/>
  <c r="G37" i="4"/>
  <c r="E37" i="4"/>
  <c r="I36" i="4"/>
  <c r="G36" i="4"/>
  <c r="E36" i="4"/>
  <c r="I32" i="4"/>
  <c r="J32" i="4" s="1"/>
  <c r="G32" i="4"/>
  <c r="H32" i="4" s="1"/>
  <c r="E32" i="4"/>
  <c r="I31" i="4"/>
  <c r="G31" i="4"/>
  <c r="E31" i="4"/>
  <c r="K31" i="4" s="1"/>
  <c r="I30" i="4"/>
  <c r="J30" i="4" s="1"/>
  <c r="J33" i="4" s="1"/>
  <c r="G7" i="5" s="1"/>
  <c r="I8" i="6" s="1"/>
  <c r="J8" i="6" s="1"/>
  <c r="G30" i="4"/>
  <c r="H30" i="4" s="1"/>
  <c r="E30" i="4"/>
  <c r="F30" i="4" s="1"/>
  <c r="I25" i="4"/>
  <c r="G25" i="4"/>
  <c r="H25" i="4" s="1"/>
  <c r="E25" i="4"/>
  <c r="I24" i="4"/>
  <c r="G24" i="4"/>
  <c r="H24" i="4" s="1"/>
  <c r="E26" i="4" s="1"/>
  <c r="F26" i="4" s="1"/>
  <c r="L26" i="4" s="1"/>
  <c r="E24" i="4"/>
  <c r="F24" i="4" s="1"/>
  <c r="I23" i="4"/>
  <c r="J23" i="4" s="1"/>
  <c r="G23" i="4"/>
  <c r="E23" i="4"/>
  <c r="F23" i="4" s="1"/>
  <c r="I22" i="4"/>
  <c r="J22" i="4" s="1"/>
  <c r="G22" i="4"/>
  <c r="H22" i="4" s="1"/>
  <c r="E22" i="4"/>
  <c r="F22" i="4" s="1"/>
  <c r="I21" i="4"/>
  <c r="J21" i="4" s="1"/>
  <c r="G21" i="4"/>
  <c r="H21" i="4" s="1"/>
  <c r="E21" i="4"/>
  <c r="F21" i="4" s="1"/>
  <c r="I20" i="4"/>
  <c r="G20" i="4"/>
  <c r="E20" i="4"/>
  <c r="I18" i="4"/>
  <c r="G18" i="4"/>
  <c r="H18" i="4" s="1"/>
  <c r="E18" i="4"/>
  <c r="F18" i="4" s="1"/>
  <c r="E19" i="4" s="1"/>
  <c r="F19" i="4" s="1"/>
  <c r="L19" i="4" s="1"/>
  <c r="I13" i="4"/>
  <c r="G13" i="4"/>
  <c r="H13" i="4" s="1"/>
  <c r="H15" i="4" s="1"/>
  <c r="F5" i="5" s="1"/>
  <c r="G6" i="6" s="1"/>
  <c r="H6" i="6" s="1"/>
  <c r="E13" i="4"/>
  <c r="F13" i="4" s="1"/>
  <c r="I12" i="4"/>
  <c r="J12" i="4" s="1"/>
  <c r="J15" i="4" s="1"/>
  <c r="G5" i="5" s="1"/>
  <c r="I6" i="6" s="1"/>
  <c r="J6" i="6" s="1"/>
  <c r="G12" i="4"/>
  <c r="K12" i="4" s="1"/>
  <c r="E12" i="4"/>
  <c r="I10" i="4"/>
  <c r="G10" i="4"/>
  <c r="E10" i="4"/>
  <c r="K10" i="4" s="1"/>
  <c r="I6" i="4"/>
  <c r="G6" i="4"/>
  <c r="H6" i="4" s="1"/>
  <c r="E6" i="4"/>
  <c r="F6" i="4" s="1"/>
  <c r="I5" i="4"/>
  <c r="J5" i="4" s="1"/>
  <c r="G5" i="4"/>
  <c r="H5" i="4" s="1"/>
  <c r="E5" i="4"/>
  <c r="H39" i="4"/>
  <c r="J39" i="4"/>
  <c r="H37" i="4"/>
  <c r="F36" i="4"/>
  <c r="H36" i="4"/>
  <c r="J36" i="4"/>
  <c r="F32" i="4"/>
  <c r="F31" i="4"/>
  <c r="H31" i="4"/>
  <c r="J31" i="4"/>
  <c r="H26" i="4"/>
  <c r="J26" i="4"/>
  <c r="J25" i="4"/>
  <c r="J24" i="4"/>
  <c r="H23" i="4"/>
  <c r="H20" i="4"/>
  <c r="J20" i="4"/>
  <c r="H19" i="4"/>
  <c r="J19" i="4"/>
  <c r="J18" i="4"/>
  <c r="H14" i="4"/>
  <c r="J14" i="4"/>
  <c r="J13" i="4"/>
  <c r="F12" i="4"/>
  <c r="H12" i="4"/>
  <c r="H11" i="4"/>
  <c r="J11" i="4"/>
  <c r="F10" i="4"/>
  <c r="E11" i="4" s="1"/>
  <c r="F11" i="4" s="1"/>
  <c r="L11" i="4" s="1"/>
  <c r="H10" i="4"/>
  <c r="J10" i="4"/>
  <c r="J6" i="4"/>
  <c r="K6" i="4"/>
  <c r="F5" i="4"/>
  <c r="J9" i="6"/>
  <c r="H40" i="4" l="1"/>
  <c r="F8" i="5" s="1"/>
  <c r="G10" i="6" s="1"/>
  <c r="H10" i="6" s="1"/>
  <c r="H7" i="4"/>
  <c r="F4" i="5" s="1"/>
  <c r="G5" i="6" s="1"/>
  <c r="H5" i="6" s="1"/>
  <c r="K24" i="4"/>
  <c r="J7" i="4"/>
  <c r="G4" i="5" s="1"/>
  <c r="I5" i="6" s="1"/>
  <c r="J5" i="6" s="1"/>
  <c r="K32" i="4"/>
  <c r="K21" i="4"/>
  <c r="H33" i="4"/>
  <c r="F7" i="5" s="1"/>
  <c r="G8" i="6" s="1"/>
  <c r="H8" i="6" s="1"/>
  <c r="J27" i="4"/>
  <c r="G6" i="5" s="1"/>
  <c r="I7" i="6" s="1"/>
  <c r="J7" i="6" s="1"/>
  <c r="J40" i="4"/>
  <c r="G8" i="5" s="1"/>
  <c r="I10" i="6" s="1"/>
  <c r="J10" i="6" s="1"/>
  <c r="L60" i="6"/>
  <c r="L36" i="6"/>
  <c r="F51" i="6"/>
  <c r="L31" i="6"/>
  <c r="H71" i="6"/>
  <c r="L53" i="6"/>
  <c r="F71" i="6"/>
  <c r="E7" i="7" s="1"/>
  <c r="H51" i="6"/>
  <c r="L30" i="6"/>
  <c r="L9" i="6"/>
  <c r="K9" i="6"/>
  <c r="K38" i="4"/>
  <c r="L38" i="4"/>
  <c r="K37" i="4"/>
  <c r="F37" i="4"/>
  <c r="L37" i="4" s="1"/>
  <c r="K36" i="4"/>
  <c r="F39" i="4"/>
  <c r="L36" i="4"/>
  <c r="L32" i="4"/>
  <c r="L31" i="4"/>
  <c r="K30" i="4"/>
  <c r="F33" i="4"/>
  <c r="L30" i="4"/>
  <c r="K25" i="4"/>
  <c r="F25" i="4"/>
  <c r="L25" i="4" s="1"/>
  <c r="L24" i="4"/>
  <c r="K23" i="4"/>
  <c r="L23" i="4"/>
  <c r="K22" i="4"/>
  <c r="L22" i="4"/>
  <c r="H27" i="4"/>
  <c r="F6" i="5" s="1"/>
  <c r="G7" i="6" s="1"/>
  <c r="H7" i="6" s="1"/>
  <c r="H27" i="6" s="1"/>
  <c r="G6" i="7" s="1"/>
  <c r="H6" i="7" s="1"/>
  <c r="L21" i="4"/>
  <c r="K20" i="4"/>
  <c r="F20" i="4"/>
  <c r="K18" i="4"/>
  <c r="L18" i="4"/>
  <c r="E14" i="4"/>
  <c r="F14" i="4" s="1"/>
  <c r="L14" i="4" s="1"/>
  <c r="K13" i="4"/>
  <c r="L13" i="4"/>
  <c r="F15" i="4"/>
  <c r="E5" i="5" s="1"/>
  <c r="L12" i="4"/>
  <c r="L10" i="4"/>
  <c r="L6" i="4"/>
  <c r="F7" i="4"/>
  <c r="E4" i="5" s="1"/>
  <c r="L5" i="4"/>
  <c r="K5" i="4"/>
  <c r="K26" i="4"/>
  <c r="K19" i="4"/>
  <c r="K11" i="4"/>
  <c r="L71" i="6" l="1"/>
  <c r="J27" i="6"/>
  <c r="I6" i="7" s="1"/>
  <c r="J6" i="7" s="1"/>
  <c r="I5" i="7" s="1"/>
  <c r="J5" i="7" s="1"/>
  <c r="E11" i="8" s="1"/>
  <c r="H4" i="5"/>
  <c r="E5" i="6"/>
  <c r="H5" i="5"/>
  <c r="E6" i="6"/>
  <c r="G7" i="7"/>
  <c r="H7" i="7" s="1"/>
  <c r="G5" i="7" s="1"/>
  <c r="H5" i="7" s="1"/>
  <c r="L51" i="6"/>
  <c r="L39" i="4"/>
  <c r="F40" i="4"/>
  <c r="L33" i="4"/>
  <c r="E7" i="5"/>
  <c r="F27" i="4"/>
  <c r="L20" i="4"/>
  <c r="K14" i="4"/>
  <c r="L15" i="4"/>
  <c r="L7" i="4"/>
  <c r="H7" i="5" l="1"/>
  <c r="E8" i="6"/>
  <c r="J27" i="7"/>
  <c r="K6" i="6"/>
  <c r="F6" i="6"/>
  <c r="L6" i="6" s="1"/>
  <c r="F5" i="6"/>
  <c r="K5" i="6"/>
  <c r="H27" i="7"/>
  <c r="E8" i="8"/>
  <c r="K7" i="7"/>
  <c r="F7" i="7"/>
  <c r="L40" i="4"/>
  <c r="E8" i="5"/>
  <c r="E6" i="5"/>
  <c r="L27" i="4"/>
  <c r="H6" i="5" l="1"/>
  <c r="E7" i="6"/>
  <c r="H8" i="5"/>
  <c r="E10" i="6"/>
  <c r="L5" i="6"/>
  <c r="F8" i="6"/>
  <c r="L8" i="6" s="1"/>
  <c r="K8" i="6"/>
  <c r="E9" i="8"/>
  <c r="E10" i="8" s="1"/>
  <c r="L7" i="7"/>
  <c r="K7" i="6" l="1"/>
  <c r="F7" i="6"/>
  <c r="F10" i="6"/>
  <c r="L10" i="6" s="1"/>
  <c r="K10" i="6"/>
  <c r="E23" i="8"/>
  <c r="E13" i="8"/>
  <c r="E24" i="8"/>
  <c r="E12" i="8"/>
  <c r="L7" i="6" l="1"/>
  <c r="L27" i="6" s="1"/>
  <c r="F27" i="6"/>
  <c r="E6" i="7" s="1"/>
  <c r="K6" i="7" l="1"/>
  <c r="F6" i="7"/>
  <c r="L6" i="7" l="1"/>
  <c r="E5" i="7"/>
  <c r="K5" i="7" l="1"/>
  <c r="F5" i="7"/>
  <c r="E4" i="8" l="1"/>
  <c r="E7" i="8" s="1"/>
  <c r="F27" i="7"/>
  <c r="L5" i="7"/>
  <c r="L27" i="7" s="1"/>
  <c r="E20" i="8" l="1"/>
  <c r="E22" i="8"/>
  <c r="E19" i="8"/>
  <c r="E21" i="8"/>
  <c r="E27" i="8" l="1"/>
  <c r="E30" i="8" l="1"/>
  <c r="E31" i="8" s="1"/>
  <c r="F2" i="8" s="1"/>
</calcChain>
</file>

<file path=xl/sharedStrings.xml><?xml version="1.0" encoding="utf-8"?>
<sst xmlns="http://schemas.openxmlformats.org/spreadsheetml/2006/main" count="1221" uniqueCount="419">
  <si>
    <t>공 종 별 집 계 표</t>
  </si>
  <si>
    <t>[ 기억 및 교세포 연구단 위성동물실 구축공사(기계)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</si>
  <si>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</si>
  <si>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</si>
  <si>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</si>
  <si>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</si>
  <si>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</si>
  <si>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</si>
  <si>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</si>
  <si>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</si>
  <si>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</si>
  <si>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</si>
  <si>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</si>
  <si>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</si>
  <si>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</si>
  <si>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</si>
  <si>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</si>
  <si>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</si>
  <si>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</si>
  <si>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</si>
  <si>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</si>
  <si>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</si>
  <si>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</si>
  <si>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</si>
  <si>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</si>
  <si>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</si>
  <si>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</si>
  <si>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</si>
  <si>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</si>
  <si>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</si>
  <si>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</si>
  <si>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</si>
  <si>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</si>
  <si>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</si>
  <si>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</si>
  <si>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</si>
  <si>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</si>
  <si>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</si>
  <si>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</si>
  <si>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</si>
  <si>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</si>
  <si>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</si>
  <si>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</si>
  <si>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</si>
  <si>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</si>
  <si>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</si>
  <si>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</si>
  <si>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</si>
  <si>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</si>
  <si>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</si>
  <si>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</si>
  <si>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01  기억 및 교세포 연구단 위성동물실 구축공사(기계)</t>
  </si>
  <si>
    <t/>
  </si>
  <si>
    <t>01</t>
  </si>
  <si>
    <t>0101  공조배관공사</t>
  </si>
  <si>
    <t>0101</t>
  </si>
  <si>
    <t>팬코일유닛(天井형) 이전설치</t>
  </si>
  <si>
    <t>680㎥/hr이상</t>
  </si>
  <si>
    <t>대</t>
  </si>
  <si>
    <t>45CC4621517673489BFA5D6DB1B6C</t>
  </si>
  <si>
    <t>T</t>
  </si>
  <si>
    <t>F</t>
  </si>
  <si>
    <t>010145CC4621517673489BFA5D6DB1B6C</t>
  </si>
  <si>
    <t>스테인리스강관배관(옥내)</t>
  </si>
  <si>
    <t>D20*2.0t</t>
  </si>
  <si>
    <t>M</t>
  </si>
  <si>
    <t>45CC4C3C53AB238C94CF37E29DBBE</t>
  </si>
  <si>
    <t>010145CC4C3C53AB238C94CF37E29DBBE</t>
  </si>
  <si>
    <t>관보온(고무발포, 매직테프)</t>
  </si>
  <si>
    <t>25t*D20</t>
  </si>
  <si>
    <t>45CC4AED525373699A505EBD14DD3</t>
  </si>
  <si>
    <t>010145CC4AED525373699A505EBD14DD3</t>
  </si>
  <si>
    <t>절연행가(전산볼트)</t>
  </si>
  <si>
    <t>D20</t>
  </si>
  <si>
    <t>개소</t>
  </si>
  <si>
    <t>45CC4655536FE3359814AB601085C</t>
  </si>
  <si>
    <t>010145CC4655536FE3359814AB601085C</t>
  </si>
  <si>
    <t>일반배관용스테인리스강관관이음쇠</t>
  </si>
  <si>
    <t>∮20mm, 용접식, 엘보, #10</t>
  </si>
  <si>
    <t>개</t>
  </si>
  <si>
    <t>425C4BF85E7DC3D09853C3BB72057E65B2F80</t>
  </si>
  <si>
    <t>0101425C4BF85E7DC3D09853C3BB72057E65B2F80</t>
  </si>
  <si>
    <t>스테인리스용접(TIG)</t>
  </si>
  <si>
    <t>45CC4C3C53B5734A9EDCD16169C86</t>
  </si>
  <si>
    <t>010145CC4C3C53B5734A9EDCD16169C86</t>
  </si>
  <si>
    <t>[ 합           계 ]</t>
  </si>
  <si>
    <t>TOTAL</t>
  </si>
  <si>
    <t>일 위 대 가 목 록</t>
  </si>
  <si>
    <t>코  드</t>
  </si>
  <si>
    <t>재 료 비</t>
  </si>
  <si>
    <t>노 무 비</t>
  </si>
  <si>
    <t>경    비</t>
  </si>
  <si>
    <t>합    계</t>
  </si>
  <si>
    <t>번  호</t>
  </si>
  <si>
    <t>비      고</t>
  </si>
  <si>
    <t>노임계수</t>
  </si>
  <si>
    <t>할증</t>
  </si>
  <si>
    <t>품셈개요</t>
  </si>
  <si>
    <t>장비일위</t>
  </si>
  <si>
    <t>일위대가</t>
  </si>
  <si>
    <t>할증적용</t>
  </si>
  <si>
    <t>할증저장</t>
  </si>
  <si>
    <t>할증율</t>
  </si>
  <si>
    <t>HAL1</t>
  </si>
  <si>
    <t>HAL2</t>
  </si>
  <si>
    <t>HAL3</t>
  </si>
  <si>
    <t>일위대가+자재</t>
  </si>
  <si>
    <t>할증체크</t>
  </si>
  <si>
    <t>팬코일유닛(天井형) 이전설치  680㎥/hr이상  대     ( 호표 1 )</t>
  </si>
  <si>
    <t>호표 1</t>
  </si>
  <si>
    <t>기계설비공</t>
  </si>
  <si>
    <t>일반공사 직종</t>
  </si>
  <si>
    <t>인</t>
  </si>
  <si>
    <t>45D445BD5F2D43609C7943B7B26904B4A4EF5</t>
  </si>
  <si>
    <t>45CC4621517673489BFA5D6DB1B6C45D445BD5F2D43609C7943B7B26904B4A4EF5</t>
  </si>
  <si>
    <t>보통인부</t>
  </si>
  <si>
    <t>45D445BD5F2D43609C7943B7B26904B4A4B22</t>
  </si>
  <si>
    <t>45CC4621517673489BFA5D6DB1B6C45D445BD5F2D43609C7943B7B26904B4A4B22</t>
  </si>
  <si>
    <t xml:space="preserve"> [ 합          계 ]</t>
  </si>
  <si>
    <t>스테인리스강관배관(옥내)  D20*2.0t  M     ( 호표 2 )</t>
  </si>
  <si>
    <t>호표 2</t>
  </si>
  <si>
    <t>배관용스테인리스강관</t>
  </si>
  <si>
    <t>배관용스테인리스강관, ∮20*2.0mm</t>
  </si>
  <si>
    <t>425C4BF85E7DC3D29BB0BDDF1C10CA81D183C</t>
  </si>
  <si>
    <t>45CC4C3C53AB238C94CF37E29DBBE425C4BF85E7DC3D29BB0BDDF1C10CA81D183C</t>
  </si>
  <si>
    <t>잡재료비</t>
  </si>
  <si>
    <t>주재료비의 3%</t>
  </si>
  <si>
    <t>식</t>
  </si>
  <si>
    <t>441648805D81438C95BEBC7CB22001</t>
  </si>
  <si>
    <t>45CC4C3C53AB238C94CF37E29DBBE441648805D81438C95BEBC7CB22001</t>
  </si>
  <si>
    <t>배관공</t>
  </si>
  <si>
    <t>45D445BD5F2D43609C7943B7B26904B4A4865</t>
  </si>
  <si>
    <t>45CC4C3C53AB238C94CF37E29DBBE45D445BD5F2D43609C7943B7B26904B4A4865</t>
  </si>
  <si>
    <t>45CC4C3C53AB238C94CF37E29DBBE45D445BD5F2D43609C7943B7B26904B4A4B22</t>
  </si>
  <si>
    <t>공구손료</t>
  </si>
  <si>
    <t>인력품의 2%</t>
  </si>
  <si>
    <t>441648805D81438C95BEBC7CB21002</t>
  </si>
  <si>
    <t>관보온(고무발포, 매직테프)  25t*D20  M     ( 호표 3 )</t>
  </si>
  <si>
    <t>호표 3</t>
  </si>
  <si>
    <t>관보온재</t>
  </si>
  <si>
    <t>고무발포, 25t*D20</t>
  </si>
  <si>
    <t>425C4BF85E3623DA9C9E6838633F43F365959</t>
  </si>
  <si>
    <t>45CC4AED525373699A505EBD14DD3425C4BF85E3623DA9C9E6838633F43F365959</t>
  </si>
  <si>
    <t>잡재료</t>
  </si>
  <si>
    <t>45CC4AED525373699A505EBD14DD3441648805D81438C95BEBC7CB21002</t>
  </si>
  <si>
    <t>고무발포단열재</t>
  </si>
  <si>
    <t>고무발포단열재, 본드, 고무발포용</t>
  </si>
  <si>
    <t>kg</t>
  </si>
  <si>
    <t>425C4BF85E3623DA9C9E682E21B3678A8C522</t>
  </si>
  <si>
    <t>45CC4AED525373699A505EBD14DD3425C4BF85E3623DA9C9E682E21B3678A8C522</t>
  </si>
  <si>
    <t>고무발포테이프</t>
  </si>
  <si>
    <t>422746D559DDA30E9179A7AD17F2114D1CF72</t>
  </si>
  <si>
    <t>45CC4AED525373699A505EBD14DD3422746D559DDA30E9179A7AD17F2114D1CF72</t>
  </si>
  <si>
    <t>슈퍼매직 303</t>
  </si>
  <si>
    <t>0.2t, 100mm*15m</t>
  </si>
  <si>
    <t>M2</t>
  </si>
  <si>
    <t>422746D559DDA30E9179A7AD17F2114D1CA89</t>
  </si>
  <si>
    <t>45CC4AED525373699A505EBD14DD3422746D559DDA30E9179A7AD17F2114D1CA89</t>
  </si>
  <si>
    <t>AL 밴드</t>
  </si>
  <si>
    <t>0.3*30w</t>
  </si>
  <si>
    <t>422746D559DDA30E9179A7AD17F2114D1CB96</t>
  </si>
  <si>
    <t>45CC4AED525373699A505EBD14DD3422746D559DDA30E9179A7AD17F2114D1CB96</t>
  </si>
  <si>
    <t>보온공</t>
  </si>
  <si>
    <t>45D445BD5F2D43609C7943B7B26904B4A4F9F</t>
  </si>
  <si>
    <t>45CC4AED525373699A505EBD14DD345D445BD5F2D43609C7943B7B26904B4A4F9F</t>
  </si>
  <si>
    <t>45CC4AED525373699A505EBD14DD345D445BD5F2D43609C7943B7B26904B4A4B22</t>
  </si>
  <si>
    <t>인력품의 3%</t>
  </si>
  <si>
    <t>45CC4AED525373699A505EBD14DD3441648805D81438C95BEBC7CB22001</t>
  </si>
  <si>
    <t>절연행가(전산볼트)  D20  개소     ( 호표 4 )</t>
  </si>
  <si>
    <t>호표 4</t>
  </si>
  <si>
    <t>지지행어</t>
  </si>
  <si>
    <t>지지행어, 절연행어, ∮20mm</t>
  </si>
  <si>
    <t>422746D5593DA3939EEE6B55DA846D464F542</t>
  </si>
  <si>
    <t>45CC4655536FE3359814AB601085C422746D5593DA3939EEE6B55DA846D464F542</t>
  </si>
  <si>
    <t>전산볼트</t>
  </si>
  <si>
    <t>전산볼트, 탄소강, M10*1000mm</t>
  </si>
  <si>
    <t>422746D5593D938F9B1FFD34DD24EAD4B93E2</t>
  </si>
  <si>
    <t>45CC4655536FE3359814AB601085C422746D5593D938F9B1FFD34DD24EAD4B93E2</t>
  </si>
  <si>
    <t>스트롱앵커</t>
  </si>
  <si>
    <t>스트롱앵커, M10, 9.5mm</t>
  </si>
  <si>
    <t>422746D5593DA391920AC81B8EDA72D95DFD3</t>
  </si>
  <si>
    <t>45CC4655536FE3359814AB601085C422746D5593DA391920AC81B8EDA72D95DFD3</t>
  </si>
  <si>
    <t>스테인리스용접(TIG)  D20  개소     ( 호표 5 )</t>
  </si>
  <si>
    <t>호표 5</t>
  </si>
  <si>
    <t>스테인리스강용알곤용접봉</t>
  </si>
  <si>
    <t>스테인리스강용알곤용접봉, ∮3.2mm, T-308</t>
  </si>
  <si>
    <t>42314D5C5CDBA30493F8AB9583D585CFB6F39</t>
  </si>
  <si>
    <t>45CC4C3C53B5734A9EDCD16169C8642314D5C5CDBA30493F8AB9583D585CFB6F39</t>
  </si>
  <si>
    <t>아르곤가스</t>
  </si>
  <si>
    <t>아르곤가스, 건설용알곤가스</t>
  </si>
  <si>
    <t>L</t>
  </si>
  <si>
    <t>42044BAC5C87435C9152AD337299EBD50E68A</t>
  </si>
  <si>
    <t>45CC4C3C53B5734A9EDCD16169C8642044BAC5C87435C9152AD337299EBD50E68A</t>
  </si>
  <si>
    <t>용접공</t>
  </si>
  <si>
    <t>45D445BD5F2D43609C7943B7B26904B4A4A1B</t>
  </si>
  <si>
    <t>45CC4C3C53B5734A9EDCD16169C8645D445BD5F2D43609C7943B7B26904B4A4A1B</t>
  </si>
  <si>
    <t>인력품의 4%</t>
  </si>
  <si>
    <t>45CC4C3C53B5734A9EDCD16169C86441648805D81438C95BEBC7CB22001</t>
  </si>
  <si>
    <t>단 가 대 비 표</t>
  </si>
  <si>
    <t>규격</t>
  </si>
  <si>
    <t>조달청가격</t>
  </si>
  <si>
    <t>PAGE</t>
  </si>
  <si>
    <t>거래가격</t>
  </si>
  <si>
    <t>유통물가</t>
  </si>
  <si>
    <t>조사가격1</t>
  </si>
  <si>
    <t>조사가격2</t>
  </si>
  <si>
    <t>적용단가</t>
  </si>
  <si>
    <t>품목구분</t>
  </si>
  <si>
    <t>노임구분</t>
  </si>
  <si>
    <t>소수점처리</t>
  </si>
  <si>
    <t>자재 1</t>
  </si>
  <si>
    <t>자재 2</t>
  </si>
  <si>
    <t>자재 3</t>
  </si>
  <si>
    <t>자재 4</t>
  </si>
  <si>
    <t>자재 5</t>
  </si>
  <si>
    <t>자재 6</t>
  </si>
  <si>
    <t>자재 7</t>
  </si>
  <si>
    <t>자재 8</t>
  </si>
  <si>
    <t>자재 9</t>
  </si>
  <si>
    <t>자재 10</t>
  </si>
  <si>
    <t>자재 11</t>
  </si>
  <si>
    <t>자재 12</t>
  </si>
  <si>
    <t>노임 1</t>
  </si>
  <si>
    <t>B</t>
  </si>
  <si>
    <t>노임 2</t>
  </si>
  <si>
    <t>노임 3</t>
  </si>
  <si>
    <t>노임 4</t>
  </si>
  <si>
    <t>노임 5</t>
  </si>
  <si>
    <t>이 Sheet는 수정하지 마십시요</t>
  </si>
  <si>
    <t>공사구분</t>
  </si>
  <si>
    <t>C</t>
  </si>
  <si>
    <t>타이틀</t>
  </si>
  <si>
    <t>확정내역</t>
  </si>
  <si>
    <t>원내역</t>
  </si>
  <si>
    <t>자재단가적용</t>
  </si>
  <si>
    <t>경비단가적용</t>
  </si>
  <si>
    <t>품목코드형식</t>
  </si>
  <si>
    <t>XXXX-XXXX-XXXXXXXXX</t>
  </si>
  <si>
    <t>내역금액소수점처리</t>
  </si>
  <si>
    <t>일위대가내역소수점처리</t>
  </si>
  <si>
    <t>단가명</t>
  </si>
  <si>
    <t>TTTTT</t>
  </si>
  <si>
    <t>환율</t>
  </si>
  <si>
    <t>시간당작업량</t>
  </si>
  <si>
    <t>R</t>
  </si>
  <si>
    <t>1회 사이클시간</t>
  </si>
  <si>
    <t>시간당 작업사이클</t>
  </si>
  <si>
    <t>일반변수</t>
  </si>
  <si>
    <t>시간당 노임산출 계수</t>
  </si>
  <si>
    <t>A</t>
  </si>
  <si>
    <t>1/8*16/12*25/20</t>
  </si>
  <si>
    <t>재료비 할증 계수</t>
  </si>
  <si>
    <t>노무비 할증 계수</t>
  </si>
  <si>
    <t>경비 할증 계수</t>
  </si>
  <si>
    <t>내역,일위대가 품명,규격,단위 따로적용</t>
  </si>
  <si>
    <t>내역단가 소수점처리</t>
  </si>
  <si>
    <t>단가 순서</t>
  </si>
  <si>
    <t>코드</t>
  </si>
  <si>
    <t>공종구분명</t>
  </si>
  <si>
    <t>원가비목코드</t>
  </si>
  <si>
    <t>작 업 부 산 물</t>
  </si>
  <si>
    <t>A3</t>
  </si>
  <si>
    <t>운    반    비</t>
  </si>
  <si>
    <t>C1</t>
  </si>
  <si>
    <t>관 급 자 재 비</t>
  </si>
  <si>
    <t>DJ</t>
  </si>
  <si>
    <t>사 급 자 재 비</t>
  </si>
  <si>
    <t>D3</t>
  </si>
  <si>
    <t>외    자    재</t>
  </si>
  <si>
    <t>폐기물처리비</t>
  </si>
  <si>
    <t>CF</t>
  </si>
  <si>
    <t>작업부산물(△)</t>
  </si>
  <si>
    <t>D5</t>
  </si>
  <si>
    <t>...</t>
  </si>
  <si>
    <t>....</t>
  </si>
  <si>
    <t>.....</t>
  </si>
  <si>
    <t>D</t>
  </si>
  <si>
    <t>E</t>
  </si>
  <si>
    <t>G</t>
  </si>
  <si>
    <t>H</t>
  </si>
  <si>
    <t>I</t>
  </si>
  <si>
    <t>J</t>
  </si>
  <si>
    <t>공 사 원 가 계 산 서</t>
  </si>
  <si>
    <t>공사명 : 기억 및 교세포 연구단 위성동물실 구축공사</t>
  </si>
  <si>
    <t>비        목</t>
  </si>
  <si>
    <t>금      액</t>
  </si>
  <si>
    <t>구        성        비</t>
  </si>
  <si>
    <t>A1</t>
  </si>
  <si>
    <t>순   공   사   원   가</t>
  </si>
  <si>
    <t>재   료   비</t>
  </si>
  <si>
    <t>직  접  재  료  비</t>
  </si>
  <si>
    <t>A2</t>
  </si>
  <si>
    <t>간  접  재  료  비</t>
  </si>
  <si>
    <t>작업설, 부산물(△)</t>
  </si>
  <si>
    <t>AS</t>
  </si>
  <si>
    <t>[ 소          계 ]</t>
  </si>
  <si>
    <t>B1</t>
  </si>
  <si>
    <t>노   무   비</t>
  </si>
  <si>
    <t>직  접  노  무  비</t>
  </si>
  <si>
    <t>B2</t>
  </si>
  <si>
    <t>간  접  노  무  비</t>
  </si>
  <si>
    <t>직접노무비 * 17.5%</t>
  </si>
  <si>
    <t>BS</t>
  </si>
  <si>
    <t>C2</t>
  </si>
  <si>
    <t>경        비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</si>
  <si>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</si>
  <si>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</si>
  <si>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</si>
  <si>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</si>
  <si>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</si>
  <si>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</si>
  <si>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</si>
  <si>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</si>
  <si>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</si>
  <si>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</si>
  <si>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CB</t>
  </si>
  <si>
    <t>노인장기요양보험료</t>
  </si>
  <si>
    <t>건강보험료 * 13.14%</t>
  </si>
  <si>
    <t>C7</t>
  </si>
  <si>
    <t>국민  연금  보험료</t>
  </si>
  <si>
    <t>직접노무비 * 4.75%</t>
  </si>
  <si>
    <t>C8</t>
  </si>
  <si>
    <t>퇴직  공제  부금비</t>
  </si>
  <si>
    <t>1억미만제외</t>
    <phoneticPr fontId="1" type="noConversion"/>
  </si>
  <si>
    <t>1억미만 이면 제외</t>
    <phoneticPr fontId="1" type="noConversion"/>
  </si>
  <si>
    <t>CA</t>
  </si>
  <si>
    <t>산업안전보건관리비</t>
  </si>
  <si>
    <t>(재료비+직노) * 3.11%</t>
  </si>
  <si>
    <t>CG</t>
  </si>
  <si>
    <t>기   타    경   비</t>
  </si>
  <si>
    <t>(재료비+노무비) * 5%</t>
  </si>
  <si>
    <t>CH</t>
  </si>
  <si>
    <t>환  경  보  전  비</t>
  </si>
  <si>
    <t>(재료비+직노+경비) * 0.3%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</si>
  <si>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</si>
  <si>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</si>
  <si>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</si>
  <si>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</si>
  <si>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</si>
  <si>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0.07%</t>
  </si>
  <si>
    <t>CM</t>
  </si>
  <si>
    <t>석  면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</si>
  <si>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</si>
  <si>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</si>
  <si>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</si>
  <si>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</si>
  <si>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</si>
  <si>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</si>
  <si>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</si>
  <si>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</si>
  <si>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</si>
  <si>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</si>
  <si>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</si>
  <si>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</si>
  <si>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</si>
  <si>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D4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</si>
  <si>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</si>
  <si>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</si>
  <si>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</si>
  <si>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</si>
  <si>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</si>
  <si>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</si>
  <si>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</si>
  <si>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S2</t>
  </si>
  <si>
    <t>총   공   사    비</t>
  </si>
  <si>
    <t>0102 덕트배관공사</t>
    <phoneticPr fontId="1" type="noConversion"/>
  </si>
  <si>
    <t>0102  덕트배관공사</t>
    <phoneticPr fontId="1" type="noConversion"/>
  </si>
  <si>
    <t>각형닥트제작</t>
    <phoneticPr fontId="8" type="noConversion"/>
  </si>
  <si>
    <t>각형닥트보온</t>
    <phoneticPr fontId="1" type="noConversion"/>
  </si>
  <si>
    <t>600*400</t>
    <phoneticPr fontId="1" type="noConversion"/>
  </si>
  <si>
    <t>스파이럴 원형덕트 및 부속</t>
    <phoneticPr fontId="1" type="noConversion"/>
  </si>
  <si>
    <t>D250</t>
    <phoneticPr fontId="1" type="noConversion"/>
  </si>
  <si>
    <t>D200</t>
    <phoneticPr fontId="1" type="noConversion"/>
  </si>
  <si>
    <t>D150</t>
    <phoneticPr fontId="1" type="noConversion"/>
  </si>
  <si>
    <t>EA</t>
  </si>
  <si>
    <t>D100</t>
    <phoneticPr fontId="8" type="noConversion"/>
  </si>
  <si>
    <t>STS BAND</t>
  </si>
  <si>
    <t>D100</t>
    <phoneticPr fontId="1" type="noConversion"/>
  </si>
  <si>
    <t>후렉시블닥트호스</t>
    <phoneticPr fontId="8" type="noConversion"/>
  </si>
  <si>
    <t>D100(보온)</t>
    <phoneticPr fontId="1" type="noConversion"/>
  </si>
  <si>
    <t>D75</t>
    <phoneticPr fontId="1" type="noConversion"/>
  </si>
  <si>
    <t>행거및달대볼트</t>
    <phoneticPr fontId="8" type="noConversion"/>
  </si>
  <si>
    <t>식</t>
    <phoneticPr fontId="8" type="noConversion"/>
  </si>
  <si>
    <t>캔버스제작설치</t>
  </si>
  <si>
    <t>EA</t>
    <phoneticPr fontId="1" type="noConversion"/>
  </si>
  <si>
    <t>M</t>
    <phoneticPr fontId="1" type="noConversion"/>
  </si>
  <si>
    <t>엘보</t>
    <phoneticPr fontId="1" type="noConversion"/>
  </si>
  <si>
    <t>숫아답타</t>
    <phoneticPr fontId="1" type="noConversion"/>
  </si>
  <si>
    <t>PVC관</t>
    <phoneticPr fontId="1" type="noConversion"/>
  </si>
  <si>
    <t>D 25</t>
    <phoneticPr fontId="1" type="noConversion"/>
  </si>
  <si>
    <t>본</t>
    <phoneticPr fontId="1" type="noConversion"/>
  </si>
  <si>
    <t>PVC 엘보</t>
    <phoneticPr fontId="1" type="noConversion"/>
  </si>
  <si>
    <t>PVC 소켓</t>
    <phoneticPr fontId="1" type="noConversion"/>
  </si>
  <si>
    <t>600*400 0.6mm</t>
    <phoneticPr fontId="8" type="noConversion"/>
  </si>
  <si>
    <t>필터박스(주문제작품)</t>
    <phoneticPr fontId="8" type="noConversion"/>
  </si>
  <si>
    <t>STS304 610*610*292</t>
    <phoneticPr fontId="8" type="noConversion"/>
  </si>
  <si>
    <t>덕트V.D</t>
    <phoneticPr fontId="1" type="noConversion"/>
  </si>
  <si>
    <t>600*400-A</t>
    <phoneticPr fontId="8" type="noConversion"/>
  </si>
  <si>
    <t>볼륨담파</t>
    <phoneticPr fontId="1" type="noConversion"/>
  </si>
  <si>
    <t>사각디퓨져</t>
    <phoneticPr fontId="8" type="noConversion"/>
  </si>
  <si>
    <t>ND125-A</t>
    <phoneticPr fontId="8" type="noConversion"/>
  </si>
  <si>
    <t>PP 에어호스(기성구매품)</t>
    <phoneticPr fontId="8" type="noConversion"/>
  </si>
  <si>
    <t>배관을위한구멍뚫기</t>
    <phoneticPr fontId="1" type="noConversion"/>
  </si>
  <si>
    <t>T:125 벽체</t>
    <phoneticPr fontId="1" type="noConversion"/>
  </si>
  <si>
    <t>T:75 벽체</t>
    <phoneticPr fontId="1" type="noConversion"/>
  </si>
  <si>
    <t>스테인레스관(K-TYPE)</t>
    <phoneticPr fontId="8" type="noConversion"/>
  </si>
  <si>
    <t>스테인레스관(3T) 15A</t>
    <phoneticPr fontId="8" type="noConversion"/>
  </si>
  <si>
    <t>고무발포관보온</t>
    <phoneticPr fontId="1" type="noConversion"/>
  </si>
  <si>
    <t>25T 15A</t>
    <phoneticPr fontId="1" type="noConversion"/>
  </si>
  <si>
    <t>15A</t>
    <phoneticPr fontId="1" type="noConversion"/>
  </si>
  <si>
    <t>스테인레스관(K-TYPE)</t>
    <phoneticPr fontId="1" type="noConversion"/>
  </si>
  <si>
    <t>SP-조인트 스텐3T01-A 13A</t>
    <phoneticPr fontId="1" type="noConversion"/>
  </si>
  <si>
    <t>볼밸브(스텐, 나사식) 15A</t>
    <phoneticPr fontId="1" type="noConversion"/>
  </si>
  <si>
    <t>스텐볼밸브10K-001-A 15A</t>
    <phoneticPr fontId="1" type="noConversion"/>
  </si>
  <si>
    <t>PE관 접합(나사조임식)</t>
    <phoneticPr fontId="8" type="noConversion"/>
  </si>
  <si>
    <t>PE관접합 15A</t>
    <phoneticPr fontId="8" type="noConversion"/>
  </si>
  <si>
    <t>15A</t>
    <phoneticPr fontId="8" type="noConversion"/>
  </si>
  <si>
    <t>010201. 덕트공사</t>
    <phoneticPr fontId="8" type="noConversion"/>
  </si>
  <si>
    <t>010202. 배관설비 공사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</si>
</sst>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#"/>
    <numFmt numFmtId="177" formatCode="#,##0.00#"/>
    <numFmt numFmtId="178" formatCode="#,##0.0"/>
    <numFmt numFmtId="179" formatCode="#,##0.00#;\-#,##0.00#;#"/>
  </numFmts>
  <fonts count="1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굴림체"/>
      <family val="3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indexed="64"/>
      </bottom>
      <diagonal/>
    </border>
    <border>
      <left style="thin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 applyFont="0" applyFill="0" applyBorder="0" applyAlignment="0" applyProtection="0"/>
    <xf numFmtId="0" fontId="6" fillId="0" borderId="0">
      <alignment vertical="center"/>
    </xf>
  </cellStyleXfs>
  <cellXfs count="48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0" fillId="0" borderId="1" xfId="0" applyBorder="1">
      <alignment vertical="center"/>
    </xf>
    <xf numFmtId="0" fontId="0" fillId="0" borderId="2" xfId="0" quotePrefix="1" applyBorder="1">
      <alignment vertical="center"/>
    </xf>
    <xf numFmtId="0" fontId="0" fillId="0" borderId="5" xfId="0" applyBorder="1">
      <alignment vertical="center"/>
    </xf>
    <xf numFmtId="0" fontId="3" fillId="0" borderId="6" xfId="0" applyFont="1" applyBorder="1">
      <alignment vertical="center"/>
    </xf>
    <xf numFmtId="0" fontId="3" fillId="0" borderId="7" xfId="0" applyFont="1" applyBorder="1">
      <alignment vertical="center"/>
    </xf>
    <xf numFmtId="0" fontId="3" fillId="0" borderId="8" xfId="0" quotePrefix="1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177" fontId="3" fillId="0" borderId="6" xfId="0" applyNumberFormat="1" applyFont="1" applyBorder="1">
      <alignment vertical="center"/>
    </xf>
    <xf numFmtId="177" fontId="3" fillId="0" borderId="8" xfId="0" applyNumberFormat="1" applyFont="1" applyBorder="1" applyAlignment="1">
      <alignment vertical="center" wrapText="1"/>
    </xf>
    <xf numFmtId="178" fontId="3" fillId="0" borderId="4" xfId="0" applyNumberFormat="1" applyFont="1" applyBorder="1" applyAlignment="1">
      <alignment vertical="center" wrapText="1"/>
    </xf>
    <xf numFmtId="178" fontId="3" fillId="0" borderId="6" xfId="0" applyNumberFormat="1" applyFont="1" applyBorder="1">
      <alignment vertical="center"/>
    </xf>
    <xf numFmtId="178" fontId="3" fillId="0" borderId="8" xfId="0" applyNumberFormat="1" applyFont="1" applyBorder="1" applyAlignment="1">
      <alignment vertical="center" wrapText="1"/>
    </xf>
    <xf numFmtId="179" fontId="0" fillId="0" borderId="4" xfId="0" quotePrefix="1" applyNumberFormat="1" applyBorder="1" applyAlignment="1">
      <alignment vertical="center" wrapText="1"/>
    </xf>
    <xf numFmtId="179" fontId="3" fillId="0" borderId="4" xfId="0" applyNumberFormat="1" applyFont="1" applyBorder="1" applyAlignment="1">
      <alignment vertical="center" wrapText="1"/>
    </xf>
    <xf numFmtId="179" fontId="0" fillId="0" borderId="0" xfId="0" applyNumberFormat="1">
      <alignment vertical="center"/>
    </xf>
    <xf numFmtId="0" fontId="3" fillId="0" borderId="8" xfId="0" quotePrefix="1" applyFont="1" applyBorder="1" applyAlignment="1">
      <alignment horizontal="center" vertical="center" wrapText="1"/>
    </xf>
    <xf numFmtId="176" fontId="3" fillId="0" borderId="8" xfId="0" applyNumberFormat="1" applyFont="1" applyBorder="1" applyAlignment="1">
      <alignment vertical="center" wrapText="1"/>
    </xf>
    <xf numFmtId="0" fontId="9" fillId="0" borderId="0" xfId="2" applyFont="1">
      <alignment vertical="center"/>
    </xf>
    <xf numFmtId="0" fontId="9" fillId="0" borderId="0" xfId="2" quotePrefix="1" applyFont="1">
      <alignment vertical="center"/>
    </xf>
    <xf numFmtId="176" fontId="7" fillId="0" borderId="8" xfId="2" applyNumberFormat="1" applyFont="1" applyBorder="1" applyAlignment="1">
      <alignment vertical="center" wrapText="1"/>
    </xf>
    <xf numFmtId="0" fontId="7" fillId="0" borderId="0" xfId="2" applyFont="1">
      <alignment vertical="center"/>
    </xf>
    <xf numFmtId="0" fontId="10" fillId="0" borderId="8" xfId="2" applyFont="1" applyBorder="1" applyAlignment="1">
      <alignment vertical="center" wrapText="1"/>
    </xf>
    <xf numFmtId="0" fontId="11" fillId="0" borderId="8" xfId="2" quotePrefix="1" applyFont="1" applyBorder="1" applyAlignment="1">
      <alignment vertical="center" wrapText="1"/>
    </xf>
    <xf numFmtId="0" fontId="11" fillId="0" borderId="8" xfId="2" applyFont="1" applyBorder="1" applyAlignment="1">
      <alignment vertical="center" wrapText="1"/>
    </xf>
    <xf numFmtId="176" fontId="11" fillId="0" borderId="8" xfId="2" applyNumberFormat="1" applyFont="1" applyBorder="1" applyAlignment="1">
      <alignment vertical="center" wrapText="1"/>
    </xf>
    <xf numFmtId="0" fontId="3" fillId="0" borderId="8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0" fillId="0" borderId="8" xfId="0" quotePrefix="1" applyBorder="1" applyAlignment="1">
      <alignment horizontal="center" vertical="center" wrapText="1"/>
    </xf>
    <xf numFmtId="0" fontId="3" fillId="0" borderId="8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2" fillId="0" borderId="0" xfId="0" quotePrefix="1" applyFont="1" applyAlignment="1">
      <alignment horizontal="center" vertical="center"/>
    </xf>
  </cellXfs>
  <cellStyles count="3">
    <cellStyle name="쉼표 [0] 11" xfId="1" xr:uid="{7C9D6CCC-8B1C-4087-AB88-963C48A6AA64}"/>
    <cellStyle name="표준" xfId="0" builtinId="0"/>
    <cellStyle name="표준 71" xfId="2" xr:uid="{F4135DDA-0DBD-415C-9D70-ACDA2D8B9D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18.xml"/><Relationship Id="rId21" Type="http://schemas.openxmlformats.org/officeDocument/2006/relationships/externalLink" Target="externalLinks/externalLink13.xml"/><Relationship Id="rId42" Type="http://schemas.openxmlformats.org/officeDocument/2006/relationships/externalLink" Target="externalLinks/externalLink34.xml"/><Relationship Id="rId47" Type="http://schemas.openxmlformats.org/officeDocument/2006/relationships/externalLink" Target="externalLinks/externalLink39.xml"/><Relationship Id="rId63" Type="http://schemas.openxmlformats.org/officeDocument/2006/relationships/externalLink" Target="externalLinks/externalLink55.xml"/><Relationship Id="rId68" Type="http://schemas.openxmlformats.org/officeDocument/2006/relationships/externalLink" Target="externalLinks/externalLink60.xml"/><Relationship Id="rId84" Type="http://schemas.openxmlformats.org/officeDocument/2006/relationships/externalLink" Target="externalLinks/externalLink76.xml"/><Relationship Id="rId89" Type="http://schemas.openxmlformats.org/officeDocument/2006/relationships/externalLink" Target="externalLinks/externalLink81.xml"/><Relationship Id="rId16" Type="http://schemas.openxmlformats.org/officeDocument/2006/relationships/externalLink" Target="externalLinks/externalLink8.xml"/><Relationship Id="rId11" Type="http://schemas.openxmlformats.org/officeDocument/2006/relationships/externalLink" Target="externalLinks/externalLink3.xml"/><Relationship Id="rId32" Type="http://schemas.openxmlformats.org/officeDocument/2006/relationships/externalLink" Target="externalLinks/externalLink24.xml"/><Relationship Id="rId37" Type="http://schemas.openxmlformats.org/officeDocument/2006/relationships/externalLink" Target="externalLinks/externalLink29.xml"/><Relationship Id="rId53" Type="http://schemas.openxmlformats.org/officeDocument/2006/relationships/externalLink" Target="externalLinks/externalLink45.xml"/><Relationship Id="rId58" Type="http://schemas.openxmlformats.org/officeDocument/2006/relationships/externalLink" Target="externalLinks/externalLink50.xml"/><Relationship Id="rId74" Type="http://schemas.openxmlformats.org/officeDocument/2006/relationships/externalLink" Target="externalLinks/externalLink66.xml"/><Relationship Id="rId79" Type="http://schemas.openxmlformats.org/officeDocument/2006/relationships/externalLink" Target="externalLinks/externalLink71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2.xml"/><Relationship Id="rId95" Type="http://schemas.openxmlformats.org/officeDocument/2006/relationships/styles" Target="styles.xml"/><Relationship Id="rId22" Type="http://schemas.openxmlformats.org/officeDocument/2006/relationships/externalLink" Target="externalLinks/externalLink14.xml"/><Relationship Id="rId27" Type="http://schemas.openxmlformats.org/officeDocument/2006/relationships/externalLink" Target="externalLinks/externalLink19.xml"/><Relationship Id="rId43" Type="http://schemas.openxmlformats.org/officeDocument/2006/relationships/externalLink" Target="externalLinks/externalLink35.xml"/><Relationship Id="rId48" Type="http://schemas.openxmlformats.org/officeDocument/2006/relationships/externalLink" Target="externalLinks/externalLink40.xml"/><Relationship Id="rId64" Type="http://schemas.openxmlformats.org/officeDocument/2006/relationships/externalLink" Target="externalLinks/externalLink56.xml"/><Relationship Id="rId69" Type="http://schemas.openxmlformats.org/officeDocument/2006/relationships/externalLink" Target="externalLinks/externalLink61.xml"/><Relationship Id="rId80" Type="http://schemas.openxmlformats.org/officeDocument/2006/relationships/externalLink" Target="externalLinks/externalLink72.xml"/><Relationship Id="rId85" Type="http://schemas.openxmlformats.org/officeDocument/2006/relationships/externalLink" Target="externalLinks/externalLink77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4.xml"/><Relationship Id="rId17" Type="http://schemas.openxmlformats.org/officeDocument/2006/relationships/externalLink" Target="externalLinks/externalLink9.xml"/><Relationship Id="rId25" Type="http://schemas.openxmlformats.org/officeDocument/2006/relationships/externalLink" Target="externalLinks/externalLink17.xml"/><Relationship Id="rId33" Type="http://schemas.openxmlformats.org/officeDocument/2006/relationships/externalLink" Target="externalLinks/externalLink25.xml"/><Relationship Id="rId38" Type="http://schemas.openxmlformats.org/officeDocument/2006/relationships/externalLink" Target="externalLinks/externalLink30.xml"/><Relationship Id="rId46" Type="http://schemas.openxmlformats.org/officeDocument/2006/relationships/externalLink" Target="externalLinks/externalLink38.xml"/><Relationship Id="rId59" Type="http://schemas.openxmlformats.org/officeDocument/2006/relationships/externalLink" Target="externalLinks/externalLink51.xml"/><Relationship Id="rId67" Type="http://schemas.openxmlformats.org/officeDocument/2006/relationships/externalLink" Target="externalLinks/externalLink59.xml"/><Relationship Id="rId20" Type="http://schemas.openxmlformats.org/officeDocument/2006/relationships/externalLink" Target="externalLinks/externalLink12.xml"/><Relationship Id="rId41" Type="http://schemas.openxmlformats.org/officeDocument/2006/relationships/externalLink" Target="externalLinks/externalLink33.xml"/><Relationship Id="rId54" Type="http://schemas.openxmlformats.org/officeDocument/2006/relationships/externalLink" Target="externalLinks/externalLink46.xml"/><Relationship Id="rId62" Type="http://schemas.openxmlformats.org/officeDocument/2006/relationships/externalLink" Target="externalLinks/externalLink54.xml"/><Relationship Id="rId70" Type="http://schemas.openxmlformats.org/officeDocument/2006/relationships/externalLink" Target="externalLinks/externalLink62.xml"/><Relationship Id="rId75" Type="http://schemas.openxmlformats.org/officeDocument/2006/relationships/externalLink" Target="externalLinks/externalLink67.xml"/><Relationship Id="rId83" Type="http://schemas.openxmlformats.org/officeDocument/2006/relationships/externalLink" Target="externalLinks/externalLink75.xml"/><Relationship Id="rId88" Type="http://schemas.openxmlformats.org/officeDocument/2006/relationships/externalLink" Target="externalLinks/externalLink80.xml"/><Relationship Id="rId91" Type="http://schemas.openxmlformats.org/officeDocument/2006/relationships/externalLink" Target="externalLinks/externalLink83.xml"/><Relationship Id="rId9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7.xml"/><Relationship Id="rId23" Type="http://schemas.openxmlformats.org/officeDocument/2006/relationships/externalLink" Target="externalLinks/externalLink15.xml"/><Relationship Id="rId28" Type="http://schemas.openxmlformats.org/officeDocument/2006/relationships/externalLink" Target="externalLinks/externalLink20.xml"/><Relationship Id="rId36" Type="http://schemas.openxmlformats.org/officeDocument/2006/relationships/externalLink" Target="externalLinks/externalLink28.xml"/><Relationship Id="rId49" Type="http://schemas.openxmlformats.org/officeDocument/2006/relationships/externalLink" Target="externalLinks/externalLink41.xml"/><Relationship Id="rId57" Type="http://schemas.openxmlformats.org/officeDocument/2006/relationships/externalLink" Target="externalLinks/externalLink49.xml"/><Relationship Id="rId10" Type="http://schemas.openxmlformats.org/officeDocument/2006/relationships/externalLink" Target="externalLinks/externalLink2.xml"/><Relationship Id="rId31" Type="http://schemas.openxmlformats.org/officeDocument/2006/relationships/externalLink" Target="externalLinks/externalLink23.xml"/><Relationship Id="rId44" Type="http://schemas.openxmlformats.org/officeDocument/2006/relationships/externalLink" Target="externalLinks/externalLink36.xml"/><Relationship Id="rId52" Type="http://schemas.openxmlformats.org/officeDocument/2006/relationships/externalLink" Target="externalLinks/externalLink44.xml"/><Relationship Id="rId60" Type="http://schemas.openxmlformats.org/officeDocument/2006/relationships/externalLink" Target="externalLinks/externalLink52.xml"/><Relationship Id="rId65" Type="http://schemas.openxmlformats.org/officeDocument/2006/relationships/externalLink" Target="externalLinks/externalLink57.xml"/><Relationship Id="rId73" Type="http://schemas.openxmlformats.org/officeDocument/2006/relationships/externalLink" Target="externalLinks/externalLink65.xml"/><Relationship Id="rId78" Type="http://schemas.openxmlformats.org/officeDocument/2006/relationships/externalLink" Target="externalLinks/externalLink70.xml"/><Relationship Id="rId81" Type="http://schemas.openxmlformats.org/officeDocument/2006/relationships/externalLink" Target="externalLinks/externalLink73.xml"/><Relationship Id="rId86" Type="http://schemas.openxmlformats.org/officeDocument/2006/relationships/externalLink" Target="externalLinks/externalLink78.xml"/><Relationship Id="rId94" Type="http://schemas.openxmlformats.org/officeDocument/2006/relationships/theme" Target="theme/theme1.xml"/><Relationship Id="rId99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3" Type="http://schemas.openxmlformats.org/officeDocument/2006/relationships/externalLink" Target="externalLinks/externalLink5.xml"/><Relationship Id="rId18" Type="http://schemas.openxmlformats.org/officeDocument/2006/relationships/externalLink" Target="externalLinks/externalLink10.xml"/><Relationship Id="rId39" Type="http://schemas.openxmlformats.org/officeDocument/2006/relationships/externalLink" Target="externalLinks/externalLink31.xml"/><Relationship Id="rId34" Type="http://schemas.openxmlformats.org/officeDocument/2006/relationships/externalLink" Target="externalLinks/externalLink26.xml"/><Relationship Id="rId50" Type="http://schemas.openxmlformats.org/officeDocument/2006/relationships/externalLink" Target="externalLinks/externalLink42.xml"/><Relationship Id="rId55" Type="http://schemas.openxmlformats.org/officeDocument/2006/relationships/externalLink" Target="externalLinks/externalLink47.xml"/><Relationship Id="rId76" Type="http://schemas.openxmlformats.org/officeDocument/2006/relationships/externalLink" Target="externalLinks/externalLink68.xml"/><Relationship Id="rId97" Type="http://schemas.openxmlformats.org/officeDocument/2006/relationships/calcChain" Target="calcChain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3.xml"/><Relationship Id="rId92" Type="http://schemas.openxmlformats.org/officeDocument/2006/relationships/externalLink" Target="externalLinks/externalLink84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1.xml"/><Relationship Id="rId24" Type="http://schemas.openxmlformats.org/officeDocument/2006/relationships/externalLink" Target="externalLinks/externalLink16.xml"/><Relationship Id="rId40" Type="http://schemas.openxmlformats.org/officeDocument/2006/relationships/externalLink" Target="externalLinks/externalLink32.xml"/><Relationship Id="rId45" Type="http://schemas.openxmlformats.org/officeDocument/2006/relationships/externalLink" Target="externalLinks/externalLink37.xml"/><Relationship Id="rId66" Type="http://schemas.openxmlformats.org/officeDocument/2006/relationships/externalLink" Target="externalLinks/externalLink58.xml"/><Relationship Id="rId87" Type="http://schemas.openxmlformats.org/officeDocument/2006/relationships/externalLink" Target="externalLinks/externalLink79.xml"/><Relationship Id="rId61" Type="http://schemas.openxmlformats.org/officeDocument/2006/relationships/externalLink" Target="externalLinks/externalLink53.xml"/><Relationship Id="rId82" Type="http://schemas.openxmlformats.org/officeDocument/2006/relationships/externalLink" Target="externalLinks/externalLink74.xml"/><Relationship Id="rId19" Type="http://schemas.openxmlformats.org/officeDocument/2006/relationships/externalLink" Target="externalLinks/externalLink11.xml"/><Relationship Id="rId14" Type="http://schemas.openxmlformats.org/officeDocument/2006/relationships/externalLink" Target="externalLinks/externalLink6.xml"/><Relationship Id="rId30" Type="http://schemas.openxmlformats.org/officeDocument/2006/relationships/externalLink" Target="externalLinks/externalLink22.xml"/><Relationship Id="rId35" Type="http://schemas.openxmlformats.org/officeDocument/2006/relationships/externalLink" Target="externalLinks/externalLink27.xml"/><Relationship Id="rId56" Type="http://schemas.openxmlformats.org/officeDocument/2006/relationships/externalLink" Target="externalLinks/externalLink48.xml"/><Relationship Id="rId77" Type="http://schemas.openxmlformats.org/officeDocument/2006/relationships/externalLink" Target="externalLinks/externalLink69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3.xml"/><Relationship Id="rId72" Type="http://schemas.openxmlformats.org/officeDocument/2006/relationships/externalLink" Target="externalLinks/externalLink64.xml"/><Relationship Id="rId93" Type="http://schemas.openxmlformats.org/officeDocument/2006/relationships/externalLink" Target="externalLinks/externalLink85.xml"/></Relationship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1201;&#44201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es\&#47560;&#44048;&#51089;&#50629;&#51088;\&#51060;&#50896;&#44508;\&#50896;&#44032;\&#51312;&#45804;&#52397;\&#44032;&#47196;&#46321;\&#51312;&#47749;&#53457;\&#50577;&#49885;data\2000&#44221;&#51452;EXPO\7&#50900;file\&#46020;&#47196;&#44277;&#49324;\&#49436;&#50872;&#49884;CCTV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K\&#44032;&#51256;&#44032;&#49464;&#50836;\&#49436;&#50872;&#49884;&#49888;&#5484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48337;&#49440;\&#44288;&#47532;&#49892;\hb\&#49340;&#49328;1&#51648;&#44396;(&#49892;&#49884;)\&#51452;&#44277;&#49688;&#47049;\&#51068;&#50948;&#45824;&#44032;9803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49849;&#45824;\&#50641;&#49472;&#47928;&#49436;\&#50641;&#49472;&#47928;&#49436;\Excel9(&#50672;&#44208;&#51228;&#44144;&#50857;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8512;&#45824;CONC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KEDO\&#53664;&#47785;&#54408;&#49480;\&#48512;&#45824;&#49444;&#48708;\&#48512;&#45824;&#53080;&#53356;&#47532;&#53944;\SPN12\C2\&#48324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652;&#54665;&#51473;&#51064;&#44277;&#49324;\&#46041;&#48512;&#44428;&#45453;&#49328;&#47932;&#49884;&#51109;\&#51088;&#51116;&#54788;&#54889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688;&#51652;\&#50500;&#47924;&#44144;&#45208;\My%20Documents\&#44204;&#51201;%20&#51088;&#47308;\&#44204;&#51201;&#44592;&#48376;FORM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54413;&#46041;&#50857;&#46160;\BID(&#53804;&#52272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54840;&#44540;\D\chy\2000&#45380;\Xls\&#49328;&#52636;&#51312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DS\PROJECT\&#52628;%20&#54413;%20&#47161;\&#52628;&#54413;&#52572;&#51333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2126\d\98-job-2\HY-JANG\ROOM\ASAN\C1&#52509;&#44292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49888;&#44204;&#51201;-2004\2004&#45380;-&#49888;&#44204;&#51201;DATA\&#44204;&#51201;&#48512;\05&#50900;-&#44256;&#50577;&#51068;&#49328;\&#49888;&#44204;&#51201;2000\2001&#45380;\8&#50900;-&#54252;&#52380;&#49569;&#50864;\&#49888;&#44204;&#51201;2000\2001&#45380;2&#48516;&#44592;\4&#50900;-&#50857;&#51064;&#49888;&#44040;\&#49888;&#44204;&#51201;2000\&#48120;&#46300;&#53076;&#46300;&#48320;&#54872;(990603)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51060;&#49569;&#55148;\C\&#49888;&#44204;&#51201;2000\2001&#45380;\8&#50900;-&#54252;&#52380;&#49569;&#50864;\My%20Documents\&#49888;&#44204;&#51201;2000\&#48120;&#46300;&#53076;&#46300;&#48320;&#54872;(990603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48149;&#54596;&#45376;\D\My%20Documents\&#49888;&#44204;&#51201;2000\&#48120;&#46300;&#53076;&#46300;&#48320;&#54872;(990603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48;&#51109;&#45784;\EX\Documents%20and%20Settings\&#50976;&#51221;&#50864;&#49548;&#51109;&#45784;\&#48148;&#53461;%20&#54868;&#47732;\&#54252;&#54637;&#45800;&#44032;&#49328;&#52636;&#44540;&#4414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MY%20DOCUMENTS\1&#44204;&#51201;&#44288;&#47532;\2&#44288;&#44277;&#49324;\&#49569;&#54028;\&#45824;&#51204;&#50864;&#54200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SHEET/EXCEL/KHS/&#48512;&#45824;&#53664;&#47785;/&#48512;&#49328;&#51652;&#50577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47924;&#50504;&#45224;&#50501;\&#49888;&#44204;&#51201;2006\&#44204;&#51201;&#48512;\04&#50900;\04&#50900;-&#44305;&#47749;&#49548;&#54616;A-3BL\2006.04&#26376;&#44305;&#47749;&#49548;&#54616;A-3BL-&#48512;&#45824;&#49884;&#49444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44396;&#48120;4&#45800;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50857;&#51652;\&#50896;&#50857;&#51652;&#51032;%20&#50896;\My%20Documents\&#50672;&#4420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Documents/1999&#45380;/&#50696;&#49328;-&#45236;&#50669;&#49436;/&#50696;&#49328;&#44288;&#47144;&#49436;&#47448;/99-05-&#49436;&#50872;&#45824;&#45236;&#50669;&#49436;/&#52572;&#51333;&#54028;&#51068;/99-05-10-&#49436;&#50872;&#45824;&#44288;&#47144;(&#45236;&#50669;&#49436;-1&#49688;&#51221;&#51473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HEXCEL/XLS/XL_DATA/&#44204;&#51201;/&#50629;&#52404;/HIT/&#50500;&#49328;&#44277;&#51109;/&#50500;&#49328;&#51032;&#51204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51221;&#53685;&#48512;&#51068;&#50948;&#45824;&#44032;&#54364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Documents/1999&#45380;/&#50696;&#49328;-&#45236;&#50669;&#49436;/&#50696;&#49328;&#44288;&#47144;&#49436;&#47448;/99-04-19-&#49436;&#50872;&#45824;&#44288;&#47144;/99-04-19-&#49436;&#50872;&#45824;&#44288;&#47144;(&#49688;&#51221;&#51473;)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My%20Documents/1999&#45380;/&#50696;&#49328;-&#45236;&#50669;&#49436;/&#50696;&#49328;&#44288;&#47144;&#49436;&#47448;/99-05-&#49436;&#50872;&#45824;&#45236;&#50669;&#49436;/&#52572;&#51333;&#54028;&#51068;/1.&#47609;&#50516;&#44144;&#44288;&#47144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0689;&#54840;\F\00S_DATA\CALC\UNIT-QT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rley\excel\&#46020;&#47196;\&#49436;&#54644;&#50504;&#49440;36.1km\&#49436;&#54644;&#50504;(&#53804;&#52272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221;&#49688;\&#50857;&#51064;&#49888;&#44040;1\&#50857;&#50669;&#54868;&#51068;\My%20Documents\&#49888;&#44204;&#51201;2000\&#48120;&#46300;&#53076;&#46300;&#48320;&#54872;(990603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&#47196;&#52972;%20&#46356;&#49828;&#53356;%20(D)\&#51452;&#44277;&#44204;&#51201;&#44592;&#51456;\&#51068;&#50948;&#45824;&#44032;&#53952;\AL&#48156;&#53076;&#45768;&#50808;&#48512;&#52285;&#54840;(2005&#45380;07&#50900;&#51060;&#54980;070901)&#45432;&#51076;&#48320;&#44221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50629;&#47924;\&#49888;&#44204;&#51201;2010\&#44396;&#51312;&#44204;&#51201;&#45800;\01&#50900;-&#45824;&#51204;&#49436;&#45224;&#48512;7BL\100416&#45824;&#51204;&#46020;&#50504;-&#51649;&#51217;&#44396;&#47588;&#54637;&#47785;(&#52572;&#51333;)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48;&#47532;2\C\&#45224;&#50896;&#51221;&#49688;&#51109;\&#44228;&#52769;&#51228;&#50612;\&#45236;&#50669;\&#45236;&#50669;&#49436;(1&#52264;&#45225;&#54408;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es\&#47560;&#44048;&#51089;&#50629;&#51088;\08.%20&#51221;&#49688;&#44221;\&#54633;&#49457;&#49688;&#51648;&#52285;&#54840;_&#47588;&#53356;&#47196;1_&#48516;&#50577;_&#47700;&#45684;&#50620;(201001)_10&#45380;&#49345;&#48152;&#44592;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3804;&#52272;\ex-data\&#44592;&#53440;&#51088;&#47308;\&#44221;&#50689;&#49345;&#53468;\00&#44221;&#50689;&#51201;&#44201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es\&#47560;&#44048;&#51089;&#50629;&#51088;\08.%20&#51221;&#49688;&#44221;\%23%23%23%20&#51452;&#44277;&#45236;&#50669;&#44288;&#47144;%20%23%23%23\&#51068;&#50948;&#45824;&#44032;%20&#51089;&#49457;&#50836;&#47161;\08&#49888;&#48156;&#51109;_090821_&#52572;&#51333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MYDOCU~1/A-&#49345;&#50857;/C0000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4608;&#50857;&#44592;\&#50641;&#49472;\GUMI4B2\&#51077;&#52272;&#45236;&#50669;\&#52380;&#50504;-~1\&#52380;&#50504;F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gram%20Files\WebHard\WebHardExplorerPlus\Webhard_OpenFile\AL&#52285;&#54840;%20&#45800;&#44032;&#51032;&#47280;&#44288;&#47144;\&#45824;&#54620;&#51452;&#53469;&#44277;&#49324;&#51089;&#50629;&#54028;&#51068;&#47784;&#51020;\2008&#51089;&#50629;&#54028;&#51068;\06&#50900;\&#49436;&#44480;&#54252;&#45824;&#51221;\04.&#48708;&#44277;&#53685;%20&#51068;&#50948;&#45824;&#44032;\AL&#48156;&#53076;&#45768;&#50808;&#48512;&#52285;&#54840;(2008&#45380;01&#50900;0801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77;&#49849;&#48373;\C\My%20Documents\99&#45380;&#50629;&#47924;\&#49444;&#44228;&#44228;&#49328;&#49436;\&#52397;&#51452;&#44060;&#49888;A-4&#44228;&#49328;&#49436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4861;&#49885;\&#49352;%20&#48380;&#47464;%20(d)\2&#44284;\&#49444;&#44228;&#44228;&#49328;&#49436;\&#52397;&#51452;&#44060;&#49888;A-2(980)&#44228;&#49328;&#49436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8337;&#49440;\D\&#47928;&#49436;&#52285;&#44256;\&#49444;&#44228;&#44228;&#49328;&#49436;\&#50724;&#49328;&#50868;&#50516;3bl&#44228;&#49328;&#494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116;&#54840;\D\EXCEL50\&#54620;&#50577;&#45824;&#44228;&#49328;&#49436;,&#44277;&#44400;&#44228;&#49328;\&#54620;&#50577;&#45824;&#44228;&#49328;&#49436;98.11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ocuments%20and%20Settings/Owner/Local%20Settings/Temporary%20Internet%20Files/Content.IE5/I6JI8TIE/WINDOWS/Temporary%20Internet%20Files/Content.IE5/Q44S7DI3/&#46041;&#45224;&#54633;&#49457;/&#44204;&#51201;/EQ99-136&#51068;&#51652;&#54217;&#53469;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es\&#47560;&#44048;&#51089;&#50629;&#51088;\2008&#45380;\02.%20&#51648;&#44553;&#51088;&#51116;\&#44032;&#44396;&#47448;%20tool%20&#51088;&#47308;&#51312;&#49324;\00.%20&#44032;&#44396;&#47448;%20&#50857;&#50669;\&#52572;&#51333;&#48372;&#44256;1\081125\2008.11.24&#44032;&#44396;&#47448;11\&#51648;&#45212;&#51088;&#47308;\&#49688;&#47049;(&#47800;&#52404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YS\3&#52264;&#51204;&#44592;&#44204;&#51201;\&#54532;&#47196;&#51229;&#53944;\GROUP\&#44053;&#45224;&#49324;&#50725;\&#44053;&#45224;1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my\local\&#44221;&#52272;&#52397;&#49324;&#51060;&#48260;&#49688;&#49324;&#45824;&#50896;&#44032;&#48516;&#49437;&#51088;&#47308;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gram%20Files\WebHard\WebHardExplorerPlus\Webhard_OpenFile\AL&#52285;&#54840;%20&#45800;&#44032;&#51032;&#47280;&#44288;&#47144;\&#9734;%20&#47588;&#53356;&#47196;%20&#48143;%20&#51088;&#47308;&#51089;&#49457;&#50629;&#47924;%20&#44288;&#47532;\&#44592;&#53440;\&#52285;&#54840;&#49328;&#52636;%20macro\&#51088;&#46041;&#49328;&#52636;-&#54633;&#49457;&#49688;&#51648;&#52285;&#54840;&#49328;&#52636;(&#52572;&#51333;030814&#45432;&#51076;&#48320;&#44221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&#9733;&#44277;&#49324;&#51088;&#47308;&#9733;\Documents%20and%20Settings\user\My%20Documents\00%20&#51452;&#44277;%20&#51068;&#50948;&#45824;&#44032;%20&#51089;&#49457;&#50836;&#47161;\AL&#48156;&#53076;&#45768;&#50808;&#48512;&#52285;&#54840;(2006.01.01)_tool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&#44148;&#50896;&#44148;&#52629;\&#45824;&#44396;&#50900;&#48176;&#51648;&#44396;&#50900;&#46300;&#47700;&#47476;&#46356;&#50521;\&#52265;&#44277;&#46020;&#49436;\&#52265;&#44277;&#46020;&#49436;2&#52264;(06.05)\&#44592;&#44228;\&#49436;&#47448;\03_2004&#50629;&#47924;\01_&#44060;&#48324;&#45212;&#48169;\08_&#49692;&#52380;&#50672;&#54693;(&#44397;&#51076;383)\&#45225;&#54408;&#46020;&#47732;\&#49692;&#52380;&#50672;&#54693;%20&#50725;&#50808;&#49444;&#44228;&#44228;&#49328;&#4943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44396;&#48120;4&#45800;2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116;&#54840;\D\EXCEL50\&#46020;&#47196;&#44277;&#49324;%20&#48512;&#54616;&#44228;&#49328;%2099\&#46020;&#47196;&#44277;&#49324;%20&#48512;&#54616;&#44228;&#49328;%2099\&#46020;&#47196;&#44277;&#49324;%20&#48512;&#54616;&#44228;&#49328;99\&#44032;&#49328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1116;&#54840;\D\EXCEL50\&#54620;&#50577;&#45824;&#44228;&#49328;&#49436;,&#44277;&#44400;&#44228;&#49328;\&#54620;&#50577;&#45824;&#51109;&#48708;99.05.24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KKK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gram%20Files\WebHard\WebHardExplorerPlus\Webhard_OpenFile\AL&#52285;&#54840;%20&#45800;&#44032;&#51032;&#47280;&#44288;&#47144;\&#45824;&#54620;&#51452;&#53469;&#44277;&#49324;&#51089;&#50629;&#54028;&#51068;&#47784;&#51020;\2008&#51089;&#50629;&#54028;&#51068;\06&#50900;\&#49436;&#44480;&#54252;&#45824;&#51221;\04.&#48708;&#44277;&#53685;%20&#51068;&#50948;&#45824;&#44032;\&#54633;&#49457;&#49688;&#51648;&#52285;&#54840;_&#47588;&#53356;&#47196;1_&#48516;&#50577;_&#47700;&#45684;&#50620;(&#52572;&#51333;)_2008&#45380;_03&#50900;_&#49688;&#51221;&#54616;&#44592;_08.04.01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47196;\&#49352;%20&#54260;&#45908;\&#51452;&#44277;-&#54620;&#50577;2000(&#49688;&#51221;2)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SJ\&#44032;&#51256;&#44032;&#49464;&#50836;\office%20&#50577;&#49885;\I&#19968;&#33324;&#27604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&#47196;&#52972;%20&#46356;&#49828;&#53356;%20(d)\&#9733;&#44277;&#49324;&#51088;&#47308;&#9733;\2006&#45380;&#46020;&#44277;&#49324;&#51088;&#47308;&#9654;&#9654;&#9654;\0611&#9654;&#9654;&#9654;&#9654;&#9654;\061101&#9654;%20&#48512;&#49328;&#51221;&#44288;11(A-8)BL%20&#50500;&#54028;&#53944;%20&#49888;&#52629;&#44277;&#49324;\08.&#52572;&#52488;&#49688;&#47049;\&#51068;&#50948;&#45824;&#44032;%20&#51089;&#49457;&#50836;&#47161;\AL&#48156;&#53076;&#45768;&#50808;&#48512;&#52285;&#54840;(2006.01.01)_to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k\&#47196;&#52972;%20&#46356;&#49828;&#53356;%20(D)\&#51060;&#50857;&#49437;\&#48155;&#44592;\My%20Documents\&#49888;&#44204;&#51201;2000\&#48120;&#46300;&#53076;&#46300;&#48320;&#54872;(990603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MIRAN\OSO&#50500;&#49328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900;&#50689;&#54984;\001.&#54620;&#46972;&#44148;&#49444;\&#9733;&#49900;&#50689;&#54984;\&#8548;.&#51088;&#47308;&#49892;(&#52509;&#44292;)\01)&#50504;&#51204;&#44288;&#47144;%20&#51088;&#47308;\&#50980;&#53468;&#44600;\&#44608;&#48337;&#49692;\3&#52264;&#49444;&#44228;&#48320;&#44221;\&#50896;&#44032;&#44228;&#49328;\ROOM\ASAN\C1&#52509;&#44292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04;&#51201;/&#49688;&#49353;&#54868;&#51204;/&#49688;&#49353;&#54868;&#51204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4221;&#50857;\97BUDGET\&#52509;&#44288;&#47532;&#48708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es\&#47560;&#44048;&#51089;&#50629;&#51088;\My%20Documents\&#46020;&#44060;&#44277;\&#49444;&#52824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gram%20Files\WebHard\WebHardExplorerPlus\Webhard_OpenFile\AL&#52285;&#54840;%20&#45800;&#44032;&#51032;&#47280;&#44288;&#47144;\&#51060;&#50857;&#49437;\Cest2002\2&#47932;&#44032;\&#51088;&#51116;&#44032;&#44201;&#51312;&#49324;\&#51648;&#44553;&#49324;&#44553;\PL&#52285;&#54840;\&#51452;&#44277;-&#50648;&#51536;-&#53685;2000(&#49444;&#44228;&#44032;)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608;&#50857;&#44592;\&#50641;&#49472;\GUMI4B2\&#51077;&#52272;&#45236;&#50669;\&#52380;&#50504;-~1\&#52380;&#50504;F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44540;\D\&#48708;&#44277;&#53685;&#51068;&#50948;&#45824;&#44032;\&#48708;&#44277;&#53685;uc\&#49345;&#44032;600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gram%20Files\WebHard\WebHardExplorerPlus\Webhard_OpenFile\AL&#52285;&#54840;%20&#45800;&#44032;&#51032;&#47280;&#44288;&#47144;\&#51060;&#50857;&#49437;\Cest2002\2&#47932;&#44032;\&#51088;&#51116;&#44032;&#44201;&#51312;&#49324;\&#48516;&#44592;&#51312;&#49324;\20020401\&#51060;&#50857;&#49437;\&#48155;&#44592;\My%20Documents\&#49888;&#44204;&#51201;2000\&#48120;&#46300;&#53076;&#46300;&#48320;&#54872;(990603)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work-form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6041;&#44512;\D\phk\LITTERS\phk\&#44204;&#51201;&#44592;&#51456;\&#44277;&#49324;&#44592;&#4403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8;&#47480;&#49373;&#54876;\C\Esti99\&#47560;&#47532;&#49569;&#51221;\&#50629;&#52404;&#48708;&#4436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689;&#49689;\DATA\&#54788;&#48169;_FILE\&#44204;&#51201;\&#55064;&#44221;&#46041;\&#55064;&#44221;&#46041;(&#49888;&#51068;)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rogram%20Files\WebHard\WebHardExplorerPlus\Webhard_OpenFile\AL&#52285;&#54840;%20&#45800;&#44032;&#51032;&#47280;&#44288;&#47144;\WORK\&#49884;&#44277;&#49324;\&#51452;&#44277;\08.07.29%20%20&#49688;&#50896;%20&#44305;&#44368;&#51648;&#44396;%2019BL\EXCEL\&#54633;&#49457;&#49688;&#51648;&#52285;&#54840;_&#47588;&#53356;&#47196;1_&#48516;&#50577;_&#47700;&#45684;&#50620;(&#52572;&#51333;)_2008&#45380;_03&#50900;_&#49688;&#51221;&#54616;&#44592;_08.04.01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569;&#55148;\C\&#49888;&#44204;&#51201;2000\2001&#45380;\8&#50900;-&#54252;&#52380;&#49569;&#50864;\&#49888;&#44204;&#51201;2000\2001&#45380;2&#48516;&#44592;\4&#50900;-&#50857;&#51064;&#49888;&#44040;\&#49888;&#44204;&#51201;2000\&#48120;&#46300;&#53076;&#46300;&#48320;&#54872;(990603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RAM%20FILES\MICROSOFT%20OFFICE\OFFICE\COMMONMO.XLA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04;&#51201;/&#49324;&#45236;-&#51104;&#44257;/&#49324;&#45236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/dong%20hee/&#47924;&#52285;&#49688;&#48708;/&#47924;&#52285;&#51204;&#52404;/&#49444;&#44228;&#48320;&#44221;5&#54924;/&#44288;&#44553;&#52509;&#44292;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7749;&#55148;\&#50896;&#44032;&#48516;&#49437;&#54016;\Program%20Files\AutoCAD%20R14\&#49892;&#49884;\&#49569;&#46972;&#52488;&#46321;&#54617;&#44368;\&#45236;&#50669;&#49436;\&#49569;&#46972;&#52488;&#51473;&#54617;&#44368;(final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적점"/>
      <sheetName val="가격조사서"/>
      <sheetName val="일위"/>
      <sheetName val="제출내역 (2)"/>
      <sheetName val="#REF"/>
      <sheetName val="B.O.M"/>
      <sheetName val="물가대비표"/>
      <sheetName val="unit 4"/>
      <sheetName val="실행내역"/>
      <sheetName val="trf(36%)"/>
      <sheetName val="단가"/>
      <sheetName val="변경집계표"/>
      <sheetName val="부대내역"/>
      <sheetName val="개소당수량"/>
      <sheetName val="단가표"/>
      <sheetName val="원가계산서(남측)"/>
      <sheetName val="Macro1"/>
      <sheetName val="공사개요"/>
      <sheetName val="SG"/>
      <sheetName val="토목주소"/>
      <sheetName val="프랜트면허"/>
      <sheetName val="전계가"/>
      <sheetName val="부대tu"/>
      <sheetName val="건축-물가변동"/>
      <sheetName val="기계설비-물가변동"/>
      <sheetName val="일위대가(계측기설치)"/>
      <sheetName val="현장경비"/>
      <sheetName val="공사비증감"/>
      <sheetName val="자동제어"/>
      <sheetName val="일위대가(가설)"/>
      <sheetName val="신표지1"/>
      <sheetName val="덕소내역"/>
      <sheetName val="입찰안"/>
      <sheetName val="재료비"/>
      <sheetName val="연결임시"/>
      <sheetName val="제잡비"/>
      <sheetName val="전기혼잡제경비(45)"/>
      <sheetName val="집계표"/>
      <sheetName val="코드표"/>
      <sheetName val="poolupdate"/>
      <sheetName val=" FURNACE현설"/>
      <sheetName val="대전-교대(A1-A2)"/>
      <sheetName val="내역서"/>
      <sheetName val="내역표지"/>
      <sheetName val="파일의이용"/>
      <sheetName val="공종목록표"/>
      <sheetName val="내역"/>
      <sheetName val="갑지"/>
      <sheetName val="전차선로 물량표"/>
      <sheetName val="BID"/>
      <sheetName val="웅진교-S2"/>
      <sheetName val="부안일위"/>
      <sheetName val="공문"/>
      <sheetName val="LG제품"/>
      <sheetName val="철콘공사"/>
      <sheetName val="일위_파일"/>
      <sheetName val="정부노임단가"/>
      <sheetName val="총괄-1"/>
      <sheetName val="일위대가"/>
      <sheetName val="DATA"/>
      <sheetName val="여과지동"/>
      <sheetName val="기초자료"/>
      <sheetName val="갈현동"/>
      <sheetName val="노임단가"/>
      <sheetName val="포장수량"/>
      <sheetName val="차액보증"/>
      <sheetName val="A-4"/>
      <sheetName val="배수관산출"/>
      <sheetName val="archi(본사)"/>
      <sheetName val="FAX"/>
      <sheetName val="금액"/>
      <sheetName val="06년 학회협찬실적"/>
      <sheetName val="노임이"/>
      <sheetName val="경상비"/>
      <sheetName val="금융비용"/>
      <sheetName val="일위대가-목록"/>
      <sheetName val="Data&amp;Result"/>
      <sheetName val="전선 및 전선관"/>
      <sheetName val="토 적 표"/>
      <sheetName val="자재단가"/>
      <sheetName val="산출내역서"/>
      <sheetName val="3.하중산정4.지지력"/>
      <sheetName val="S0"/>
      <sheetName val="결과조달"/>
      <sheetName val="9GNG운반"/>
      <sheetName val="TARGET"/>
      <sheetName val="아파트 "/>
      <sheetName val="direct"/>
      <sheetName val="wage"/>
      <sheetName val="1,2공구원가계산서"/>
      <sheetName val="2공구산출내역"/>
      <sheetName val="1공구산출내역서"/>
      <sheetName val="갑지(추정)"/>
      <sheetName val="약품설비"/>
      <sheetName val="수목표준대가"/>
      <sheetName val="견"/>
      <sheetName val="내2"/>
      <sheetName val="CONCRETE"/>
      <sheetName val="일위대가표"/>
      <sheetName val="부대공Ⅱ"/>
      <sheetName val="적용률"/>
      <sheetName val="노임"/>
      <sheetName val="D-3109"/>
      <sheetName val="4.인력운영계획(업무별)"/>
      <sheetName val="1단계"/>
      <sheetName val="본선 토공 분배표"/>
      <sheetName val="Cash"/>
      <sheetName val="현장관리비 산출내역"/>
      <sheetName val="SULKEA"/>
      <sheetName val="잔수량(작성)"/>
      <sheetName val="밸브설치"/>
      <sheetName val="FCM"/>
      <sheetName val="TRE TABLE"/>
      <sheetName val="코오롱.테크노밸리"/>
      <sheetName val="코오롱.영동고속도로"/>
      <sheetName val="SIL98"/>
      <sheetName val="잡비"/>
      <sheetName val="변경내역대비표(2)"/>
      <sheetName val="6PILE  (돌출)"/>
      <sheetName val="DHEQSUPT"/>
      <sheetName val="실행철강하도"/>
      <sheetName val="CAT_5"/>
      <sheetName val="2.교량(신설)"/>
      <sheetName val="총괄표"/>
      <sheetName val="건축"/>
      <sheetName val="충주"/>
      <sheetName val="구조물공"/>
      <sheetName val="부대공"/>
      <sheetName val="배수공"/>
      <sheetName val="토공"/>
      <sheetName val="포장공"/>
      <sheetName val="부표총괄"/>
      <sheetName val="금융"/>
      <sheetName val="가도공"/>
      <sheetName val="평가데이터"/>
      <sheetName val="직재"/>
      <sheetName val="설계"/>
      <sheetName val="금액내역서"/>
      <sheetName val="SCHE"/>
      <sheetName val="UPRI"/>
      <sheetName val="조도계산서 (도서)"/>
      <sheetName val="전기공사"/>
      <sheetName val="전력"/>
      <sheetName val="인덕원내역"/>
      <sheetName val="CTEMCOST"/>
      <sheetName val="내역(가지)"/>
      <sheetName val="ELECTRIC"/>
      <sheetName val="SCHEDULE"/>
      <sheetName val="대비"/>
      <sheetName val="일위대가목차"/>
      <sheetName val="Indirect Cost"/>
      <sheetName val="Y-WORK"/>
      <sheetName val="계장 공내역서"/>
      <sheetName val="AS포장복구 "/>
      <sheetName val="단가산출서"/>
      <sheetName val="상촌2교-일반수량집계"/>
      <sheetName val="노무비"/>
      <sheetName val="HANDHOLE(2)"/>
      <sheetName val="PAD TR보호대기초"/>
      <sheetName val="가로등기초"/>
      <sheetName val="일(4)"/>
      <sheetName val="공사비예산서(토목분)"/>
      <sheetName val="견적조건"/>
      <sheetName val="에너지동"/>
      <sheetName val="목표세부명세"/>
      <sheetName val="01"/>
      <sheetName val="제경비율"/>
      <sheetName val="관접합및부설"/>
      <sheetName val="입찰보고"/>
      <sheetName val="기초일위대가"/>
      <sheetName val="식재일위대가"/>
      <sheetName val="단가대비표"/>
      <sheetName val="기기리스트"/>
      <sheetName val="을"/>
      <sheetName val="코드"/>
      <sheetName val="퇴직금(울산천상)"/>
      <sheetName val="cable-data"/>
      <sheetName val="출자한도"/>
      <sheetName val="경비"/>
      <sheetName val="골조시행"/>
      <sheetName val="청산공사"/>
      <sheetName val="뜃맟뭁돽띿맟?-BLDG"/>
      <sheetName val="배열수식"/>
      <sheetName val="계측 내역서"/>
      <sheetName val="기성2"/>
      <sheetName val="남양주부대"/>
      <sheetName val="U-TYPE(1)"/>
      <sheetName val="Total"/>
      <sheetName val="파주 운정지구 A8블럭"/>
      <sheetName val="대구수성3가"/>
      <sheetName val="매립"/>
      <sheetName val="이토변실(A3-LINE)"/>
      <sheetName val="A"/>
      <sheetName val="Sheet17"/>
      <sheetName val="노임대장"/>
      <sheetName val="근로자명단"/>
      <sheetName val="총괄내역서"/>
      <sheetName val="건축집계"/>
      <sheetName val="EJ"/>
      <sheetName val="관람석제출"/>
      <sheetName val="내역서2안"/>
      <sheetName val="준공평가"/>
      <sheetName val="데이타"/>
      <sheetName val="손익현황(1PJ)"/>
      <sheetName val="산수배수"/>
      <sheetName val="예정(3)"/>
      <sheetName val="재료"/>
      <sheetName val="제조노임"/>
      <sheetName val="장비손료"/>
      <sheetName val="도급및 실행내역"/>
      <sheetName val="조건표"/>
      <sheetName val="인부신상자료"/>
      <sheetName val="7.경제성결과"/>
      <sheetName val="방배동내역(리라)"/>
      <sheetName val="부대공사총괄"/>
      <sheetName val="건축공사집계표"/>
      <sheetName val="일위목록"/>
      <sheetName val="수암개밞"/>
      <sheetName val="츆ꠥﯷ珟摨瑥ḱЀ筓_x0014__x0016_司敨␁гĀ좬ﺩ됩법吿"/>
      <sheetName val=" 입력Ｉ_x0009_封Íೈ⃒⣌츀ÌÂ؀Ā복수예ఀ선정_x0000__x0001_ÿ尀⣔ﴀᢼࣂ샆"/>
      <sheetName val="하수급견적대비"/>
      <sheetName val="경영상태"/>
      <sheetName val="세목전체"/>
      <sheetName val="ABUT수량-A1"/>
      <sheetName val="일위대가 "/>
      <sheetName val="단위단가"/>
      <sheetName val="상행-교대(A1)"/>
      <sheetName val="공틀공사"/>
      <sheetName val="D"/>
      <sheetName val="실행내역서"/>
      <sheetName val="염화물시험"/>
      <sheetName val="약품공급2"/>
      <sheetName val="DATE"/>
      <sheetName val="페인트"/>
      <sheetName val="토목"/>
      <sheetName val="대목"/>
      <sheetName val="특수기호강도거푸집"/>
      <sheetName val="종배수관면벽신"/>
      <sheetName val="종배수관(신)"/>
      <sheetName val="Ⅴ-2.공종별내역"/>
      <sheetName val="전기"/>
      <sheetName val="기계"/>
      <sheetName val="STANDARD (상)-참고"/>
      <sheetName val=" 입력Ｉ_x0009_封Íೈ⃒⣌츀ÌÂ؀Ā복수예ఀ선정"/>
      <sheetName val="전신환매도율"/>
      <sheetName val="기타_Extra Dosed (상부포함)"/>
      <sheetName val="증감대비"/>
      <sheetName val="직노"/>
      <sheetName val="1차 내역서"/>
      <sheetName val="SAKUB"/>
      <sheetName val="실행"/>
      <sheetName val="식재인부"/>
      <sheetName val="개요"/>
      <sheetName val="태흥특수개발"/>
      <sheetName val="구구기초개발"/>
      <sheetName val="96보완계획7.12"/>
      <sheetName val="콘_재료분리(1)"/>
      <sheetName val="EQUIP"/>
      <sheetName val="견적"/>
      <sheetName val="수입"/>
      <sheetName val="인공산출(도급)"/>
      <sheetName val="유림골조"/>
      <sheetName val="1호맨홀토공"/>
      <sheetName val="tggwan(mac)"/>
      <sheetName val="표지"/>
      <sheetName val="내역서(삼호)"/>
      <sheetName val="1승인신청서"/>
      <sheetName val="연습"/>
      <sheetName val="1.설계기준"/>
      <sheetName val="Cash2"/>
      <sheetName val="Z"/>
      <sheetName val="공구"/>
      <sheetName val="기본사항"/>
      <sheetName val="MOKDONG(1)"/>
      <sheetName val="철콘"/>
      <sheetName val="전체"/>
      <sheetName val="70%"/>
      <sheetName val="수량산출서"/>
      <sheetName val="사진대지"/>
      <sheetName val="안전교육"/>
      <sheetName val="퇴직공제 "/>
      <sheetName val="I一般比"/>
      <sheetName val="할증"/>
      <sheetName val="1차ESC-원가계산서"/>
      <sheetName val="2차ESC-원가계산서"/>
      <sheetName val="3차ESC-산출금액"/>
      <sheetName val="COVER"/>
      <sheetName val="Sheet1 (2)"/>
      <sheetName val="Sheet5"/>
      <sheetName val="실행내역서 "/>
      <sheetName val="수목데이타 "/>
      <sheetName val="공통가설"/>
      <sheetName val="TYPE A"/>
      <sheetName val="고용보험료(12년도)"/>
      <sheetName val="N賃率-職"/>
      <sheetName val="외상매출금현황-수정분 A2"/>
      <sheetName val="공량산출서"/>
      <sheetName val="주식"/>
      <sheetName val="제경비"/>
      <sheetName val="공사비집계"/>
      <sheetName val=" 입력Ｉ 封Íೈ⃒⣌츀ÌÂ؀Ā복수예ఀ선정_x0000__x0001_ÿ尀⣔ﴀᢼࣂ샆"/>
      <sheetName val=" 입력Ｉ 封Íೈ⃒⣌츀ÌÂ؀Ā복수예ఀ선정"/>
      <sheetName val="장기차입금"/>
      <sheetName val="조명투자및환수계획"/>
      <sheetName val="제조중간결과"/>
      <sheetName val="결재판(삭제하지말아주세요)"/>
      <sheetName val="품셈표"/>
      <sheetName val="발생토"/>
      <sheetName val="M-EQPT-Z"/>
      <sheetName val="ITEM"/>
      <sheetName val="인건비"/>
      <sheetName val="손익차총괄2"/>
      <sheetName val="정렬"/>
      <sheetName val="교통대책내역"/>
      <sheetName val="J형측구단위수량"/>
      <sheetName val="장비투입계획"/>
      <sheetName val="우수공,맨홀,집수정"/>
      <sheetName val="7차변경1회내역서"/>
      <sheetName val="철거산출근거"/>
      <sheetName val="csdim"/>
      <sheetName val="cdsload"/>
      <sheetName val="chsload"/>
      <sheetName val="CLAMP"/>
      <sheetName val="cvsload"/>
      <sheetName val="pipe"/>
      <sheetName val="단면 (2)"/>
      <sheetName val="종료분석"/>
      <sheetName val="명단원자료(이전)"/>
      <sheetName val="날개벽(시점좌측)"/>
      <sheetName val="200"/>
      <sheetName val="터파기및재료"/>
      <sheetName val="카렌스센터계량기설치공사"/>
      <sheetName val="구역별 -작업"/>
      <sheetName val="설계개요"/>
      <sheetName val="대치판정"/>
      <sheetName val="설계명세서"/>
      <sheetName val="자료입력"/>
      <sheetName val="총누계"/>
      <sheetName val="5.단가대비표"/>
      <sheetName val="연돌일위집계"/>
      <sheetName val="집계표(육상)"/>
      <sheetName val="변경현황"/>
      <sheetName val="총계"/>
      <sheetName val="물가자료"/>
      <sheetName val="조명시설"/>
      <sheetName val="적용단가"/>
      <sheetName val="982월원안"/>
      <sheetName val="2.냉난방설비공사"/>
      <sheetName val="7.자동제어공사"/>
      <sheetName val="96노임기준"/>
      <sheetName val="배관 PANIT 물량"/>
      <sheetName val="도시가스현황"/>
      <sheetName val="MOTOR"/>
      <sheetName val="가중치"/>
      <sheetName val="안양동교 1안"/>
      <sheetName val="단가조사-2"/>
      <sheetName val="공사내역"/>
      <sheetName val="BOX(1.5X1.5)"/>
      <sheetName val="J直材4"/>
      <sheetName val="입찰결과보고"/>
      <sheetName val="단위세대물량"/>
      <sheetName val="상수도토공집계표"/>
      <sheetName val="FB25JN"/>
      <sheetName val="일위대가-1"/>
      <sheetName val="공종별집계표"/>
      <sheetName val="일위목차"/>
      <sheetName val="YES-T"/>
      <sheetName val="DWG-CAB-I"/>
      <sheetName val="빙100장비사양"/>
      <sheetName val="기전"/>
      <sheetName val="요율표"/>
      <sheetName val="CM 1"/>
      <sheetName val="inter"/>
      <sheetName val="단가 및 재료비"/>
      <sheetName val="전기단가조사서"/>
      <sheetName val="오억미만"/>
      <sheetName val="도급"/>
      <sheetName val="변경-C"/>
      <sheetName val="설계예산서"/>
      <sheetName val="총괄"/>
      <sheetName val="물량입력"/>
      <sheetName val="부속동"/>
      <sheetName val="지급자재"/>
      <sheetName val="1.공사개요(팬)"/>
      <sheetName val="단가집계"/>
      <sheetName val="대가집계"/>
      <sheetName val="물가집계"/>
      <sheetName val="포장복구집계"/>
      <sheetName val="UP"/>
      <sheetName val="중소기업"/>
      <sheetName val="당초"/>
      <sheetName val="환산표"/>
      <sheetName val="SPT vs PHI"/>
      <sheetName val="Total 단위경유량집계"/>
      <sheetName val="6공구(당초)"/>
      <sheetName val="도로구조공사비"/>
      <sheetName val="도로토공공사비"/>
      <sheetName val="여수토공사비"/>
      <sheetName val="L형옹벽(key)"/>
      <sheetName val="본부소개"/>
      <sheetName val="노무"/>
      <sheetName val="문학간접"/>
      <sheetName val="3.공통공사대비"/>
      <sheetName val="내역_x0002_²বĀ원가계산서(남측)_x0003_²岬˔Ā일위_x0005_ᰁ責療ᢲ짂ҷ"/>
      <sheetName val="도"/>
      <sheetName val="노임단가(수배전반)"/>
      <sheetName val="98수문일위"/>
      <sheetName val="경산"/>
      <sheetName val="투찰추정"/>
      <sheetName val="시설물기초"/>
      <sheetName val="현장예산안"/>
      <sheetName val="2원료가나다."/>
      <sheetName val="견적대비표"/>
      <sheetName val="설계변경조서"/>
      <sheetName val="보차도및도로경계석수량집계"/>
      <sheetName val="CODE1"/>
      <sheetName val="공종단가"/>
      <sheetName val="삼성전기"/>
      <sheetName val="2"/>
      <sheetName val="설직재-1"/>
      <sheetName val="제조원가계산서"/>
      <sheetName val="______________________________2"/>
      <sheetName val="간접"/>
      <sheetName val="KSHAHU-6"/>
      <sheetName val="갑지1"/>
      <sheetName val="1공구 건정토건 토공"/>
      <sheetName val="계약용량(서포)"/>
      <sheetName val="노무비 근거"/>
      <sheetName val="품셈TABLE"/>
      <sheetName val="조명율표"/>
      <sheetName val="수로단위수량"/>
      <sheetName val="투찰"/>
      <sheetName val="입찰내역서"/>
      <sheetName val="아파트_9"/>
      <sheetName val="재료율"/>
      <sheetName val="교각계산"/>
      <sheetName val="TOWER 12TON"/>
      <sheetName val="TOWER 10TON"/>
      <sheetName val="본공사"/>
      <sheetName val="퍼스트"/>
      <sheetName val="투입집계표"/>
      <sheetName val=" 입력Ｉ 封Íೈ⃒⣌츀ÌÂ؀Ā복수예ఀ선정?_x0001_ÿ尀⣔ﴀᢼࣂ샆"/>
      <sheetName val="신규단가 산출근거"/>
      <sheetName val="예산대비내역서(토공및철콘)전체"/>
      <sheetName val="확정설계"/>
      <sheetName val="sum"/>
      <sheetName val="총괄표 "/>
      <sheetName val="터널전기"/>
      <sheetName val="수량산출서 갑지"/>
      <sheetName val="사통"/>
      <sheetName val="구조물철거타공정이월"/>
      <sheetName val="Tender Summary"/>
      <sheetName val="견적의뢰서"/>
      <sheetName val="노무비단가"/>
      <sheetName val="백호우계수"/>
      <sheetName val="입찰"/>
      <sheetName val="현경"/>
      <sheetName val=" 입력Ｉ_x0009_封Íೈ⃒⣌츀ÌÂ؀Ā복수예ఀ선정?_x0001_ÿ尀⣔ﴀᢼࣂ샆"/>
      <sheetName val="Chk"/>
      <sheetName val="Ass"/>
      <sheetName val="다곡2교"/>
      <sheetName val="수량산출"/>
      <sheetName val="총괄갑 "/>
      <sheetName val="개요입력"/>
      <sheetName val="수량기준"/>
      <sheetName val="단가기준"/>
      <sheetName val="토공산출(주차장)"/>
      <sheetName val="마감사양"/>
      <sheetName val="화전내"/>
      <sheetName val="시설물일위"/>
      <sheetName val="BOQ건축"/>
      <sheetName val="소비자가"/>
      <sheetName val="영동(D)"/>
      <sheetName val="손익분석"/>
      <sheetName val="_REF"/>
      <sheetName val="일위대가_4층원격_"/>
      <sheetName val="일위대가목록"/>
      <sheetName val="N賃率_職"/>
      <sheetName val="공사비"/>
      <sheetName val="우수"/>
      <sheetName val="내역서을지"/>
      <sheetName val="건축내역"/>
      <sheetName val="건축원가계산서"/>
      <sheetName val="전화 (2)"/>
      <sheetName val="골재산출"/>
      <sheetName val="단가조사"/>
      <sheetName val="1. 설계조건 2.단면가정 3. 하중계산"/>
      <sheetName val="DATA 입력란"/>
      <sheetName val="입출재고현황 (2)"/>
      <sheetName val="중기사용료"/>
      <sheetName val="기계(집계표)"/>
      <sheetName val="C3"/>
      <sheetName val="설계예산2"/>
      <sheetName val="순환펌프"/>
      <sheetName val="저수조"/>
      <sheetName val="급,배기팬"/>
      <sheetName val="급탕순환펌프"/>
      <sheetName val="AH-1 "/>
      <sheetName val="OHU"/>
      <sheetName val="날개벽수량표"/>
      <sheetName val="GI-LIST"/>
      <sheetName val="하조서"/>
      <sheetName val="wall"/>
      <sheetName val="위생기구"/>
      <sheetName val="기계실냉난방"/>
      <sheetName val="점수계산1-2"/>
      <sheetName val="WORK"/>
      <sheetName val="을지"/>
      <sheetName val="배수내역"/>
      <sheetName val="상도내역"/>
      <sheetName val="Requirement(Work Crew)"/>
      <sheetName val="참조자료"/>
      <sheetName val="중기단가산출근거"/>
      <sheetName val="인사자료총집계"/>
      <sheetName val="Source"/>
      <sheetName val="jobhist"/>
      <sheetName val="CIVIL4"/>
      <sheetName val="__"/>
      <sheetName val="공종별집계표(총괄)"/>
      <sheetName val="실행갑지"/>
      <sheetName val="총괄집계표(건토기)"/>
      <sheetName val="수리시설공정계획표(서식)"/>
      <sheetName val="품셈"/>
      <sheetName val="배선DATA"/>
      <sheetName val="최적단면"/>
      <sheetName val="설계조건"/>
      <sheetName val="견적서"/>
      <sheetName val="개착내역서"/>
      <sheetName val="1"/>
      <sheetName val="용소리교"/>
      <sheetName val="역T형(H=6.0) (2)"/>
      <sheetName val="일위대가집계"/>
      <sheetName val="방배동내역 (총괄)"/>
      <sheetName val="전기공사일위대가"/>
      <sheetName val="광통신 견적내역서1"/>
      <sheetName val="단가사정"/>
      <sheetName val="40총괄"/>
      <sheetName val="40집계"/>
      <sheetName val="우1입 (2)"/>
      <sheetName val="설산1.나"/>
      <sheetName val="본사S"/>
      <sheetName val="YANG"/>
      <sheetName val="Baby일위대가"/>
      <sheetName val="포장공수량집계표"/>
      <sheetName val="준검 내역서"/>
      <sheetName val="단위수량"/>
      <sheetName val="전기일위대가"/>
      <sheetName val="기성내역서표지"/>
      <sheetName val="전기일위목록"/>
      <sheetName val="환경기계공정표 (3)"/>
      <sheetName val="별표"/>
      <sheetName val="MODELING"/>
      <sheetName val="INPUT"/>
      <sheetName val="FitOutConfCentre"/>
      <sheetName val="제-노임"/>
      <sheetName val="제직재"/>
      <sheetName val="JUCKEYK"/>
      <sheetName val="현장지지물물량"/>
      <sheetName val="해평견적"/>
      <sheetName val="기초자료입력"/>
      <sheetName val="기계경비총괄표"/>
      <sheetName val="품목"/>
      <sheetName val="신규일위대가표"/>
      <sheetName val="단가산출"/>
      <sheetName val="참조-(1)"/>
      <sheetName val="101동"/>
      <sheetName val="표지1"/>
      <sheetName val="BEND LOSS"/>
      <sheetName val="현장식당(1)"/>
      <sheetName val="뜃맟뭁돽띿맟_-BLDG"/>
      <sheetName val="츆ꠥﯷ珟摨瑥ḱЀ筓_x005f_x0014__x005f_x0016_司敨␁гĀ좬ﺩ"/>
      <sheetName val="A4"/>
      <sheetName val="신기1-LINE별연장"/>
      <sheetName val="물량집계"/>
      <sheetName val="옹벽철근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조달"/>
      <sheetName val="laroux"/>
      <sheetName val="반포-봉암"/>
      <sheetName val="표지"/>
      <sheetName val="집계표"/>
      <sheetName val="변경예산안"/>
      <sheetName val="변경예산안 (2)"/>
      <sheetName val="차액보증"/>
      <sheetName val="기초코드"/>
      <sheetName val="조건표"/>
      <sheetName val="입찰안"/>
      <sheetName val="설계"/>
      <sheetName val="MAIN_TABLE"/>
      <sheetName val="적격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(1)본선수량집계"/>
      <sheetName val="일위(토목)"/>
      <sheetName val="입찰"/>
      <sheetName val="현경"/>
      <sheetName val="제출내역 (2)"/>
      <sheetName val="경비2내역"/>
      <sheetName val="수문보고"/>
      <sheetName val="목표세부명세"/>
      <sheetName val="입출재고현황 (2)"/>
      <sheetName val="설계개요"/>
    </sheetNames>
    <sheetDataSet>
      <sheetData sheetId="0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결과"/>
      <sheetName val="총괄"/>
      <sheetName val="재료계"/>
      <sheetName val="직재"/>
      <sheetName val="간재"/>
      <sheetName val="노무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료업체"/>
      <sheetName val="신호기일지"/>
      <sheetName val="신호결과"/>
      <sheetName val="설-총괄"/>
      <sheetName val="설재료집"/>
      <sheetName val="설직재-1"/>
      <sheetName val="설직재-2"/>
      <sheetName val="설간재"/>
      <sheetName val="설노무"/>
      <sheetName val="설일위"/>
      <sheetName val="공-노임"/>
      <sheetName val="工간노율"/>
      <sheetName val="설-경비"/>
      <sheetName val="工경비율"/>
      <sheetName val="工완성공사율"/>
      <sheetName val="工산재율"/>
      <sheetName val="工안전관리율"/>
      <sheetName val="설운반"/>
      <sheetName val="설-폐기"/>
      <sheetName val="설감가"/>
      <sheetName val="工관리비율"/>
      <sheetName val="제총괄"/>
      <sheetName val="제-직재집"/>
      <sheetName val="제직재"/>
      <sheetName val="제간재"/>
      <sheetName val="제금형"/>
      <sheetName val="제작업설"/>
      <sheetName val="제노무1"/>
      <sheetName val="제노맨홀"/>
      <sheetName val="제노무2"/>
      <sheetName val="제절단"/>
      <sheetName val="제-노임"/>
      <sheetName val="일위"/>
      <sheetName val="내역서"/>
      <sheetName val="N賃率-職"/>
      <sheetName val="I一般比"/>
      <sheetName val="직재"/>
      <sheetName val="증감대비"/>
      <sheetName val="#REF"/>
      <sheetName val="Sheet1"/>
      <sheetName val="제경집계"/>
      <sheetName val="견적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일위대가"/>
      <sheetName val="조명시설"/>
      <sheetName val="직재"/>
      <sheetName val="Sheet1"/>
      <sheetName val="Sheet2"/>
      <sheetName val="Sheet3"/>
    </sheetNames>
    <sheetDataSet>
      <sheetData sheetId="0"/>
      <sheetData sheetId="1"/>
      <sheetData sheetId="2"/>
      <sheetData sheetId="3" refreshError="1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OTOR"/>
      <sheetName val="일위대가"/>
      <sheetName val="견적의뢰서"/>
      <sheetName val="산출근거"/>
      <sheetName val="내역서"/>
      <sheetName val="토공운반 내역"/>
      <sheetName val="Excel9(연결제거용)"/>
      <sheetName val="노임단가"/>
      <sheetName val="#REF"/>
      <sheetName val="교대공;집계"/>
      <sheetName val="교대;자재(철근)"/>
      <sheetName val="교각;자재집계(철근)"/>
      <sheetName val="암거수량산출"/>
      <sheetName val="EXCEL4"/>
      <sheetName val="평형식(7+730)"/>
      <sheetName val="200"/>
      <sheetName val="2000년1차"/>
      <sheetName val="2000전체분"/>
      <sheetName val="청천내"/>
      <sheetName val="평형식(8+020)"/>
      <sheetName val="평형식(4+186)"/>
      <sheetName val="NO.4+186(당초)"/>
      <sheetName val="평형식(4+460)"/>
      <sheetName val="평형식(5+280)"/>
      <sheetName val="평형식(5+660)"/>
      <sheetName val="평형식(6+300) "/>
      <sheetName val="평형식(7+040)"/>
      <sheetName val="집계표"/>
      <sheetName val="공문"/>
    </sheetNames>
    <definedNames>
      <definedName name="DUCT_GONG"/>
      <definedName name="Macro10"/>
      <definedName name="Macro12"/>
      <definedName name="Macro13"/>
      <definedName name="Macro14"/>
      <definedName name="Macro2"/>
      <definedName name="Macro3"/>
      <definedName name="Macro5"/>
      <definedName name="Macro6"/>
      <definedName name="Macro7"/>
      <definedName name="Macro8"/>
      <definedName name="Macro9"/>
    </defined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t1"/>
      <sheetName val="품총"/>
      <sheetName val="품셈"/>
      <sheetName val="품셈추가 "/>
      <sheetName val="배합표"/>
      <sheetName val="부총"/>
      <sheetName val="부표"/>
      <sheetName val="부표4,5"/>
      <sheetName val="중부총"/>
      <sheetName val="중부"/>
      <sheetName val="EQUIP"/>
      <sheetName val="AGG"/>
      <sheetName val="노단"/>
      <sheetName val="재단"/>
      <sheetName val="장비가"/>
      <sheetName val="별총"/>
      <sheetName val="별1-6,11"/>
      <sheetName val="별6추가"/>
      <sheetName val="7"/>
      <sheetName val="8"/>
      <sheetName val="9"/>
      <sheetName val="10"/>
      <sheetName val="12,13,"/>
      <sheetName val="1.총괄표"/>
      <sheetName val="골재소요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표총괄"/>
      <sheetName val="1-6,13"/>
      <sheetName val="7"/>
      <sheetName val="8"/>
      <sheetName val="9"/>
      <sheetName val="10"/>
      <sheetName val="11"/>
      <sheetName val="12"/>
      <sheetName val="14"/>
      <sheetName val="15,16"/>
      <sheetName val="17"/>
      <sheetName val="18"/>
      <sheetName val="19"/>
      <sheetName val="별"/>
      <sheetName val="Sheet1"/>
      <sheetName val="내역서"/>
      <sheetName val="일위대가목록"/>
      <sheetName val="일위대가표"/>
      <sheetName val="단가목록"/>
      <sheetName val="단가산출서"/>
      <sheetName val="단가산출서-동다짐"/>
      <sheetName val="중기사용료"/>
      <sheetName val="노무비"/>
      <sheetName val="재    료    비"/>
      <sheetName val="주요자재비"/>
      <sheetName val="중기손료산출"/>
      <sheetName val="Sheet3"/>
      <sheetName val="Sheet2"/>
      <sheetName val="표지"/>
      <sheetName val="변경사유"/>
      <sheetName val="증감대비표"/>
      <sheetName val="원가계산"/>
      <sheetName val="자재집계"/>
      <sheetName val="토공유동"/>
      <sheetName val="가도집계"/>
      <sheetName val="포장재료집계"/>
      <sheetName val="포장재료집계1"/>
      <sheetName val="포장수량집계"/>
      <sheetName val="포장현황"/>
      <sheetName val="산출근거"/>
      <sheetName val="제체축조"/>
      <sheetName val="입적표"/>
      <sheetName val="오탁방지공"/>
      <sheetName val="산출근거1"/>
      <sheetName val="오탁방지막수량현황"/>
      <sheetName val="Sheet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>
        <row r="74">
          <cell r="B74" t="str">
            <v>와이어매쉬설치</v>
          </cell>
        </row>
        <row r="75">
          <cell r="B75" t="str">
            <v>세로시공이음</v>
          </cell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PAINT현황"/>
      <sheetName val="입출재고현황"/>
      <sheetName val="입출재고현황 (2)"/>
      <sheetName val="발주투입(3-20)"/>
      <sheetName val="철판현황"/>
      <sheetName val="잉여자재"/>
      <sheetName val="토공(우물통,기타) "/>
      <sheetName val="#REF"/>
      <sheetName val="입찰안"/>
      <sheetName val="연결임시"/>
      <sheetName val="시행결의"/>
      <sheetName val=".9.23기구조직변경).xls]협조전"/>
      <sheetName val="양식"/>
      <sheetName val="년도별실행예산"/>
      <sheetName val="2002년예산"/>
      <sheetName val="2003년예산"/>
      <sheetName val="2004년예산"/>
      <sheetName val="정직급여02"/>
      <sheetName val="정직급여03"/>
      <sheetName val="정직급여04"/>
      <sheetName val="임직급료02"/>
      <sheetName val="임직급료03"/>
      <sheetName val="임직급료04"/>
      <sheetName val="입출재고현황 _2_"/>
      <sheetName val="하수급견적대비"/>
      <sheetName val="실행철강하도"/>
      <sheetName val="A-4"/>
      <sheetName val="날개벽(시점좌측)"/>
      <sheetName val="INPUT"/>
      <sheetName val="피벗테이블데이터분석"/>
      <sheetName val="평균높이산출근거"/>
      <sheetName val="횡배수관위치조서"/>
      <sheetName val="내역"/>
      <sheetName val="일위대가"/>
      <sheetName val="내역서"/>
      <sheetName val="노임단가"/>
      <sheetName val="주방환기"/>
      <sheetName val="인사자료총집계"/>
      <sheetName val="설 계"/>
      <sheetName val="설계"/>
      <sheetName val="시멘트"/>
      <sheetName val="공사내역"/>
      <sheetName val="낙찰표"/>
      <sheetName val="부대공사비"/>
      <sheetName val="전신환매도율"/>
      <sheetName val="점수계산1-2"/>
      <sheetName val="철거수량(전송)"/>
      <sheetName val="일위(철거)"/>
      <sheetName val="청천내"/>
      <sheetName val="Sheet5"/>
      <sheetName val="자재현황"/>
      <sheetName val="공사비집계"/>
      <sheetName val="명세서"/>
      <sheetName val="tggwan(mac)"/>
      <sheetName val="PROJECT BRIEF"/>
      <sheetName val="1-1"/>
      <sheetName val="하수실행"/>
      <sheetName val="ABUT수량-A1"/>
      <sheetName val="갑지"/>
      <sheetName val="DATA2000"/>
      <sheetName val="CTEMCOST"/>
      <sheetName val="SCHEDULE"/>
      <sheetName val="물량집계"/>
      <sheetName val="횡배수관토공수량"/>
      <sheetName val="1단지 단위세대 내역서"/>
      <sheetName val="전체도급"/>
      <sheetName val="JUCKEYK"/>
      <sheetName val="공구"/>
      <sheetName val="양수장(기계)"/>
      <sheetName val="공사비예산서(토목분)"/>
      <sheetName val="설명"/>
      <sheetName val="구의33고"/>
      <sheetName val="개요"/>
      <sheetName val="식재총괄"/>
      <sheetName val="동력부하계산"/>
      <sheetName val="산출내역서집계표"/>
      <sheetName val="건축공사"/>
      <sheetName val="총공사내역서"/>
      <sheetName val="전체내역"/>
      <sheetName val="DATE"/>
      <sheetName val="전계가"/>
      <sheetName val="실행간접비용"/>
      <sheetName val="부하계산서"/>
      <sheetName val="시화점실행"/>
      <sheetName val="일위대가(계측기설치)"/>
      <sheetName val="흄관기초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EP0618"/>
      <sheetName val="제출갑지"/>
      <sheetName val="FAX 갑지"/>
      <sheetName val="견적서 갑지"/>
      <sheetName val="원가계산서"/>
      <sheetName val="SS-1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수량산출"/>
      <sheetName val="관급자재"/>
      <sheetName val="변경관급자재"/>
      <sheetName val="투찰추정"/>
      <sheetName val="자재집계(장曬"/>
      <sheetName val="집계표"/>
    </sheetNames>
    <sheetDataSet>
      <sheetData sheetId="0" refreshError="1">
        <row r="59">
          <cell r="O59">
            <v>82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"/>
      <sheetName val="내역"/>
      <sheetName val="전기"/>
      <sheetName val="선산토공"/>
      <sheetName val="대보토공"/>
      <sheetName val="선산철콘"/>
      <sheetName val="대보철콘"/>
      <sheetName val="강교"/>
      <sheetName val="하도총괄"/>
      <sheetName val="포기원"/>
      <sheetName val="달천교자재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갑"/>
      <sheetName val="을"/>
      <sheetName val="재료비산출 (2)"/>
      <sheetName val="재료비산출"/>
      <sheetName val="공임산출"/>
      <sheetName val="표지"/>
      <sheetName val="일위대가"/>
      <sheetName val="Sheet2"/>
      <sheetName val="수련원펌프"/>
      <sheetName val="만덕고 부수터"/>
      <sheetName val="일위목록"/>
      <sheetName val="부대비율"/>
      <sheetName val="Sheet1"/>
      <sheetName val="을지"/>
      <sheetName val="바.한일양산"/>
      <sheetName val="EP0618"/>
      <sheetName val="__"/>
      <sheetName val="내역서"/>
      <sheetName val="일위대가(가설)"/>
      <sheetName val="전기"/>
      <sheetName val="DATA"/>
      <sheetName val="내역"/>
      <sheetName val="총괄표"/>
      <sheetName val="단면가정"/>
      <sheetName val="공통가설"/>
      <sheetName val="참조자료"/>
      <sheetName val="96노임기준"/>
      <sheetName val="물가자료"/>
      <sheetName val="SILICATE"/>
      <sheetName val="단가"/>
      <sheetName val="#REF"/>
      <sheetName val="적용단가"/>
      <sheetName val="D-623D"/>
      <sheetName val="EQUIP-H"/>
      <sheetName val="ELECTRIC"/>
      <sheetName val="CTEMCOST"/>
      <sheetName val="인건비"/>
      <sheetName val="1-1"/>
      <sheetName val="N賃率-職"/>
      <sheetName val="잡비"/>
      <sheetName val="전기일위대가"/>
      <sheetName val="연부97-1"/>
      <sheetName val="갑지1"/>
      <sheetName val="J直材4"/>
      <sheetName val="DATE"/>
      <sheetName val="내  역  서"/>
      <sheetName val="9GNG운반"/>
      <sheetName val="계약원가"/>
      <sheetName val="산출조서"/>
      <sheetName val="전차선로 물량표"/>
      <sheetName val="공사원가계산서"/>
      <sheetName val="ITB COST"/>
      <sheetName val="1. 설계조건 2.단면가정 3. 하중계산"/>
      <sheetName val="DATA 입력란"/>
      <sheetName val="기본사항"/>
      <sheetName val="수량집계"/>
      <sheetName val="재료비산출_(2)"/>
      <sheetName val="만덕고_부수터"/>
      <sheetName val="바_한일양산"/>
      <sheetName val="내__역__서"/>
      <sheetName val="전차선로_물량표"/>
      <sheetName val="ITB_COST"/>
      <sheetName val="1__설계조건_2_단면가정_3__하중계산"/>
      <sheetName val="DATA_입력란"/>
      <sheetName val="206 무장,정비 장비용량 산출"/>
      <sheetName val="견적대비표"/>
      <sheetName val="1"/>
      <sheetName val="6"/>
      <sheetName val="2-1"/>
      <sheetName val="감1"/>
      <sheetName val="감2"/>
      <sheetName val="감3"/>
      <sheetName val="조1"/>
      <sheetName val="조2"/>
      <sheetName val="조3"/>
      <sheetName val="6-1"/>
      <sheetName val="3-1"/>
      <sheetName val="3-2"/>
      <sheetName val="수습"/>
      <sheetName val="D-경비1"/>
      <sheetName val="code"/>
      <sheetName val="8.PILE  (돌출)"/>
      <sheetName val="입력"/>
      <sheetName val="손익분석"/>
      <sheetName val="수량산출"/>
      <sheetName val="금액내역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적격점수"/>
      <sheetName val="심사평가"/>
      <sheetName val="자재인력"/>
      <sheetName val="설계실행"/>
      <sheetName val="관리비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조경"/>
      <sheetName val="포장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견적조건"/>
      <sheetName val="전기집계"/>
      <sheetName val="전기투찰"/>
      <sheetName val="토목총괄"/>
      <sheetName val="전기총괄"/>
      <sheetName val="입출재고현황 (2)"/>
      <sheetName val="내역서"/>
      <sheetName val="단가"/>
      <sheetName val="단가표"/>
      <sheetName val="추풍최종"/>
      <sheetName val="설 계"/>
      <sheetName val="차액보증"/>
      <sheetName val="품셈TABLE"/>
      <sheetName val="전기"/>
      <sheetName val="일위대가(가설)"/>
      <sheetName val="내역(설계)"/>
      <sheetName val="INPUT"/>
      <sheetName val="45,46"/>
      <sheetName val="양수장(기계)"/>
      <sheetName val="3F"/>
      <sheetName val="전계가"/>
      <sheetName val="점수계산1-2"/>
      <sheetName val="표지"/>
      <sheetName val="ABUT수량-A1"/>
      <sheetName val="A-4"/>
      <sheetName val="기본DATA"/>
      <sheetName val="지급자재"/>
      <sheetName val="청천내"/>
      <sheetName val="취수탑"/>
      <sheetName val="부안일위"/>
      <sheetName val="갑지"/>
      <sheetName val="2000년하반기"/>
      <sheetName val="노임"/>
      <sheetName val="도급"/>
      <sheetName val="설계"/>
      <sheetName val="Sheet5"/>
      <sheetName val="기초자료(x)"/>
      <sheetName val="2000년1차"/>
      <sheetName val="2000전체분"/>
      <sheetName val="시멘트"/>
      <sheetName val="EACT10"/>
      <sheetName val="횡배수관토공수량"/>
      <sheetName val="기계내역"/>
      <sheetName val="전신환매도율"/>
      <sheetName val="BID"/>
      <sheetName val="일위대가(계측기설치)"/>
      <sheetName val="건축내역"/>
      <sheetName val="반중력식옹벽"/>
      <sheetName val="공문"/>
      <sheetName val="원본"/>
      <sheetName val="7.가스"/>
      <sheetName val="ASP포장"/>
      <sheetName val="통합"/>
      <sheetName val="내역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98수문일위"/>
      <sheetName val="국공유지및사유지"/>
      <sheetName val="슬래브"/>
      <sheetName val="1호맨홀토공"/>
      <sheetName val="낙찰표"/>
      <sheetName val="토공실행"/>
      <sheetName val="현경"/>
      <sheetName val="MEXICO-C"/>
      <sheetName val="준검 내역서"/>
      <sheetName val="공사비집계"/>
      <sheetName val="원가"/>
      <sheetName val="BSD (2)"/>
      <sheetName val="조명율표"/>
      <sheetName val="단면 (2)"/>
      <sheetName val="1.취수장"/>
      <sheetName val="G.R300경비"/>
      <sheetName val="부대내역"/>
      <sheetName val="정보"/>
      <sheetName val="Apt내역"/>
      <sheetName val="인건비"/>
      <sheetName val="DC-O-4-S(설명서)"/>
      <sheetName val="경상비"/>
      <sheetName val="D-3109"/>
      <sheetName val="내역표지"/>
      <sheetName val="일위대가"/>
      <sheetName val="주방환기"/>
      <sheetName val="별표집계"/>
      <sheetName val="청산공사"/>
      <sheetName val="관개"/>
      <sheetName val="EQUIPMENT -2"/>
      <sheetName val="danga"/>
      <sheetName val="ilch"/>
      <sheetName val="본관"/>
      <sheetName val="노무비"/>
      <sheetName val="IMPEADENCE MAP 취수장"/>
      <sheetName val="말뚝기초"/>
      <sheetName val="4)유동표"/>
      <sheetName val="일위대가표"/>
      <sheetName val="설계예산서"/>
      <sheetName val="장비"/>
      <sheetName val="산근1"/>
      <sheetName val="노무"/>
      <sheetName val="자재"/>
      <sheetName val="송라터널총괄"/>
      <sheetName val="매원개착터널총괄"/>
      <sheetName val="예산변경사항"/>
      <sheetName val="단가(반정1교-원주)"/>
      <sheetName val="공사내역"/>
      <sheetName val="구조물공"/>
      <sheetName val="배수공"/>
      <sheetName val="부대공"/>
      <sheetName val="토공"/>
      <sheetName val="포장공"/>
      <sheetName val="단면"/>
      <sheetName val="총공사내역서"/>
      <sheetName val="관급"/>
      <sheetName val="교통대책내역"/>
      <sheetName val="개요"/>
      <sheetName val="물량집계"/>
      <sheetName val="전신"/>
      <sheetName val="직공비"/>
      <sheetName val="Macro1"/>
      <sheetName val="예산변경원인분석"/>
      <sheetName val="Sheet2"/>
      <sheetName val="설계개요"/>
      <sheetName val="단가산출"/>
      <sheetName val="공사비예산서(토목분)"/>
      <sheetName val="현장"/>
      <sheetName val="별표"/>
      <sheetName val="자재조사표"/>
      <sheetName val="양수장내역"/>
      <sheetName val="교량전기"/>
      <sheetName val="수량이동"/>
      <sheetName val="옹벽철근"/>
      <sheetName val="DATE"/>
      <sheetName val="2.대외공문"/>
      <sheetName val="인사자료총집계"/>
      <sheetName val="갑지1"/>
      <sheetName val="소요자금청구서 10월"/>
      <sheetName val="공사대금 12월"/>
      <sheetName val="장비 12월"/>
      <sheetName val="노무(출)12월"/>
      <sheetName val="Sheet1"/>
      <sheetName val="크레인"/>
      <sheetName val="지계차"/>
      <sheetName val="국제12"/>
      <sheetName val="원광12월"/>
      <sheetName val="서화12월."/>
      <sheetName val="기장건기"/>
      <sheetName val="도자"/>
      <sheetName val="팔팔건기"/>
      <sheetName val="팔팔건기 (2)"/>
      <sheetName val="운송"/>
      <sheetName val="최규헌"/>
      <sheetName val="인력"/>
      <sheetName val="목재"/>
      <sheetName val="앙카체"/>
      <sheetName val="철제"/>
      <sheetName val="일용직"/>
      <sheetName val="위"/>
      <sheetName val="아래"/>
      <sheetName val="전체"/>
      <sheetName val="차선도색현황"/>
      <sheetName val="남양내역"/>
      <sheetName val="토목주소"/>
      <sheetName val="프랜트면허"/>
      <sheetName val="금액"/>
      <sheetName val="준공시전망_원본"/>
      <sheetName val="3.공통공사대비"/>
      <sheetName val="하수실행"/>
      <sheetName val="Sheet1 (2)"/>
      <sheetName val="DATA"/>
      <sheetName val="제수"/>
      <sheetName val="공기"/>
      <sheetName val="좌측"/>
      <sheetName val="배수통관토공수량"/>
      <sheetName val="DATA 입력란"/>
      <sheetName val="1. 설계조건 2.단면가정 3. 하중계산"/>
      <sheetName val="기기리스트"/>
      <sheetName val="총괄표"/>
      <sheetName val="양수장기계"/>
      <sheetName val="Sheet17"/>
      <sheetName val="JUCKEYK"/>
      <sheetName val="변경후-SHEET"/>
      <sheetName val="물량표"/>
      <sheetName val="소방사항"/>
      <sheetName val="ITEM"/>
      <sheetName val="EJ"/>
      <sheetName val="단가일람표"/>
      <sheetName val="AIR SHOWER(3인용)"/>
      <sheetName val="이방변동"/>
      <sheetName val="산출내역서집계표"/>
      <sheetName val="98비정기소모"/>
      <sheetName val="계산중"/>
      <sheetName val="횡배위치"/>
      <sheetName val="견적대비"/>
      <sheetName val="직노"/>
      <sheetName val="일반공사"/>
      <sheetName val="하수급견적대비"/>
      <sheetName val="설계내역서"/>
      <sheetName val="401"/>
      <sheetName val="가설공사내역"/>
      <sheetName val="토사(PE)"/>
      <sheetName val="견적서"/>
      <sheetName val="SG"/>
      <sheetName val="지질조사"/>
      <sheetName val="기초1"/>
      <sheetName val="부대시설"/>
      <sheetName val="원가계산서"/>
      <sheetName val="일위대가_계측기설치_"/>
      <sheetName val="입출재고현황 _2_"/>
      <sheetName val="#REF"/>
      <sheetName val="기초입력"/>
      <sheetName val="처리현황"/>
      <sheetName val="학생내역"/>
      <sheetName val="I一般比"/>
      <sheetName val="교각1"/>
      <sheetName val="식재총괄"/>
      <sheetName val="C1ㅇ"/>
      <sheetName val="APT"/>
      <sheetName val="부속동"/>
      <sheetName val="을지"/>
      <sheetName val="수량산출"/>
      <sheetName val="품셈총괄표"/>
      <sheetName val="실행철강하도"/>
      <sheetName val="대비"/>
      <sheetName val="옥외"/>
      <sheetName val="일위집계표"/>
      <sheetName val="단가 및 재료비"/>
      <sheetName val="단가산출1"/>
      <sheetName val="연결임시"/>
      <sheetName val="주상도"/>
      <sheetName val="토공사"/>
      <sheetName val="단위수량(출력X)"/>
      <sheetName val="수량집계"/>
      <sheetName val="8S발주관리대장"/>
      <sheetName val="현장관리비 산출내역"/>
      <sheetName val="자압"/>
      <sheetName val="간접1"/>
      <sheetName val="1.설계조건"/>
      <sheetName val="접지수량"/>
      <sheetName val="XL4Poppy"/>
      <sheetName val="sw1"/>
      <sheetName val="NOMUBI"/>
      <sheetName val="MAT"/>
      <sheetName val="MCC제원"/>
      <sheetName val="수량산출서"/>
      <sheetName val="차수"/>
      <sheetName val="산근"/>
      <sheetName val="총내역서"/>
      <sheetName val="자동제어"/>
      <sheetName val="흄관기초"/>
      <sheetName val="품셈(기초)"/>
      <sheetName val="전차선로 물량표"/>
      <sheetName val="집계표"/>
      <sheetName val="중기손료"/>
      <sheetName val="실행내역서 "/>
      <sheetName val="CTEMCOST"/>
      <sheetName val="tggwan(mac)"/>
      <sheetName val="전화번호DATA (2001)"/>
      <sheetName val="기초자료"/>
      <sheetName val="시화점실행"/>
      <sheetName val="실행내역"/>
      <sheetName val="L_RPTB02_01"/>
      <sheetName val="c_balju"/>
      <sheetName val="부표총괄"/>
      <sheetName val="가도공"/>
      <sheetName val="내역서 "/>
      <sheetName val="위치조서"/>
      <sheetName val="TEBAK2"/>
      <sheetName val="구미"/>
      <sheetName val="공사개요"/>
      <sheetName val="계약내역서(을지)"/>
      <sheetName val="데리네이타현황"/>
      <sheetName val="CODE"/>
      <sheetName val="내역서단가산출용"/>
      <sheetName val="하조서"/>
      <sheetName val="대전-교대(A1-A2)"/>
      <sheetName val="Total"/>
      <sheetName val="부대공사비"/>
      <sheetName val="날개벽"/>
      <sheetName val="실행대비"/>
      <sheetName val="토목"/>
      <sheetName val="단가대비표"/>
      <sheetName val="재료"/>
      <sheetName val="날개벽수량표"/>
      <sheetName val="SLAB"/>
      <sheetName val="터파기및재료"/>
      <sheetName val="변경집계표"/>
      <sheetName val="200"/>
      <sheetName val="을"/>
      <sheetName val="NYS"/>
      <sheetName val="환율change"/>
      <sheetName val="산출"/>
      <sheetName val="배수통관(좌)"/>
      <sheetName val="노임이"/>
      <sheetName val="용소리교"/>
      <sheetName val="견"/>
      <sheetName val="Y-WORK"/>
      <sheetName val="총집계표"/>
      <sheetName val="sort"/>
      <sheetName val="BLOCK(1)"/>
      <sheetName val="인부신상자료"/>
      <sheetName val="원가계산(2)"/>
      <sheetName val="4-3 보온 기본물량집계"/>
      <sheetName val="내역(전체)"/>
      <sheetName val="계약ITEM"/>
      <sheetName val="포장공사"/>
      <sheetName val="일위대가목차"/>
      <sheetName val="MOTOR"/>
      <sheetName val="정부노임단가"/>
      <sheetName val="PAINT"/>
      <sheetName val="노임단가"/>
      <sheetName val="실행"/>
      <sheetName val="철거산출근거"/>
      <sheetName val="6호기"/>
      <sheetName val="입찰보고"/>
      <sheetName val="97년추정손익계산서"/>
      <sheetName val="수정시산표"/>
      <sheetName val="취합표"/>
      <sheetName val="물량산출"/>
      <sheetName val="자료"/>
      <sheetName val="설계명세서"/>
      <sheetName val="도급원가"/>
      <sheetName val="2공구산출내역"/>
      <sheetName val="guard(mac)"/>
      <sheetName val="현금"/>
      <sheetName val="매입세"/>
      <sheetName val="품셈표"/>
      <sheetName val="내역서1"/>
      <sheetName val="FACTOR"/>
      <sheetName val="s"/>
      <sheetName val="ETC"/>
      <sheetName val="FURNITURE-01"/>
      <sheetName val="총괄내역서"/>
      <sheetName val="수입"/>
      <sheetName val="물량"/>
      <sheetName val="2_대외공문"/>
      <sheetName val="대목"/>
      <sheetName val="매입세율"/>
      <sheetName val="토공(우물통,기타) "/>
      <sheetName val="구의33고"/>
      <sheetName val="견적대비표"/>
      <sheetName val="손익현황"/>
      <sheetName val="토공총괄표"/>
      <sheetName val="DS적용내역서"/>
      <sheetName val="잡비"/>
      <sheetName val="투찰가"/>
      <sheetName val="신기1-LINE별연장"/>
      <sheetName val="S0"/>
      <sheetName val="단면가정"/>
      <sheetName val="2003년내역"/>
      <sheetName val="6PILE  (돌출)"/>
      <sheetName val="Requirement(Work Crew)"/>
      <sheetName val="다이꾸"/>
      <sheetName val="한일양산"/>
      <sheetName val="제경비"/>
      <sheetName val="000000"/>
      <sheetName val="현대물량"/>
      <sheetName val="1월"/>
      <sheetName val="배방교"/>
      <sheetName val="98지급계획"/>
      <sheetName val="기본사항"/>
      <sheetName val="적용토목"/>
      <sheetName val="기둥(원형)"/>
      <sheetName val="견적을지"/>
      <sheetName val="현장별"/>
      <sheetName val="역T형"/>
      <sheetName val="보도공제면적"/>
      <sheetName val="일위"/>
      <sheetName val="MAIN_TABLE"/>
      <sheetName val="단가조건(02년)"/>
      <sheetName val="9GNG운반"/>
      <sheetName val="첨부파일"/>
      <sheetName val="원도급내역"/>
      <sheetName val="수습"/>
      <sheetName val="변경별표"/>
      <sheetName val="자금청구(건축)"/>
      <sheetName val="공사비SUM"/>
      <sheetName val="현장관리비참조"/>
      <sheetName val="설치공사2"/>
      <sheetName val="간접경상비"/>
      <sheetName val="1-1"/>
      <sheetName val="보고서"/>
      <sheetName val="금액내역서"/>
      <sheetName val="YM-IL1"/>
      <sheetName val="유림골조"/>
      <sheetName val="TEST1"/>
      <sheetName val="Sheet10"/>
      <sheetName val="제철"/>
      <sheetName val="건축집계"/>
      <sheetName val="상가지급현황"/>
      <sheetName val="실행기성 갑지"/>
      <sheetName val="D25"/>
      <sheetName val="D16"/>
      <sheetName val="D22"/>
      <sheetName val="전체도급"/>
      <sheetName val="최종견"/>
      <sheetName val="건축-물가변동"/>
      <sheetName val="기계설비-물가변동"/>
      <sheetName val="에너지동"/>
      <sheetName val="1"/>
      <sheetName val="전선"/>
      <sheetName val="계화배수"/>
      <sheetName val="단가비교"/>
      <sheetName val="배선(낙차)"/>
      <sheetName val="8.PILE  (돌출)"/>
      <sheetName val="예가표"/>
      <sheetName val="여흥"/>
      <sheetName val="단가산출서"/>
      <sheetName val="설계조건"/>
      <sheetName val="안정계산"/>
      <sheetName val="단면검토"/>
      <sheetName val="당초수량"/>
      <sheetName val="정렬"/>
      <sheetName val="내역서(총괄)"/>
      <sheetName val="unit 4"/>
      <sheetName val="지장물C"/>
      <sheetName val="말뚝물량"/>
      <sheetName val="간선계산"/>
      <sheetName val="이름정의"/>
      <sheetName val="중기가동(7)"/>
      <sheetName val="GAEYO"/>
      <sheetName val="AC포장수량"/>
      <sheetName val="LEGEND"/>
      <sheetName val="단가조사"/>
      <sheetName val="토목내역서 (도급단가) (2)"/>
      <sheetName val="찍기"/>
      <sheetName val="전기일위대가"/>
      <sheetName val="9902"/>
      <sheetName val="건축설비내역"/>
      <sheetName val="주관사업"/>
      <sheetName val="A"/>
      <sheetName val="WORK"/>
      <sheetName val="예산내역"/>
      <sheetName val="도급내역(20061공구)"/>
      <sheetName val="양수장_기계_"/>
      <sheetName val="ELECTRIC"/>
      <sheetName val="SCHEDULE"/>
      <sheetName val="99총공사내역서"/>
      <sheetName val="조건표"/>
      <sheetName val="기본단가"/>
      <sheetName val="Baby일위대가"/>
      <sheetName val="선정_1"/>
      <sheetName val="선정_2"/>
      <sheetName val="선정_3"/>
      <sheetName val="선정_4"/>
      <sheetName val="선정_5"/>
      <sheetName val="설_계"/>
      <sheetName val="입출재고현황_(2)"/>
      <sheetName val="G_R300경비"/>
      <sheetName val="7_가스"/>
      <sheetName val="준검_내역서"/>
      <sheetName val="BSD_(2)"/>
      <sheetName val="단면_(2)"/>
      <sheetName val="1_취수장"/>
      <sheetName val="소요자금청구서_10월"/>
      <sheetName val="공사대금_12월"/>
      <sheetName val="장비_12월"/>
      <sheetName val="서화12월_"/>
      <sheetName val="팔팔건기_(2)"/>
      <sheetName val="DATA_입력란"/>
      <sheetName val="1__설계조건_2_단면가정_3__하중계산"/>
      <sheetName val="EQUIPMENT_-2"/>
      <sheetName val="Sheet1_(2)"/>
      <sheetName val="AIR_SHOWER(3인용)"/>
      <sheetName val="IMPEADENCE_MAP_취수장"/>
      <sheetName val="전차선로_물량표"/>
      <sheetName val="내역서_"/>
      <sheetName val="내역(2000년)"/>
      <sheetName val="발파유용(3)"/>
      <sheetName val="부대공(BOQ)"/>
      <sheetName val="경성자금"/>
      <sheetName val="간접비"/>
      <sheetName val="이자율"/>
      <sheetName val="횡날개수집"/>
      <sheetName val="7.전산해석결과"/>
      <sheetName val="4.하중"/>
      <sheetName val="우각부검토"/>
      <sheetName val="판"/>
      <sheetName val="PI"/>
      <sheetName val="SULKEA"/>
      <sheetName val="플랜트 설치"/>
      <sheetName val="INPUT-DATA"/>
      <sheetName val="갑지(추정)"/>
      <sheetName val="기흥하도용"/>
      <sheetName val="경비"/>
      <sheetName val="건축공사실행"/>
      <sheetName val="건축"/>
      <sheetName val="TYPE-A"/>
      <sheetName val="수문일1"/>
      <sheetName val="종단계산"/>
      <sheetName val="내역및총괄"/>
      <sheetName val="10"/>
      <sheetName val="11"/>
      <sheetName val="12"/>
      <sheetName val="13"/>
      <sheetName val="14"/>
      <sheetName val="15"/>
      <sheetName val="16"/>
      <sheetName val="2"/>
      <sheetName val="3"/>
      <sheetName val="4"/>
      <sheetName val="5"/>
      <sheetName val="6"/>
      <sheetName val="7"/>
      <sheetName val="8"/>
      <sheetName val="9"/>
      <sheetName val="제수변수량"/>
      <sheetName val="공기변수량"/>
      <sheetName val="구조물철거타공정이월"/>
      <sheetName val="공사개요(사업승인변경)"/>
      <sheetName val="귀래 설계 공내역서"/>
      <sheetName val="공통비배부기준"/>
      <sheetName val="3차토목내역"/>
      <sheetName val="신표지1"/>
      <sheetName val="DAN"/>
      <sheetName val="공통부대비"/>
      <sheetName val="견적서(토공)"/>
      <sheetName val="정공공사"/>
      <sheetName val="2000,9월 일위"/>
      <sheetName val="공통단가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부대대비"/>
      <sheetName val="냉연집계"/>
      <sheetName val="SLAB&quot;1&quot;"/>
      <sheetName val="7월11일"/>
      <sheetName val="3층LOAD"/>
      <sheetName val="1층LOAD"/>
      <sheetName val="총괄"/>
      <sheetName val="선반OPT"/>
      <sheetName val="SUMMARY"/>
      <sheetName val="집계"/>
      <sheetName val="납부서"/>
      <sheetName val="woo(mac)"/>
      <sheetName val="WEIGHT LIST"/>
      <sheetName val="산#2-1 (2)"/>
      <sheetName val="POL6차-PIPING"/>
      <sheetName val="산#3-1"/>
      <sheetName val="#3_일위대가목록"/>
      <sheetName val="C_d"/>
      <sheetName val="바닥판(1)"/>
      <sheetName val="투찰"/>
      <sheetName val="실행(1)"/>
      <sheetName val="옥외배관기본공량"/>
      <sheetName val="설비공사"/>
      <sheetName val="약품설비"/>
      <sheetName val="총체보활공정표"/>
      <sheetName val="별제권_정리담보권"/>
      <sheetName val="추가예산"/>
      <sheetName val="월별수입"/>
      <sheetName val="약품공급2"/>
      <sheetName val=" ｹ-ﾌﾞﾙ"/>
      <sheetName val="상부집계표"/>
      <sheetName val="개산공사비"/>
      <sheetName val="능률(기성)"/>
      <sheetName val="포장복구집계"/>
      <sheetName val="내역서-2"/>
      <sheetName val="간접"/>
      <sheetName val="투찰(하수)"/>
      <sheetName val="1.전력공사"/>
      <sheetName val="8.DC"/>
      <sheetName val="3.전열"/>
      <sheetName val="2.조명제어"/>
      <sheetName val="국내조달(통합-1)"/>
      <sheetName val="평3"/>
      <sheetName val="증감분석"/>
      <sheetName val="PIPE"/>
      <sheetName val="SIL98"/>
      <sheetName val="영동(D)"/>
      <sheetName val="choose"/>
      <sheetName val="입찰내역서"/>
      <sheetName val="경영상태"/>
      <sheetName val="총괄-1"/>
      <sheetName val="제경비율"/>
      <sheetName val="예총"/>
      <sheetName val="수곡내역"/>
      <sheetName val="일위목록"/>
      <sheetName val="일반설비내역서"/>
      <sheetName val="새공통"/>
      <sheetName val="자재단가"/>
      <sheetName val="상각율"/>
      <sheetName val="전문품의"/>
      <sheetName val="우배수"/>
      <sheetName val="경산"/>
      <sheetName val="적용단가"/>
      <sheetName val="과단위"/>
      <sheetName val="쌍송교"/>
      <sheetName val="조명시설"/>
      <sheetName val="토적계산"/>
      <sheetName val="sh1"/>
      <sheetName val="방배동내역(리라)"/>
      <sheetName val="건축공사집계표"/>
      <sheetName val="현장경비"/>
      <sheetName val="부대공사총괄"/>
      <sheetName val="Sheet4"/>
      <sheetName val="손익분석"/>
      <sheetName val="견적990322"/>
      <sheetName val="산3"/>
      <sheetName val="아스팔트 포장총괄집계표"/>
      <sheetName val="감독1130"/>
      <sheetName val="일위대가-1"/>
      <sheetName val="BUDAI"/>
      <sheetName val="맨홀토공(3)"/>
      <sheetName val="저"/>
      <sheetName val="성남여성복지내역"/>
      <sheetName val="할증 "/>
      <sheetName val="기초코드"/>
      <sheetName val="입력"/>
      <sheetName val="일위집계"/>
      <sheetName val="산출근거"/>
    </sheetNames>
    <sheetDataSet>
      <sheetData sheetId="0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/>
      <sheetData sheetId="268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</sheetNames>
    <definedNames>
      <definedName name="ÀÎ¼â"/>
      <definedName name="Áö¿ì±â"/>
    </definedNames>
    <sheetDataSet>
      <sheetData sheetId="0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"/>
      <sheetName val="미드수량"/>
      <sheetName val="변환수량"/>
      <sheetName val="변환수량2"/>
      <sheetName val="최종수량"/>
      <sheetName val="코드변환"/>
      <sheetName val="단열공사"/>
      <sheetName val="추가코드"/>
      <sheetName val="삭제코드"/>
      <sheetName val="단위환산"/>
      <sheetName val="소수점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드수량"/>
    </sheetNames>
    <sheetDataSet>
      <sheetData sheetId="0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드수량"/>
    </sheetNames>
    <sheetDataSet>
      <sheetData sheetId="0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아파트(환호)"/>
      <sheetName val="관리동(환호)"/>
      <sheetName val="2단지복지관(환호)"/>
      <sheetName val="상가(환호)"/>
      <sheetName val="분산상가(환호)"/>
      <sheetName val="VXXXXXXX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1">
          <cell r="C31" t="b">
            <v>0</v>
          </cell>
        </row>
      </sheetData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원가(건축)"/>
      <sheetName val="할증(단가)"/>
      <sheetName val="(1)촐괄집계표"/>
      <sheetName val="(2)우편공종집계표"/>
      <sheetName val="(2)운송교환공종집계표"/>
      <sheetName val="(3)연결통로공종집계표"/>
      <sheetName val="(4)부대공사공종집계표"/>
      <sheetName val="(5)토목공사공종집계표"/>
      <sheetName val="1.우편집중내역서"/>
      <sheetName val="2.운송교환내역서"/>
      <sheetName val="3.연결통로내역서"/>
      <sheetName val="4.부대공사내역서"/>
      <sheetName val="5.토목공사내역서"/>
      <sheetName val="(              )"/>
      <sheetName val="입찰표지(A4)"/>
      <sheetName val="부대입찰간지(A4세로)"/>
      <sheetName val="하도급사항(A4) (2)"/>
      <sheetName val="부대입찰확약서(A4)"/>
      <sheetName val="간지표지(A4가로)"/>
      <sheetName val="간지표지(A4세로)"/>
      <sheetName val="관급자재금액(VAT포함)"/>
      <sheetName val="(       철     콘       )"/>
      <sheetName val="철콘부대원가대비표"/>
      <sheetName val="철콘부대(도급)원가"/>
      <sheetName val="철콘(도급)내역서"/>
      <sheetName val="철콘부대(하도급)원가"/>
      <sheetName val="철콘(하도급)내역서"/>
      <sheetName val="(         철골          )"/>
      <sheetName val="철골부대원가대비표"/>
      <sheetName val="철골부대(도급)원가"/>
      <sheetName val="철골(도급)내역서"/>
      <sheetName val="철골부대(하도급)원가 "/>
      <sheetName val="철골(하도급)내역서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A3" t="str">
            <v>대전우편집중국및운송교환센터 신축공사</v>
          </cell>
        </row>
        <row r="4">
          <cell r="A4" t="str">
            <v>01 우편집중국공사</v>
          </cell>
        </row>
        <row r="5">
          <cell r="A5" t="str">
            <v>02 운송교환센터</v>
          </cell>
        </row>
        <row r="6">
          <cell r="A6" t="str">
            <v>03 연결통로공사</v>
          </cell>
        </row>
        <row r="7">
          <cell r="A7" t="str">
            <v>04 부대 공 사</v>
          </cell>
        </row>
        <row r="8">
          <cell r="A8" t="str">
            <v>05 토목 공 사</v>
          </cell>
        </row>
        <row r="18">
          <cell r="A18" t="str">
            <v xml:space="preserve">  [ 합               계 ]</v>
          </cell>
        </row>
        <row r="19">
          <cell r="A19" t="str">
            <v>01 공통 가설 공 사</v>
          </cell>
          <cell r="C19" t="str">
            <v>식</v>
          </cell>
          <cell r="D19">
            <v>1</v>
          </cell>
        </row>
        <row r="20">
          <cell r="A20" t="str">
            <v>02 가 설 공 사</v>
          </cell>
          <cell r="C20" t="str">
            <v>식</v>
          </cell>
          <cell r="D20">
            <v>1</v>
          </cell>
        </row>
        <row r="21">
          <cell r="A21" t="str">
            <v>03 토 공 사</v>
          </cell>
          <cell r="C21" t="str">
            <v>식</v>
          </cell>
          <cell r="D21">
            <v>1</v>
          </cell>
        </row>
        <row r="22">
          <cell r="A22" t="str">
            <v>04 철근콘크리트공사</v>
          </cell>
          <cell r="C22" t="str">
            <v>식</v>
          </cell>
          <cell r="D22">
            <v>1</v>
          </cell>
        </row>
        <row r="23">
          <cell r="A23" t="str">
            <v>05 철 골 공 사</v>
          </cell>
          <cell r="C23" t="str">
            <v>식</v>
          </cell>
          <cell r="D23">
            <v>1</v>
          </cell>
        </row>
        <row r="24">
          <cell r="A24" t="str">
            <v>06 조 적 공 사</v>
          </cell>
          <cell r="C24" t="str">
            <v>식</v>
          </cell>
          <cell r="D24">
            <v>1</v>
          </cell>
        </row>
        <row r="25">
          <cell r="A25" t="str">
            <v>07 방 수 공 사</v>
          </cell>
          <cell r="C25" t="str">
            <v>식</v>
          </cell>
          <cell r="D25">
            <v>1</v>
          </cell>
        </row>
        <row r="26">
          <cell r="A26" t="str">
            <v>08 타 일 공 사</v>
          </cell>
          <cell r="C26" t="str">
            <v>식</v>
          </cell>
          <cell r="D26">
            <v>1</v>
          </cell>
        </row>
        <row r="27">
          <cell r="A27" t="str">
            <v>09 석 공 사</v>
          </cell>
          <cell r="C27" t="str">
            <v>식</v>
          </cell>
          <cell r="D27">
            <v>1</v>
          </cell>
        </row>
        <row r="28">
          <cell r="A28" t="str">
            <v>10 목 공 사</v>
          </cell>
          <cell r="C28" t="str">
            <v>식</v>
          </cell>
          <cell r="D28">
            <v>1</v>
          </cell>
        </row>
        <row r="29">
          <cell r="A29" t="str">
            <v>11 금 속 공 사</v>
          </cell>
          <cell r="C29" t="str">
            <v>식</v>
          </cell>
          <cell r="D29">
            <v>1</v>
          </cell>
        </row>
        <row r="30">
          <cell r="A30" t="str">
            <v>12 미 장 공 사</v>
          </cell>
          <cell r="C30" t="str">
            <v>식</v>
          </cell>
          <cell r="D30">
            <v>1</v>
          </cell>
        </row>
        <row r="31">
          <cell r="A31" t="str">
            <v>13 창 호  공 사</v>
          </cell>
          <cell r="C31" t="str">
            <v>식</v>
          </cell>
          <cell r="D31">
            <v>1</v>
          </cell>
        </row>
        <row r="32">
          <cell r="A32" t="str">
            <v>14 유 리 공 사</v>
          </cell>
          <cell r="C32" t="str">
            <v>식</v>
          </cell>
          <cell r="D32">
            <v>1</v>
          </cell>
        </row>
        <row r="33">
          <cell r="A33" t="str">
            <v>15 도 장 공 사</v>
          </cell>
          <cell r="C33" t="str">
            <v>식</v>
          </cell>
          <cell r="D33">
            <v>1</v>
          </cell>
        </row>
        <row r="34">
          <cell r="A34" t="str">
            <v>16 수 장 공 사</v>
          </cell>
          <cell r="C34" t="str">
            <v>식</v>
          </cell>
          <cell r="D34">
            <v>1</v>
          </cell>
        </row>
        <row r="35">
          <cell r="A35" t="str">
            <v>17 지붕 및 홈통공사</v>
          </cell>
          <cell r="C35" t="str">
            <v>식</v>
          </cell>
          <cell r="D35">
            <v>1</v>
          </cell>
        </row>
        <row r="36">
          <cell r="A36" t="str">
            <v>18 자재비 및 운반공사</v>
          </cell>
          <cell r="C36" t="str">
            <v>식</v>
          </cell>
          <cell r="D36">
            <v>1</v>
          </cell>
        </row>
        <row r="37">
          <cell r="A37" t="str">
            <v xml:space="preserve">   [합             계]</v>
          </cell>
        </row>
        <row r="38">
          <cell r="A38" t="str">
            <v>93 관  급  자  재</v>
          </cell>
        </row>
        <row r="51">
          <cell r="A51" t="str">
            <v>01 공통 가설 공 사</v>
          </cell>
        </row>
        <row r="52">
          <cell r="A52" t="str">
            <v>조립식품질시험실</v>
          </cell>
          <cell r="B52" t="str">
            <v>24 개월</v>
          </cell>
          <cell r="C52" t="str">
            <v>M2</v>
          </cell>
          <cell r="D52" t="str">
            <v>120</v>
          </cell>
        </row>
        <row r="53">
          <cell r="A53" t="str">
            <v>조립식가설사무소</v>
          </cell>
          <cell r="B53" t="str">
            <v>24 개월</v>
          </cell>
          <cell r="C53" t="str">
            <v>M2</v>
          </cell>
          <cell r="D53" t="str">
            <v>195</v>
          </cell>
        </row>
        <row r="54">
          <cell r="A54" t="str">
            <v>조립식시멘트창고</v>
          </cell>
          <cell r="B54" t="str">
            <v>24 개월</v>
          </cell>
          <cell r="C54" t="str">
            <v>M2</v>
          </cell>
          <cell r="D54" t="str">
            <v>263</v>
          </cell>
        </row>
        <row r="55">
          <cell r="A55" t="str">
            <v>조립식 가설 창고</v>
          </cell>
          <cell r="B55" t="str">
            <v>24 개월</v>
          </cell>
          <cell r="C55" t="str">
            <v>M2</v>
          </cell>
          <cell r="D55" t="str">
            <v>60</v>
          </cell>
        </row>
        <row r="56">
          <cell r="A56" t="str">
            <v>조립식 작업 헛간</v>
          </cell>
          <cell r="B56" t="str">
            <v>1년이상</v>
          </cell>
          <cell r="C56" t="str">
            <v>M2</v>
          </cell>
          <cell r="D56" t="str">
            <v>120</v>
          </cell>
        </row>
        <row r="57">
          <cell r="A57" t="str">
            <v>가설울타리</v>
          </cell>
          <cell r="B57" t="str">
            <v>24개월</v>
          </cell>
          <cell r="C57" t="str">
            <v>M</v>
          </cell>
          <cell r="D57" t="str">
            <v>436</v>
          </cell>
        </row>
        <row r="58">
          <cell r="A58" t="str">
            <v>세  륜  장</v>
          </cell>
          <cell r="B58" t="str">
            <v>3 * 6 M</v>
          </cell>
          <cell r="C58" t="str">
            <v>식</v>
          </cell>
          <cell r="D58" t="str">
            <v>1</v>
          </cell>
        </row>
        <row r="59">
          <cell r="A59" t="str">
            <v>전  력</v>
          </cell>
          <cell r="C59" t="str">
            <v>KWH</v>
          </cell>
          <cell r="D59" t="str">
            <v>22248</v>
          </cell>
        </row>
        <row r="60">
          <cell r="A60" t="str">
            <v>투시도</v>
          </cell>
          <cell r="C60" t="str">
            <v>EA</v>
          </cell>
          <cell r="D60" t="str">
            <v>1</v>
          </cell>
        </row>
        <row r="61">
          <cell r="A61" t="str">
            <v>준공표시판</v>
          </cell>
          <cell r="C61" t="str">
            <v>EA</v>
          </cell>
          <cell r="D61">
            <v>1</v>
          </cell>
        </row>
        <row r="62">
          <cell r="A62" t="str">
            <v>완전이동식화장실</v>
          </cell>
          <cell r="B62" t="str">
            <v>대소변겸용</v>
          </cell>
          <cell r="C62" t="str">
            <v>조</v>
          </cell>
          <cell r="D62" t="str">
            <v>2</v>
          </cell>
        </row>
        <row r="66">
          <cell r="A66" t="str">
            <v xml:space="preserve">   [합               계]</v>
          </cell>
        </row>
        <row r="67">
          <cell r="A67" t="str">
            <v>02 가  설  공  사</v>
          </cell>
        </row>
        <row r="68">
          <cell r="A68" t="str">
            <v>규 준 틀  설 치</v>
          </cell>
          <cell r="B68" t="str">
            <v>면  적  당</v>
          </cell>
          <cell r="C68" t="str">
            <v>M2</v>
          </cell>
          <cell r="D68" t="str">
            <v>11934</v>
          </cell>
        </row>
        <row r="69">
          <cell r="A69" t="str">
            <v>이동식강관말비게</v>
          </cell>
          <cell r="B69" t="str">
            <v>6 개월</v>
          </cell>
          <cell r="C69" t="str">
            <v>1대</v>
          </cell>
          <cell r="D69" t="str">
            <v>20</v>
          </cell>
        </row>
        <row r="70">
          <cell r="A70" t="str">
            <v>강 관  동 바 리</v>
          </cell>
          <cell r="B70" t="str">
            <v>3개월H4.2M이하</v>
          </cell>
          <cell r="C70" t="str">
            <v>M2</v>
          </cell>
          <cell r="D70" t="str">
            <v>1064</v>
          </cell>
        </row>
        <row r="71">
          <cell r="A71" t="str">
            <v>강 관  동 바 리</v>
          </cell>
          <cell r="B71" t="str">
            <v>3개월H4.2M이상</v>
          </cell>
          <cell r="C71" t="str">
            <v>M2</v>
          </cell>
          <cell r="D71" t="str">
            <v>11531</v>
          </cell>
        </row>
        <row r="72">
          <cell r="A72" t="str">
            <v>강관 비계 매기</v>
          </cell>
          <cell r="B72" t="str">
            <v>30M이하.12개월</v>
          </cell>
          <cell r="C72" t="str">
            <v>M2</v>
          </cell>
          <cell r="D72" t="str">
            <v>4499</v>
          </cell>
        </row>
        <row r="73">
          <cell r="A73" t="str">
            <v>강관 비계다리</v>
          </cell>
          <cell r="B73" t="str">
            <v>H=30이하.1년</v>
          </cell>
          <cell r="C73" t="str">
            <v>M2</v>
          </cell>
          <cell r="D73" t="str">
            <v>56</v>
          </cell>
        </row>
        <row r="74">
          <cell r="A74" t="str">
            <v>먹   매   김</v>
          </cell>
          <cell r="B74" t="str">
            <v>사  무  소</v>
          </cell>
          <cell r="C74" t="str">
            <v>M2</v>
          </cell>
          <cell r="D74" t="str">
            <v>18826</v>
          </cell>
        </row>
        <row r="75">
          <cell r="A75" t="str">
            <v>콘크리트 보양</v>
          </cell>
          <cell r="B75" t="str">
            <v>살    수</v>
          </cell>
          <cell r="C75" t="str">
            <v>M2</v>
          </cell>
          <cell r="D75" t="str">
            <v>19682</v>
          </cell>
        </row>
        <row r="76">
          <cell r="A76" t="str">
            <v>타일 석재면 보양</v>
          </cell>
          <cell r="B76" t="str">
            <v>바  닥 (톱밥)</v>
          </cell>
          <cell r="C76" t="str">
            <v>M2</v>
          </cell>
          <cell r="D76" t="str">
            <v>882</v>
          </cell>
        </row>
        <row r="77">
          <cell r="A77" t="str">
            <v>현 장 정 리</v>
          </cell>
          <cell r="B77" t="str">
            <v>R.C  조</v>
          </cell>
          <cell r="C77" t="str">
            <v>M2</v>
          </cell>
          <cell r="D77" t="str">
            <v>18826</v>
          </cell>
        </row>
        <row r="82">
          <cell r="A82" t="str">
            <v xml:space="preserve">   [합               계]</v>
          </cell>
        </row>
        <row r="83">
          <cell r="A83" t="str">
            <v>03 토    공    사</v>
          </cell>
        </row>
        <row r="84">
          <cell r="A84" t="str">
            <v>터 파 기  토 사</v>
          </cell>
          <cell r="C84" t="str">
            <v>M3</v>
          </cell>
          <cell r="D84" t="str">
            <v>33829</v>
          </cell>
        </row>
        <row r="85">
          <cell r="A85" t="str">
            <v>되메우기  토사</v>
          </cell>
          <cell r="C85" t="str">
            <v>M3</v>
          </cell>
          <cell r="D85" t="str">
            <v>11113</v>
          </cell>
        </row>
        <row r="86">
          <cell r="A86" t="str">
            <v>잔토처리 15 T D</v>
          </cell>
          <cell r="C86" t="str">
            <v>M3</v>
          </cell>
          <cell r="D86" t="str">
            <v>18089</v>
          </cell>
        </row>
        <row r="87">
          <cell r="A87" t="str">
            <v>잡석깔기 지정</v>
          </cell>
          <cell r="B87" t="str">
            <v>큰달구 다짐</v>
          </cell>
          <cell r="C87" t="str">
            <v>M3</v>
          </cell>
          <cell r="D87" t="str">
            <v>1950</v>
          </cell>
        </row>
        <row r="88">
          <cell r="A88" t="str">
            <v>P.E 필름 깔기</v>
          </cell>
          <cell r="B88" t="str">
            <v>바닥0.03MM*2겹</v>
          </cell>
          <cell r="C88" t="str">
            <v>M2</v>
          </cell>
          <cell r="D88" t="str">
            <v>2797</v>
          </cell>
        </row>
        <row r="89">
          <cell r="A89" t="str">
            <v>건 사  채 우 기</v>
          </cell>
          <cell r="C89" t="str">
            <v>M3</v>
          </cell>
          <cell r="D89" t="str">
            <v>214</v>
          </cell>
        </row>
        <row r="90">
          <cell r="A90" t="str">
            <v>콘크리트 파일</v>
          </cell>
          <cell r="B90" t="str">
            <v>PHC ø400* 3 M</v>
          </cell>
          <cell r="C90" t="str">
            <v>본</v>
          </cell>
          <cell r="D90" t="str">
            <v>327</v>
          </cell>
        </row>
        <row r="91">
          <cell r="A91" t="str">
            <v>콘크리트 파일</v>
          </cell>
          <cell r="B91" t="str">
            <v>PHC ø400* 6 M</v>
          </cell>
          <cell r="C91" t="str">
            <v>본</v>
          </cell>
          <cell r="D91" t="str">
            <v>736</v>
          </cell>
        </row>
        <row r="92">
          <cell r="A92" t="str">
            <v>파일 항타</v>
          </cell>
          <cell r="B92" t="str">
            <v>ø400, L= 2 M</v>
          </cell>
          <cell r="C92" t="str">
            <v>본</v>
          </cell>
          <cell r="D92" t="str">
            <v>327</v>
          </cell>
        </row>
        <row r="93">
          <cell r="A93" t="str">
            <v>파일 항타</v>
          </cell>
          <cell r="B93" t="str">
            <v>ø400, L= 5 M</v>
          </cell>
          <cell r="C93" t="str">
            <v>본</v>
          </cell>
          <cell r="D93" t="str">
            <v>736</v>
          </cell>
        </row>
        <row r="94">
          <cell r="A94" t="str">
            <v>PILE 두부정리</v>
          </cell>
          <cell r="B94" t="str">
            <v>ø400</v>
          </cell>
          <cell r="C94" t="str">
            <v>개소</v>
          </cell>
          <cell r="D94" t="str">
            <v>1063</v>
          </cell>
        </row>
        <row r="98">
          <cell r="A98" t="str">
            <v xml:space="preserve">   [합               계]</v>
          </cell>
        </row>
        <row r="99">
          <cell r="A99" t="str">
            <v>04 철근콘크리트공사</v>
          </cell>
        </row>
        <row r="100">
          <cell r="A100" t="str">
            <v>레  미  콘</v>
          </cell>
          <cell r="B100" t="str">
            <v>40*180*8</v>
          </cell>
          <cell r="C100" t="str">
            <v>M3</v>
          </cell>
          <cell r="D100" t="str">
            <v>1212</v>
          </cell>
        </row>
        <row r="101">
          <cell r="A101" t="str">
            <v>레  미  콘</v>
          </cell>
          <cell r="B101" t="str">
            <v>25*180*12</v>
          </cell>
          <cell r="C101" t="str">
            <v>M3</v>
          </cell>
          <cell r="D101" t="str">
            <v>1001</v>
          </cell>
        </row>
        <row r="102">
          <cell r="A102" t="str">
            <v>레  미  콘</v>
          </cell>
          <cell r="B102" t="str">
            <v>25*240*15</v>
          </cell>
          <cell r="C102" t="str">
            <v>M3</v>
          </cell>
          <cell r="D102" t="str">
            <v>12278</v>
          </cell>
        </row>
        <row r="103">
          <cell r="A103" t="str">
            <v>펌프카붐타설무근</v>
          </cell>
          <cell r="B103" t="str">
            <v>CONC 100M3이상</v>
          </cell>
          <cell r="C103" t="str">
            <v>M3</v>
          </cell>
          <cell r="D103" t="str">
            <v>2170</v>
          </cell>
        </row>
        <row r="104">
          <cell r="A104" t="str">
            <v>펌프카붐타설철근</v>
          </cell>
          <cell r="B104" t="str">
            <v>CONC 100M3이상</v>
          </cell>
          <cell r="C104" t="str">
            <v>M3</v>
          </cell>
          <cell r="D104" t="str">
            <v>12157</v>
          </cell>
        </row>
        <row r="105">
          <cell r="A105" t="str">
            <v>진 동 기  손 료</v>
          </cell>
          <cell r="B105" t="str">
            <v>엔진식 3.5 HP</v>
          </cell>
          <cell r="C105" t="str">
            <v>M3</v>
          </cell>
          <cell r="D105" t="str">
            <v>12157</v>
          </cell>
        </row>
        <row r="106">
          <cell r="A106" t="str">
            <v>철      근</v>
          </cell>
          <cell r="B106" t="str">
            <v>D  10</v>
          </cell>
          <cell r="C106" t="str">
            <v>TON</v>
          </cell>
          <cell r="D106" t="str">
            <v>104.23</v>
          </cell>
        </row>
        <row r="107">
          <cell r="A107" t="str">
            <v>철      근</v>
          </cell>
          <cell r="B107" t="str">
            <v>D  13</v>
          </cell>
          <cell r="C107" t="str">
            <v>TON</v>
          </cell>
          <cell r="D107" t="str">
            <v>647.91</v>
          </cell>
        </row>
        <row r="108">
          <cell r="A108" t="str">
            <v>철      근</v>
          </cell>
          <cell r="B108" t="str">
            <v>HD 16</v>
          </cell>
          <cell r="C108" t="str">
            <v>TON</v>
          </cell>
          <cell r="D108" t="str">
            <v>231.37</v>
          </cell>
        </row>
        <row r="109">
          <cell r="A109" t="str">
            <v>철      근</v>
          </cell>
          <cell r="B109" t="str">
            <v>HD 19</v>
          </cell>
          <cell r="C109" t="str">
            <v>TON</v>
          </cell>
          <cell r="D109" t="str">
            <v>160.47</v>
          </cell>
        </row>
        <row r="110">
          <cell r="A110" t="str">
            <v>철      근</v>
          </cell>
          <cell r="B110" t="str">
            <v>HD 22</v>
          </cell>
          <cell r="C110" t="str">
            <v>TON</v>
          </cell>
          <cell r="D110" t="str">
            <v>70.84</v>
          </cell>
        </row>
        <row r="111">
          <cell r="A111" t="str">
            <v>철      근</v>
          </cell>
          <cell r="B111" t="str">
            <v>HD 25</v>
          </cell>
          <cell r="C111" t="str">
            <v>TON</v>
          </cell>
          <cell r="D111" t="str">
            <v>750.91</v>
          </cell>
        </row>
        <row r="112">
          <cell r="A112" t="str">
            <v>철근 가공 조립</v>
          </cell>
          <cell r="B112" t="str">
            <v>보    통</v>
          </cell>
          <cell r="C112" t="str">
            <v>TON</v>
          </cell>
          <cell r="D112" t="str">
            <v>1908.49</v>
          </cell>
        </row>
        <row r="113">
          <cell r="A113" t="str">
            <v>합 판 거 푸 집</v>
          </cell>
          <cell r="B113" t="str">
            <v>3 회</v>
          </cell>
          <cell r="C113" t="str">
            <v>M2</v>
          </cell>
          <cell r="D113" t="str">
            <v>23765</v>
          </cell>
        </row>
        <row r="114">
          <cell r="A114" t="str">
            <v>합 판 거 푸 집</v>
          </cell>
          <cell r="B114" t="str">
            <v>4 회</v>
          </cell>
          <cell r="C114" t="str">
            <v>M2</v>
          </cell>
          <cell r="D114" t="str">
            <v>15704</v>
          </cell>
        </row>
        <row r="115">
          <cell r="A115" t="str">
            <v>유  로  폼</v>
          </cell>
          <cell r="B115" t="str">
            <v>벽</v>
          </cell>
          <cell r="C115" t="str">
            <v>M2</v>
          </cell>
          <cell r="D115" t="str">
            <v>9281</v>
          </cell>
        </row>
        <row r="116">
          <cell r="A116" t="str">
            <v>데크플레이트설치</v>
          </cell>
          <cell r="B116" t="str">
            <v>T:1.6</v>
          </cell>
          <cell r="C116" t="str">
            <v>M2</v>
          </cell>
          <cell r="D116" t="str">
            <v>701</v>
          </cell>
        </row>
        <row r="117">
          <cell r="A117" t="str">
            <v>스 페 이 샤</v>
          </cell>
          <cell r="B117" t="str">
            <v>슬라브 상부용</v>
          </cell>
          <cell r="C117" t="str">
            <v>EA</v>
          </cell>
          <cell r="D117" t="str">
            <v>16765</v>
          </cell>
        </row>
        <row r="118">
          <cell r="A118" t="str">
            <v>스 페 이 샤</v>
          </cell>
          <cell r="B118" t="str">
            <v>슬라브 하부용</v>
          </cell>
          <cell r="C118" t="str">
            <v>EA</v>
          </cell>
          <cell r="D118" t="str">
            <v>16765</v>
          </cell>
        </row>
        <row r="119">
          <cell r="A119" t="str">
            <v>스 페 이 샤</v>
          </cell>
          <cell r="B119" t="str">
            <v>보,기둥,옹벽</v>
          </cell>
          <cell r="C119" t="str">
            <v>EA</v>
          </cell>
          <cell r="D119" t="str">
            <v>65745</v>
          </cell>
        </row>
        <row r="120">
          <cell r="A120" t="str">
            <v>세 퍼 레 이 터</v>
          </cell>
          <cell r="B120" t="str">
            <v>옹벽용</v>
          </cell>
          <cell r="C120" t="str">
            <v>EA</v>
          </cell>
          <cell r="D120" t="str">
            <v>20807</v>
          </cell>
        </row>
        <row r="130">
          <cell r="A130" t="str">
            <v xml:space="preserve">   [합               계]</v>
          </cell>
        </row>
        <row r="131">
          <cell r="A131" t="str">
            <v>05 철  골  공  사</v>
          </cell>
        </row>
        <row r="132">
          <cell r="A132" t="str">
            <v>[SS 490 A]</v>
          </cell>
        </row>
        <row r="133">
          <cell r="A133" t="str">
            <v>H-800*300*14*26</v>
          </cell>
          <cell r="C133" t="str">
            <v>TON</v>
          </cell>
          <cell r="D133" t="str">
            <v>3.13</v>
          </cell>
        </row>
        <row r="134">
          <cell r="A134" t="str">
            <v>H-700*300*13*24</v>
          </cell>
          <cell r="C134" t="str">
            <v>TON</v>
          </cell>
          <cell r="D134" t="str">
            <v>5.66</v>
          </cell>
        </row>
        <row r="135">
          <cell r="A135" t="str">
            <v>H-692*300*13*20</v>
          </cell>
          <cell r="C135" t="str">
            <v>TON</v>
          </cell>
          <cell r="D135" t="str">
            <v>3.56</v>
          </cell>
        </row>
        <row r="136">
          <cell r="A136" t="str">
            <v>H-612*202*13*23</v>
          </cell>
          <cell r="C136" t="str">
            <v>TON</v>
          </cell>
          <cell r="D136" t="str">
            <v>1.32</v>
          </cell>
        </row>
        <row r="137">
          <cell r="A137" t="str">
            <v>H-600*300*16*28</v>
          </cell>
          <cell r="C137" t="str">
            <v>TON</v>
          </cell>
          <cell r="D137" t="str">
            <v>13.74</v>
          </cell>
        </row>
        <row r="138">
          <cell r="A138" t="str">
            <v>H-588*300*12*20</v>
          </cell>
          <cell r="C138" t="str">
            <v>TON</v>
          </cell>
          <cell r="D138" t="str">
            <v>1.24</v>
          </cell>
        </row>
        <row r="139">
          <cell r="A139" t="str">
            <v>H-400*200*8*13</v>
          </cell>
          <cell r="C139" t="str">
            <v>TON</v>
          </cell>
          <cell r="D139" t="str">
            <v>1.7</v>
          </cell>
        </row>
        <row r="140">
          <cell r="A140" t="str">
            <v>강    판</v>
          </cell>
          <cell r="B140" t="str">
            <v>T:34 MM</v>
          </cell>
          <cell r="C140" t="str">
            <v>TON</v>
          </cell>
          <cell r="D140" t="str">
            <v>11.97</v>
          </cell>
        </row>
        <row r="141">
          <cell r="A141" t="str">
            <v>강    판</v>
          </cell>
          <cell r="B141" t="str">
            <v>T:28 MM</v>
          </cell>
          <cell r="C141" t="str">
            <v>TON</v>
          </cell>
          <cell r="D141" t="str">
            <v>3.14</v>
          </cell>
        </row>
        <row r="142">
          <cell r="A142" t="str">
            <v>강    판</v>
          </cell>
          <cell r="B142" t="str">
            <v>T:22 MM</v>
          </cell>
          <cell r="C142" t="str">
            <v>TON</v>
          </cell>
          <cell r="D142" t="str">
            <v>61.17</v>
          </cell>
        </row>
        <row r="143">
          <cell r="A143" t="str">
            <v>강    판</v>
          </cell>
          <cell r="B143" t="str">
            <v>T:20 MM</v>
          </cell>
          <cell r="C143" t="str">
            <v>TON</v>
          </cell>
          <cell r="D143" t="str">
            <v>13.29</v>
          </cell>
        </row>
        <row r="144">
          <cell r="A144" t="str">
            <v>강    판</v>
          </cell>
          <cell r="B144" t="str">
            <v>T:16 MM</v>
          </cell>
          <cell r="C144" t="str">
            <v>TON</v>
          </cell>
          <cell r="D144" t="str">
            <v>110.11</v>
          </cell>
        </row>
        <row r="145">
          <cell r="A145" t="str">
            <v>강    판</v>
          </cell>
          <cell r="B145" t="str">
            <v>T: 9 MM</v>
          </cell>
          <cell r="C145" t="str">
            <v>TON</v>
          </cell>
          <cell r="D145" t="str">
            <v>1.62</v>
          </cell>
        </row>
        <row r="146">
          <cell r="A146" t="str">
            <v>강    판</v>
          </cell>
          <cell r="B146" t="str">
            <v>T:42 MM</v>
          </cell>
          <cell r="C146" t="str">
            <v>TON</v>
          </cell>
          <cell r="D146" t="str">
            <v>1.53</v>
          </cell>
        </row>
        <row r="147">
          <cell r="A147" t="str">
            <v>강    판</v>
          </cell>
          <cell r="B147" t="str">
            <v>T:35 MM</v>
          </cell>
          <cell r="C147" t="str">
            <v>TON</v>
          </cell>
          <cell r="D147" t="str">
            <v>0.29</v>
          </cell>
        </row>
        <row r="148">
          <cell r="A148" t="str">
            <v>강    판</v>
          </cell>
          <cell r="B148" t="str">
            <v>T:34 MM</v>
          </cell>
          <cell r="C148" t="str">
            <v>TON</v>
          </cell>
          <cell r="D148" t="str">
            <v>5.5</v>
          </cell>
        </row>
        <row r="149">
          <cell r="A149" t="str">
            <v>강    판</v>
          </cell>
          <cell r="B149" t="str">
            <v>T:28 MM</v>
          </cell>
          <cell r="C149" t="str">
            <v>TON</v>
          </cell>
          <cell r="D149" t="str">
            <v>5.18</v>
          </cell>
        </row>
        <row r="150">
          <cell r="A150" t="str">
            <v>강    판</v>
          </cell>
          <cell r="B150" t="str">
            <v>T:26 MM</v>
          </cell>
          <cell r="C150" t="str">
            <v>TON</v>
          </cell>
          <cell r="D150">
            <v>1.26</v>
          </cell>
        </row>
        <row r="151">
          <cell r="A151" t="str">
            <v>강    판</v>
          </cell>
          <cell r="B151" t="str">
            <v>T:24 MM</v>
          </cell>
          <cell r="C151" t="str">
            <v>TON</v>
          </cell>
          <cell r="D151" t="str">
            <v>1.28</v>
          </cell>
        </row>
        <row r="152">
          <cell r="A152" t="str">
            <v>강    판</v>
          </cell>
          <cell r="B152" t="str">
            <v>T:23 MM</v>
          </cell>
          <cell r="C152" t="str">
            <v>TON</v>
          </cell>
          <cell r="D152" t="str">
            <v>0.77</v>
          </cell>
        </row>
        <row r="153">
          <cell r="A153" t="str">
            <v>강    판</v>
          </cell>
          <cell r="B153" t="str">
            <v>T:20 MM</v>
          </cell>
          <cell r="C153" t="str">
            <v>TON</v>
          </cell>
          <cell r="D153" t="str">
            <v>1.52</v>
          </cell>
        </row>
        <row r="154">
          <cell r="A154" t="str">
            <v>강    판</v>
          </cell>
          <cell r="B154" t="str">
            <v>T:17 MM</v>
          </cell>
          <cell r="C154" t="str">
            <v>TON</v>
          </cell>
          <cell r="D154" t="str">
            <v>2.25</v>
          </cell>
        </row>
        <row r="155">
          <cell r="A155" t="str">
            <v>강    판</v>
          </cell>
          <cell r="B155" t="str">
            <v>T:15 MM</v>
          </cell>
          <cell r="C155" t="str">
            <v>TON</v>
          </cell>
          <cell r="D155" t="str">
            <v>0.23</v>
          </cell>
        </row>
        <row r="156">
          <cell r="A156" t="str">
            <v>강    판</v>
          </cell>
          <cell r="B156" t="str">
            <v>T:13 MM</v>
          </cell>
          <cell r="C156" t="str">
            <v>TON</v>
          </cell>
          <cell r="D156" t="str">
            <v>0.34</v>
          </cell>
        </row>
        <row r="157">
          <cell r="A157" t="str">
            <v>강    판</v>
          </cell>
          <cell r="B157" t="str">
            <v>T:10 MM</v>
          </cell>
          <cell r="C157" t="str">
            <v>TON</v>
          </cell>
          <cell r="D157" t="str">
            <v>0.12</v>
          </cell>
        </row>
        <row r="158">
          <cell r="A158" t="str">
            <v>[SS 400 ]</v>
          </cell>
        </row>
        <row r="159">
          <cell r="A159" t="str">
            <v>H-800*300*14*26</v>
          </cell>
          <cell r="C159" t="str">
            <v>TON</v>
          </cell>
          <cell r="D159" t="str">
            <v>18.42</v>
          </cell>
        </row>
        <row r="160">
          <cell r="A160" t="str">
            <v>H-700*300*13*24</v>
          </cell>
          <cell r="C160" t="str">
            <v>TON</v>
          </cell>
          <cell r="D160" t="str">
            <v>54.51</v>
          </cell>
        </row>
        <row r="161">
          <cell r="A161" t="str">
            <v>H-692*300*13*20</v>
          </cell>
          <cell r="C161" t="str">
            <v>TON</v>
          </cell>
          <cell r="D161" t="str">
            <v>21.91</v>
          </cell>
        </row>
        <row r="162">
          <cell r="A162" t="str">
            <v>H-612*202*13*23</v>
          </cell>
          <cell r="C162" t="str">
            <v>TON</v>
          </cell>
          <cell r="D162" t="str">
            <v>28.75</v>
          </cell>
        </row>
        <row r="163">
          <cell r="A163" t="str">
            <v>H-600*200*11*17</v>
          </cell>
          <cell r="C163" t="str">
            <v>TON</v>
          </cell>
          <cell r="D163" t="str">
            <v>202.2</v>
          </cell>
        </row>
        <row r="164">
          <cell r="A164" t="str">
            <v>H-588*300*12*20</v>
          </cell>
          <cell r="C164" t="str">
            <v>TON</v>
          </cell>
          <cell r="D164" t="str">
            <v>23.19</v>
          </cell>
        </row>
        <row r="165">
          <cell r="A165" t="str">
            <v>H-500*200*10*16</v>
          </cell>
          <cell r="C165" t="str">
            <v>TON</v>
          </cell>
          <cell r="D165" t="str">
            <v>2.29</v>
          </cell>
        </row>
        <row r="166">
          <cell r="A166" t="str">
            <v>H-400*200*8*13</v>
          </cell>
          <cell r="C166" t="str">
            <v>TON</v>
          </cell>
          <cell r="D166" t="str">
            <v>7.79</v>
          </cell>
        </row>
        <row r="167">
          <cell r="A167" t="str">
            <v>H-396*199*7*11</v>
          </cell>
          <cell r="C167" t="str">
            <v>TON</v>
          </cell>
          <cell r="D167" t="str">
            <v>111.48</v>
          </cell>
        </row>
        <row r="168">
          <cell r="A168" t="str">
            <v>H-300*150*6.5*9</v>
          </cell>
          <cell r="C168" t="str">
            <v>TON</v>
          </cell>
          <cell r="D168" t="str">
            <v>4.12</v>
          </cell>
        </row>
        <row r="169">
          <cell r="A169" t="str">
            <v>H-250*125*6*9</v>
          </cell>
          <cell r="C169" t="str">
            <v>TON</v>
          </cell>
          <cell r="D169" t="str">
            <v>5.22</v>
          </cell>
        </row>
        <row r="170">
          <cell r="A170" t="str">
            <v>강    판</v>
          </cell>
          <cell r="B170" t="str">
            <v>T:34 MM</v>
          </cell>
          <cell r="C170" t="str">
            <v>TON</v>
          </cell>
          <cell r="D170" t="str">
            <v>134.11</v>
          </cell>
        </row>
        <row r="171">
          <cell r="A171" t="str">
            <v>강    판</v>
          </cell>
          <cell r="B171" t="str">
            <v>T:28 MM</v>
          </cell>
          <cell r="C171" t="str">
            <v>TON</v>
          </cell>
          <cell r="D171" t="str">
            <v>50.23</v>
          </cell>
        </row>
        <row r="172">
          <cell r="A172" t="str">
            <v>강    판</v>
          </cell>
          <cell r="B172" t="str">
            <v>T:20 MM</v>
          </cell>
          <cell r="C172" t="str">
            <v>TON</v>
          </cell>
          <cell r="D172" t="str">
            <v>137.32</v>
          </cell>
        </row>
        <row r="173">
          <cell r="A173" t="str">
            <v>강    판</v>
          </cell>
          <cell r="B173" t="str">
            <v>T:18 MM</v>
          </cell>
          <cell r="C173" t="str">
            <v>TON</v>
          </cell>
          <cell r="D173" t="str">
            <v>7.67</v>
          </cell>
        </row>
        <row r="174">
          <cell r="A174" t="str">
            <v>강    판</v>
          </cell>
          <cell r="B174" t="str">
            <v>T:16 MM</v>
          </cell>
          <cell r="C174" t="str">
            <v>TON</v>
          </cell>
          <cell r="D174" t="str">
            <v>31.56</v>
          </cell>
        </row>
        <row r="175">
          <cell r="A175" t="str">
            <v>강    판</v>
          </cell>
          <cell r="B175" t="str">
            <v>T:25 MM</v>
          </cell>
          <cell r="C175" t="str">
            <v>TON</v>
          </cell>
          <cell r="D175" t="str">
            <v>1</v>
          </cell>
        </row>
        <row r="176">
          <cell r="A176" t="str">
            <v>강    판</v>
          </cell>
          <cell r="B176" t="str">
            <v>T:22 MM</v>
          </cell>
          <cell r="C176" t="str">
            <v>TON</v>
          </cell>
          <cell r="D176" t="str">
            <v>15.58</v>
          </cell>
        </row>
        <row r="177">
          <cell r="A177" t="str">
            <v>강    판</v>
          </cell>
          <cell r="B177" t="str">
            <v>T:20 MM</v>
          </cell>
          <cell r="C177" t="str">
            <v>TON</v>
          </cell>
          <cell r="D177" t="str">
            <v>1.1</v>
          </cell>
        </row>
        <row r="178">
          <cell r="A178" t="str">
            <v>강    판</v>
          </cell>
          <cell r="B178" t="str">
            <v>T:19 MM</v>
          </cell>
          <cell r="C178" t="str">
            <v>TON</v>
          </cell>
          <cell r="D178" t="str">
            <v>15.04</v>
          </cell>
        </row>
        <row r="179">
          <cell r="A179" t="str">
            <v>강    판</v>
          </cell>
          <cell r="B179" t="str">
            <v>T:18 MM</v>
          </cell>
          <cell r="C179" t="str">
            <v>TON</v>
          </cell>
          <cell r="D179" t="str">
            <v>6.64</v>
          </cell>
        </row>
        <row r="180">
          <cell r="A180" t="str">
            <v>강    판</v>
          </cell>
          <cell r="B180" t="str">
            <v>T:16 MM</v>
          </cell>
          <cell r="C180" t="str">
            <v>TON</v>
          </cell>
          <cell r="D180" t="str">
            <v>10.94</v>
          </cell>
        </row>
        <row r="181">
          <cell r="A181" t="str">
            <v>강    판</v>
          </cell>
          <cell r="B181" t="str">
            <v>T:13 MM</v>
          </cell>
          <cell r="C181" t="str">
            <v>TON</v>
          </cell>
          <cell r="D181" t="str">
            <v>1.02</v>
          </cell>
        </row>
        <row r="182">
          <cell r="A182" t="str">
            <v>강    판</v>
          </cell>
          <cell r="B182" t="str">
            <v>T:12 MM</v>
          </cell>
          <cell r="C182" t="str">
            <v>TON</v>
          </cell>
          <cell r="D182" t="str">
            <v>3.23</v>
          </cell>
        </row>
        <row r="183">
          <cell r="A183" t="str">
            <v>강    판</v>
          </cell>
          <cell r="B183" t="str">
            <v>T:11 MM</v>
          </cell>
          <cell r="C183" t="str">
            <v>TON</v>
          </cell>
          <cell r="D183" t="str">
            <v>3.03</v>
          </cell>
        </row>
        <row r="184">
          <cell r="A184" t="str">
            <v>강    판</v>
          </cell>
          <cell r="B184" t="str">
            <v>T:10 MM</v>
          </cell>
          <cell r="C184" t="str">
            <v>TON</v>
          </cell>
          <cell r="D184" t="str">
            <v>0.07</v>
          </cell>
        </row>
        <row r="185">
          <cell r="A185" t="str">
            <v>강    판</v>
          </cell>
          <cell r="B185" t="str">
            <v>T: 9 MM</v>
          </cell>
          <cell r="C185" t="str">
            <v>TON</v>
          </cell>
          <cell r="D185" t="str">
            <v>10.94</v>
          </cell>
        </row>
        <row r="186">
          <cell r="A186" t="str">
            <v>강    판</v>
          </cell>
          <cell r="B186" t="str">
            <v>T: 8 MM</v>
          </cell>
          <cell r="C186" t="str">
            <v>TON</v>
          </cell>
          <cell r="D186" t="str">
            <v>0.28</v>
          </cell>
        </row>
        <row r="187">
          <cell r="A187" t="str">
            <v>강    판</v>
          </cell>
          <cell r="B187" t="str">
            <v>T: 7 MM</v>
          </cell>
          <cell r="C187" t="str">
            <v>TON</v>
          </cell>
          <cell r="D187" t="str">
            <v>2.44</v>
          </cell>
        </row>
        <row r="188">
          <cell r="A188" t="str">
            <v>강    판</v>
          </cell>
          <cell r="B188" t="str">
            <v>T: 6 MM</v>
          </cell>
          <cell r="C188" t="str">
            <v>TON</v>
          </cell>
          <cell r="D188" t="str">
            <v>3.88</v>
          </cell>
        </row>
        <row r="189">
          <cell r="A189" t="str">
            <v>L- 75*75*9</v>
          </cell>
          <cell r="C189" t="str">
            <v>TON</v>
          </cell>
          <cell r="D189" t="str">
            <v>1.4</v>
          </cell>
        </row>
        <row r="190">
          <cell r="A190" t="str">
            <v>L- 75*75*6</v>
          </cell>
          <cell r="C190" t="str">
            <v>TON</v>
          </cell>
          <cell r="D190" t="str">
            <v>3.21</v>
          </cell>
        </row>
        <row r="191">
          <cell r="A191" t="str">
            <v>C- 100*50*20*2</v>
          </cell>
          <cell r="C191" t="str">
            <v>TON</v>
          </cell>
          <cell r="D191" t="str">
            <v>31.8</v>
          </cell>
        </row>
        <row r="192">
          <cell r="A192" t="str">
            <v>고장력 볼트</v>
          </cell>
          <cell r="B192" t="str">
            <v>M20 * 110 MM</v>
          </cell>
          <cell r="C192" t="str">
            <v>EA</v>
          </cell>
          <cell r="D192" t="str">
            <v>11305</v>
          </cell>
        </row>
        <row r="193">
          <cell r="A193" t="str">
            <v>고장력 볼트</v>
          </cell>
          <cell r="B193" t="str">
            <v>M20 * 105 MM</v>
          </cell>
          <cell r="C193" t="str">
            <v>EA</v>
          </cell>
          <cell r="D193" t="str">
            <v>1038</v>
          </cell>
        </row>
        <row r="194">
          <cell r="A194" t="str">
            <v>고장력 볼트</v>
          </cell>
          <cell r="B194" t="str">
            <v>M20 * 100 MM</v>
          </cell>
          <cell r="C194" t="str">
            <v>EA</v>
          </cell>
          <cell r="D194" t="str">
            <v>2224</v>
          </cell>
        </row>
        <row r="195">
          <cell r="A195" t="str">
            <v>고장력 볼트</v>
          </cell>
          <cell r="B195" t="str">
            <v>M20 *  95 MM</v>
          </cell>
          <cell r="C195" t="str">
            <v>EA</v>
          </cell>
          <cell r="D195" t="str">
            <v>3979</v>
          </cell>
        </row>
        <row r="196">
          <cell r="A196" t="str">
            <v>고장력 볼트</v>
          </cell>
          <cell r="B196" t="str">
            <v>M20 *  90 MM</v>
          </cell>
          <cell r="C196" t="str">
            <v>EA</v>
          </cell>
          <cell r="D196" t="str">
            <v>1697</v>
          </cell>
        </row>
        <row r="197">
          <cell r="A197" t="str">
            <v>고장력 볼트</v>
          </cell>
          <cell r="B197" t="str">
            <v>M20 *  85 MM</v>
          </cell>
          <cell r="C197" t="str">
            <v>EA</v>
          </cell>
          <cell r="D197" t="str">
            <v>5463</v>
          </cell>
        </row>
        <row r="198">
          <cell r="A198" t="str">
            <v>고장력 볼트</v>
          </cell>
          <cell r="B198" t="str">
            <v>M20 *  80 MM</v>
          </cell>
          <cell r="C198" t="str">
            <v>EA</v>
          </cell>
          <cell r="D198" t="str">
            <v>247</v>
          </cell>
        </row>
        <row r="199">
          <cell r="A199" t="str">
            <v>고장력 볼트</v>
          </cell>
          <cell r="B199" t="str">
            <v>M20 *  75 MM</v>
          </cell>
          <cell r="C199" t="str">
            <v>EA</v>
          </cell>
          <cell r="D199" t="str">
            <v>515</v>
          </cell>
        </row>
        <row r="200">
          <cell r="A200" t="str">
            <v>고장력 볼트</v>
          </cell>
          <cell r="B200" t="str">
            <v>M20 *  70 MM</v>
          </cell>
          <cell r="C200" t="str">
            <v>EA</v>
          </cell>
          <cell r="D200" t="str">
            <v>3728</v>
          </cell>
        </row>
        <row r="201">
          <cell r="A201" t="str">
            <v>고장력 볼트</v>
          </cell>
          <cell r="B201" t="str">
            <v>M20 *  65 MM</v>
          </cell>
          <cell r="C201" t="str">
            <v>EA</v>
          </cell>
          <cell r="D201" t="str">
            <v>6929</v>
          </cell>
        </row>
        <row r="202">
          <cell r="A202" t="str">
            <v>고장력 볼트</v>
          </cell>
          <cell r="B202" t="str">
            <v>M20 *  60 MM</v>
          </cell>
          <cell r="C202" t="str">
            <v>EA</v>
          </cell>
          <cell r="D202" t="str">
            <v>247</v>
          </cell>
        </row>
        <row r="203">
          <cell r="A203" t="str">
            <v>고장력 볼트</v>
          </cell>
          <cell r="B203" t="str">
            <v>M20 *  55 MM</v>
          </cell>
          <cell r="C203" t="str">
            <v>EA</v>
          </cell>
          <cell r="D203" t="str">
            <v>5152</v>
          </cell>
        </row>
        <row r="204">
          <cell r="A204" t="str">
            <v>고장력 볼트</v>
          </cell>
          <cell r="B204" t="str">
            <v>M20 *  50 MM</v>
          </cell>
          <cell r="C204" t="str">
            <v>EA</v>
          </cell>
          <cell r="D204" t="str">
            <v>30</v>
          </cell>
        </row>
        <row r="205">
          <cell r="A205" t="str">
            <v>고장력 볼트</v>
          </cell>
          <cell r="B205" t="str">
            <v>M16 *  45 MM</v>
          </cell>
          <cell r="C205" t="str">
            <v>EA</v>
          </cell>
          <cell r="D205" t="str">
            <v>1095</v>
          </cell>
        </row>
        <row r="206">
          <cell r="A206" t="str">
            <v>앙 카 볼 트</v>
          </cell>
          <cell r="B206" t="str">
            <v>Φ22*1100MM</v>
          </cell>
          <cell r="C206" t="str">
            <v>EA</v>
          </cell>
          <cell r="D206" t="str">
            <v>289</v>
          </cell>
        </row>
        <row r="207">
          <cell r="A207" t="str">
            <v>스 터 드 볼 트</v>
          </cell>
          <cell r="B207" t="str">
            <v>Φ16*120  MM</v>
          </cell>
          <cell r="C207" t="str">
            <v>EA</v>
          </cell>
          <cell r="D207" t="str">
            <v>8127</v>
          </cell>
        </row>
        <row r="208">
          <cell r="A208" t="str">
            <v>스 터 드 볼 트</v>
          </cell>
          <cell r="B208" t="str">
            <v>Φ19*120  MM</v>
          </cell>
          <cell r="C208" t="str">
            <v>EA</v>
          </cell>
          <cell r="D208" t="str">
            <v>5471</v>
          </cell>
        </row>
        <row r="209">
          <cell r="A209" t="str">
            <v>브레이스</v>
          </cell>
          <cell r="B209" t="str">
            <v>Φ22</v>
          </cell>
          <cell r="C209" t="str">
            <v>M</v>
          </cell>
          <cell r="D209" t="str">
            <v>1313</v>
          </cell>
        </row>
        <row r="210">
          <cell r="A210" t="str">
            <v>턴버클</v>
          </cell>
          <cell r="B210" t="str">
            <v>Φ22</v>
          </cell>
          <cell r="C210" t="str">
            <v>EA</v>
          </cell>
          <cell r="D210" t="str">
            <v>190</v>
          </cell>
        </row>
        <row r="211">
          <cell r="A211" t="str">
            <v>강 판 용 접</v>
          </cell>
          <cell r="B211" t="str">
            <v>T:22 MM</v>
          </cell>
          <cell r="C211" t="str">
            <v>M</v>
          </cell>
          <cell r="D211" t="str">
            <v>743</v>
          </cell>
        </row>
        <row r="212">
          <cell r="A212" t="str">
            <v>강 판 용 접</v>
          </cell>
          <cell r="B212" t="str">
            <v>T:20 MM</v>
          </cell>
          <cell r="C212" t="str">
            <v>M</v>
          </cell>
          <cell r="D212" t="str">
            <v>3081</v>
          </cell>
        </row>
        <row r="213">
          <cell r="A213" t="str">
            <v>강 판 용 접</v>
          </cell>
          <cell r="B213" t="str">
            <v>T:18 MM</v>
          </cell>
          <cell r="C213" t="str">
            <v>M</v>
          </cell>
          <cell r="D213" t="str">
            <v>234</v>
          </cell>
        </row>
        <row r="214">
          <cell r="A214" t="str">
            <v>강 판 용 접</v>
          </cell>
          <cell r="B214" t="str">
            <v>T:16 MM</v>
          </cell>
          <cell r="C214" t="str">
            <v>M</v>
          </cell>
          <cell r="D214" t="str">
            <v>3281</v>
          </cell>
        </row>
        <row r="215">
          <cell r="A215" t="str">
            <v>강 판 용 접</v>
          </cell>
          <cell r="B215" t="str">
            <v>T: 9 MM</v>
          </cell>
          <cell r="C215" t="str">
            <v>M</v>
          </cell>
          <cell r="D215" t="str">
            <v>72</v>
          </cell>
        </row>
        <row r="216">
          <cell r="A216" t="str">
            <v>철골 가공 조립</v>
          </cell>
          <cell r="B216" t="str">
            <v>공    장</v>
          </cell>
          <cell r="C216" t="str">
            <v>TON</v>
          </cell>
          <cell r="D216" t="str">
            <v>1109.07</v>
          </cell>
        </row>
        <row r="217">
          <cell r="A217" t="str">
            <v>철 골  세 우 기</v>
          </cell>
          <cell r="B217" t="str">
            <v>저    층</v>
          </cell>
          <cell r="C217" t="str">
            <v>TON</v>
          </cell>
          <cell r="D217" t="str">
            <v>1109.07</v>
          </cell>
        </row>
        <row r="218">
          <cell r="A218" t="str">
            <v>고장력볼트 조임</v>
          </cell>
          <cell r="B218" t="str">
            <v>30 본/TON</v>
          </cell>
          <cell r="C218" t="str">
            <v>TON</v>
          </cell>
          <cell r="D218" t="str">
            <v>1109.07</v>
          </cell>
        </row>
        <row r="219">
          <cell r="A219" t="str">
            <v>그라우팅 몰탈</v>
          </cell>
          <cell r="B219" t="str">
            <v>주각 몰탈충진</v>
          </cell>
          <cell r="C219" t="str">
            <v>M3</v>
          </cell>
          <cell r="D219" t="str">
            <v>1.91</v>
          </cell>
        </row>
        <row r="220">
          <cell r="A220" t="str">
            <v>조 합  페 인 트</v>
          </cell>
          <cell r="B220" t="str">
            <v>철재면 2 회칠</v>
          </cell>
          <cell r="C220" t="str">
            <v>M2</v>
          </cell>
          <cell r="D220" t="str">
            <v>21063</v>
          </cell>
        </row>
        <row r="221">
          <cell r="A221" t="str">
            <v>방 청  페 인 트</v>
          </cell>
          <cell r="B221" t="str">
            <v>철부 1 회</v>
          </cell>
          <cell r="C221" t="str">
            <v>M2</v>
          </cell>
          <cell r="D221" t="str">
            <v>21063</v>
          </cell>
        </row>
        <row r="222">
          <cell r="A222" t="str">
            <v>트 럭  크 레 인</v>
          </cell>
          <cell r="B222" t="str">
            <v>25 톤</v>
          </cell>
          <cell r="C222" t="str">
            <v>HR</v>
          </cell>
          <cell r="D222" t="str">
            <v>328</v>
          </cell>
        </row>
        <row r="226">
          <cell r="A226" t="str">
            <v xml:space="preserve">   [합               계]</v>
          </cell>
        </row>
        <row r="227">
          <cell r="A227" t="str">
            <v>06 조  적  공  사</v>
          </cell>
        </row>
        <row r="228">
          <cell r="A228" t="str">
            <v>시 멘 트 벽 돌</v>
          </cell>
          <cell r="B228" t="str">
            <v>190*90*57</v>
          </cell>
          <cell r="C228" t="str">
            <v>매</v>
          </cell>
          <cell r="D228" t="str">
            <v>829006</v>
          </cell>
        </row>
        <row r="229">
          <cell r="A229" t="str">
            <v>적벽돌 변색1급</v>
          </cell>
          <cell r="B229" t="str">
            <v>190*90*57</v>
          </cell>
          <cell r="C229" t="str">
            <v>매</v>
          </cell>
          <cell r="D229" t="str">
            <v>3409</v>
          </cell>
        </row>
        <row r="230">
          <cell r="A230" t="str">
            <v>벽돌쌓기 0.5B</v>
          </cell>
          <cell r="B230" t="str">
            <v>만매 이상</v>
          </cell>
          <cell r="C230" t="str">
            <v>천매</v>
          </cell>
          <cell r="D230" t="str">
            <v>72.67</v>
          </cell>
        </row>
        <row r="231">
          <cell r="A231" t="str">
            <v>벽돌쌓기 공간</v>
          </cell>
          <cell r="B231" t="str">
            <v>0.5B 만매이상</v>
          </cell>
          <cell r="C231" t="str">
            <v>천매</v>
          </cell>
          <cell r="D231" t="str">
            <v>42.55</v>
          </cell>
        </row>
        <row r="232">
          <cell r="A232" t="str">
            <v>벽돌쌓기 1.0B</v>
          </cell>
          <cell r="B232" t="str">
            <v>만매 이상</v>
          </cell>
          <cell r="C232" t="str">
            <v>천매</v>
          </cell>
          <cell r="D232">
            <v>674.31</v>
          </cell>
        </row>
        <row r="233">
          <cell r="A233" t="str">
            <v>벽돌치장쌓기0.5B</v>
          </cell>
          <cell r="B233" t="str">
            <v>한면오천매미만</v>
          </cell>
          <cell r="C233" t="str">
            <v>천매</v>
          </cell>
          <cell r="D233" t="str">
            <v>3.31</v>
          </cell>
        </row>
        <row r="234">
          <cell r="A234" t="str">
            <v>베이스판넬</v>
          </cell>
          <cell r="C234" t="str">
            <v>M2</v>
          </cell>
          <cell r="D234">
            <v>599</v>
          </cell>
        </row>
        <row r="235">
          <cell r="A235" t="str">
            <v>블 럭  쌓 기</v>
          </cell>
          <cell r="B235" t="str">
            <v>6"  바름벽</v>
          </cell>
          <cell r="C235" t="str">
            <v>M2</v>
          </cell>
          <cell r="D235" t="str">
            <v>989</v>
          </cell>
        </row>
        <row r="236">
          <cell r="A236" t="str">
            <v>불럭한면치장줄눈</v>
          </cell>
          <cell r="B236" t="str">
            <v>기  본  형</v>
          </cell>
          <cell r="C236" t="str">
            <v>M2</v>
          </cell>
          <cell r="D236" t="str">
            <v>989</v>
          </cell>
        </row>
        <row r="237">
          <cell r="A237" t="str">
            <v>불럭메쉬 넣기</v>
          </cell>
          <cell r="B237" t="str">
            <v>6" #8 W100</v>
          </cell>
          <cell r="C237" t="str">
            <v>M</v>
          </cell>
          <cell r="D237" t="str">
            <v>1763</v>
          </cell>
        </row>
        <row r="238">
          <cell r="A238" t="str">
            <v>스치로폴 설치</v>
          </cell>
          <cell r="B238" t="str">
            <v>벽공간 T=50 MM</v>
          </cell>
          <cell r="C238" t="str">
            <v>M2</v>
          </cell>
          <cell r="D238" t="str">
            <v>567</v>
          </cell>
        </row>
        <row r="239">
          <cell r="A239" t="str">
            <v>인방  설치비</v>
          </cell>
          <cell r="C239" t="str">
            <v>M</v>
          </cell>
          <cell r="D239" t="str">
            <v>284</v>
          </cell>
        </row>
        <row r="240">
          <cell r="A240" t="str">
            <v>벽 돌  소 운 반</v>
          </cell>
          <cell r="B240" t="str">
            <v>1 층</v>
          </cell>
          <cell r="C240" t="str">
            <v>천매</v>
          </cell>
          <cell r="D240" t="str">
            <v>337.96</v>
          </cell>
        </row>
        <row r="241">
          <cell r="A241" t="str">
            <v>벽 돌  소 운 반</v>
          </cell>
          <cell r="B241" t="str">
            <v>2 층</v>
          </cell>
          <cell r="C241" t="str">
            <v>천매</v>
          </cell>
          <cell r="D241" t="str">
            <v>413.95</v>
          </cell>
        </row>
        <row r="242">
          <cell r="A242" t="str">
            <v>벽 돌  소 운 반</v>
          </cell>
          <cell r="B242" t="str">
            <v>3 층</v>
          </cell>
          <cell r="C242" t="str">
            <v>천매</v>
          </cell>
          <cell r="D242" t="str">
            <v>40.94</v>
          </cell>
        </row>
        <row r="258">
          <cell r="A258" t="str">
            <v xml:space="preserve">   [합               계]</v>
          </cell>
        </row>
        <row r="259">
          <cell r="A259" t="str">
            <v>07 방  수  공  사</v>
          </cell>
        </row>
        <row r="260">
          <cell r="A260" t="str">
            <v>쉬 트  방 수</v>
          </cell>
          <cell r="B260" t="str">
            <v>바닥 3 MM</v>
          </cell>
          <cell r="C260" t="str">
            <v>M2</v>
          </cell>
          <cell r="D260" t="str">
            <v>2442</v>
          </cell>
        </row>
        <row r="261">
          <cell r="A261" t="str">
            <v>쉬 트  방 수</v>
          </cell>
          <cell r="B261" t="str">
            <v>벽   3 MM</v>
          </cell>
          <cell r="C261" t="str">
            <v>M2</v>
          </cell>
          <cell r="D261" t="str">
            <v>220</v>
          </cell>
        </row>
        <row r="262">
          <cell r="A262" t="str">
            <v>시멘트 액체방수</v>
          </cell>
          <cell r="B262" t="str">
            <v>C  종</v>
          </cell>
          <cell r="C262" t="str">
            <v>M2</v>
          </cell>
          <cell r="D262" t="str">
            <v>13308</v>
          </cell>
        </row>
        <row r="263">
          <cell r="A263" t="str">
            <v>방수 몰탈 바름</v>
          </cell>
          <cell r="B263" t="str">
            <v>바닥 24 MM 1;3</v>
          </cell>
          <cell r="C263" t="str">
            <v>M2</v>
          </cell>
          <cell r="D263" t="str">
            <v>83</v>
          </cell>
        </row>
        <row r="264">
          <cell r="A264" t="str">
            <v>신 축  줄 눈</v>
          </cell>
          <cell r="B264" t="str">
            <v>PVC H50</v>
          </cell>
          <cell r="C264" t="str">
            <v>M</v>
          </cell>
          <cell r="D264" t="str">
            <v>1620</v>
          </cell>
        </row>
        <row r="265">
          <cell r="A265" t="str">
            <v>실리콘코킹 복층</v>
          </cell>
          <cell r="B265" t="str">
            <v>5  * 5  MM</v>
          </cell>
          <cell r="C265" t="str">
            <v>M</v>
          </cell>
          <cell r="D265" t="str">
            <v>6429</v>
          </cell>
        </row>
        <row r="266">
          <cell r="A266" t="str">
            <v>실 리 콘  코 킹</v>
          </cell>
          <cell r="B266" t="str">
            <v>5  * 5 MM</v>
          </cell>
          <cell r="C266" t="str">
            <v>M</v>
          </cell>
          <cell r="D266" t="str">
            <v>1623</v>
          </cell>
        </row>
        <row r="267">
          <cell r="A267" t="str">
            <v>실 리 콘  코 킹</v>
          </cell>
          <cell r="B267" t="str">
            <v>10 * 10 MM</v>
          </cell>
          <cell r="C267" t="str">
            <v>M</v>
          </cell>
          <cell r="D267" t="str">
            <v>3019</v>
          </cell>
        </row>
        <row r="274">
          <cell r="A274" t="str">
            <v xml:space="preserve">   [합               계]</v>
          </cell>
        </row>
        <row r="275">
          <cell r="A275" t="str">
            <v>08 타  일   공 사</v>
          </cell>
        </row>
        <row r="276">
          <cell r="A276" t="str">
            <v>자기질 타일 붙임</v>
          </cell>
          <cell r="B276" t="str">
            <v>바닥 150*150</v>
          </cell>
          <cell r="C276" t="str">
            <v>M2</v>
          </cell>
          <cell r="D276" t="str">
            <v>540</v>
          </cell>
        </row>
        <row r="277">
          <cell r="A277" t="str">
            <v>석재 타일 붙이기</v>
          </cell>
          <cell r="B277" t="str">
            <v>바닥 150*150</v>
          </cell>
          <cell r="C277" t="str">
            <v>M2</v>
          </cell>
          <cell r="D277" t="str">
            <v>115</v>
          </cell>
        </row>
        <row r="278">
          <cell r="A278" t="str">
            <v>논스립타일붙이기</v>
          </cell>
          <cell r="B278" t="str">
            <v>석기질200*200</v>
          </cell>
          <cell r="C278" t="str">
            <v>M2</v>
          </cell>
          <cell r="D278" t="str">
            <v>110</v>
          </cell>
        </row>
        <row r="279">
          <cell r="A279" t="str">
            <v>도기질 타일 붙임</v>
          </cell>
          <cell r="B279" t="str">
            <v>벽150*200</v>
          </cell>
          <cell r="C279" t="str">
            <v>M2</v>
          </cell>
          <cell r="D279" t="str">
            <v>1176</v>
          </cell>
        </row>
        <row r="280">
          <cell r="A280" t="str">
            <v>외장용타일붙이기</v>
          </cell>
          <cell r="B280" t="str">
            <v>자기질90*190</v>
          </cell>
          <cell r="C280" t="str">
            <v>M2</v>
          </cell>
          <cell r="D280" t="str">
            <v>3976</v>
          </cell>
        </row>
        <row r="290">
          <cell r="A290" t="str">
            <v xml:space="preserve">   [합               계]</v>
          </cell>
        </row>
        <row r="291">
          <cell r="A291" t="str">
            <v>09 석    공    사</v>
          </cell>
        </row>
        <row r="292">
          <cell r="A292" t="str">
            <v>화강석 연마 바닥</v>
          </cell>
          <cell r="B292" t="str">
            <v>포천석 T=30 MM</v>
          </cell>
          <cell r="C292" t="str">
            <v>M2</v>
          </cell>
          <cell r="D292" t="str">
            <v>126</v>
          </cell>
        </row>
        <row r="293">
          <cell r="A293" t="str">
            <v>화강석 버너 바닥</v>
          </cell>
          <cell r="B293" t="str">
            <v>포천석 T=30 MM</v>
          </cell>
          <cell r="C293" t="str">
            <v>M2</v>
          </cell>
          <cell r="D293" t="str">
            <v>1</v>
          </cell>
        </row>
        <row r="294">
          <cell r="A294" t="str">
            <v>화강석잔다듬바닥</v>
          </cell>
          <cell r="B294" t="str">
            <v>포천석 T=30 MM</v>
          </cell>
          <cell r="C294" t="str">
            <v>M2</v>
          </cell>
          <cell r="D294" t="str">
            <v>69</v>
          </cell>
        </row>
        <row r="295">
          <cell r="A295" t="str">
            <v>화강석 연마 바닥</v>
          </cell>
          <cell r="B295" t="str">
            <v>포천석 T=50 MM</v>
          </cell>
          <cell r="C295" t="str">
            <v>M2</v>
          </cell>
          <cell r="D295" t="str">
            <v>3</v>
          </cell>
        </row>
        <row r="296">
          <cell r="A296" t="str">
            <v>화강석 연마 바닥</v>
          </cell>
          <cell r="B296" t="str">
            <v>마천석 T=30 MM</v>
          </cell>
          <cell r="C296" t="str">
            <v>M2</v>
          </cell>
          <cell r="D296" t="str">
            <v>26</v>
          </cell>
        </row>
        <row r="297">
          <cell r="A297" t="str">
            <v>화강석 연마  벽</v>
          </cell>
          <cell r="B297" t="str">
            <v>포천석 T=24 MM</v>
          </cell>
          <cell r="C297" t="str">
            <v>M2</v>
          </cell>
          <cell r="D297" t="str">
            <v>64</v>
          </cell>
        </row>
        <row r="298">
          <cell r="A298" t="str">
            <v>화강석 버너  벽</v>
          </cell>
          <cell r="B298" t="str">
            <v>포천석 T=24 MM</v>
          </cell>
          <cell r="C298" t="str">
            <v>M2</v>
          </cell>
          <cell r="D298" t="str">
            <v>8</v>
          </cell>
        </row>
        <row r="299">
          <cell r="A299" t="str">
            <v>화강석연마징두리</v>
          </cell>
          <cell r="B299" t="str">
            <v>마천석 T=20 MM</v>
          </cell>
          <cell r="C299" t="str">
            <v>M2</v>
          </cell>
          <cell r="D299" t="str">
            <v>2</v>
          </cell>
        </row>
        <row r="300">
          <cell r="A300" t="str">
            <v>창대,두겁돌 연마</v>
          </cell>
          <cell r="B300" t="str">
            <v>포천석 36*150</v>
          </cell>
          <cell r="C300" t="str">
            <v>M</v>
          </cell>
          <cell r="D300" t="str">
            <v>4</v>
          </cell>
        </row>
        <row r="301">
          <cell r="A301" t="str">
            <v>창대,두겁돌 연마</v>
          </cell>
          <cell r="B301" t="str">
            <v>포천석 36*230</v>
          </cell>
          <cell r="C301" t="str">
            <v>M</v>
          </cell>
          <cell r="D301" t="str">
            <v>151</v>
          </cell>
        </row>
        <row r="302">
          <cell r="A302" t="str">
            <v>창대,두겁돌 연마</v>
          </cell>
          <cell r="B302" t="str">
            <v>포천석 36*400</v>
          </cell>
          <cell r="C302" t="str">
            <v>M</v>
          </cell>
          <cell r="D302" t="str">
            <v>2</v>
          </cell>
        </row>
        <row r="303">
          <cell r="A303" t="str">
            <v>창대,두겁돌 연마</v>
          </cell>
          <cell r="B303" t="str">
            <v>포천석 36*500</v>
          </cell>
          <cell r="C303" t="str">
            <v>M</v>
          </cell>
          <cell r="D303" t="str">
            <v>4</v>
          </cell>
        </row>
        <row r="304">
          <cell r="A304" t="str">
            <v>화강석버너구이</v>
          </cell>
          <cell r="B304" t="str">
            <v>두겁석 W=200</v>
          </cell>
          <cell r="C304" t="str">
            <v>M</v>
          </cell>
          <cell r="D304" t="str">
            <v>478</v>
          </cell>
        </row>
        <row r="305">
          <cell r="A305" t="str">
            <v>화강석버너구이</v>
          </cell>
          <cell r="B305" t="str">
            <v>두겁석 W=260</v>
          </cell>
          <cell r="C305" t="str">
            <v>M</v>
          </cell>
          <cell r="D305" t="str">
            <v>54</v>
          </cell>
        </row>
        <row r="306">
          <cell r="A306" t="str">
            <v>화강석계단통돌</v>
          </cell>
          <cell r="B306" t="str">
            <v>포천석150*300</v>
          </cell>
          <cell r="C306" t="str">
            <v>M</v>
          </cell>
          <cell r="D306" t="str">
            <v>108</v>
          </cell>
        </row>
        <row r="322">
          <cell r="A322" t="str">
            <v xml:space="preserve">   [합               계]</v>
          </cell>
        </row>
        <row r="323">
          <cell r="A323" t="str">
            <v>10 목    공    사</v>
          </cell>
        </row>
        <row r="324">
          <cell r="A324" t="str">
            <v>라왕몰딩설치</v>
          </cell>
          <cell r="B324" t="str">
            <v>18*32락카포함</v>
          </cell>
          <cell r="C324" t="str">
            <v>M</v>
          </cell>
          <cell r="D324" t="str">
            <v>70</v>
          </cell>
        </row>
        <row r="325">
          <cell r="A325" t="str">
            <v>라왕몰딩설치</v>
          </cell>
          <cell r="B325" t="str">
            <v>18*18락카포함</v>
          </cell>
          <cell r="C325" t="str">
            <v>M</v>
          </cell>
          <cell r="D325" t="str">
            <v>151</v>
          </cell>
        </row>
        <row r="326">
          <cell r="A326" t="str">
            <v>라왕몰딩설치</v>
          </cell>
          <cell r="B326" t="str">
            <v>32*100락카포함</v>
          </cell>
          <cell r="C326" t="str">
            <v>M</v>
          </cell>
          <cell r="D326" t="str">
            <v>33</v>
          </cell>
        </row>
        <row r="327">
          <cell r="A327" t="str">
            <v>목재걸래받이설치</v>
          </cell>
          <cell r="B327" t="str">
            <v>라왕  24*100MM</v>
          </cell>
          <cell r="C327" t="str">
            <v>M</v>
          </cell>
          <cell r="D327" t="str">
            <v>43</v>
          </cell>
        </row>
        <row r="328">
          <cell r="A328" t="str">
            <v>방 턱  설 치</v>
          </cell>
          <cell r="B328" t="str">
            <v>라왕 45*120 MM</v>
          </cell>
          <cell r="C328" t="str">
            <v>M</v>
          </cell>
          <cell r="D328" t="str">
            <v>14</v>
          </cell>
        </row>
        <row r="329">
          <cell r="A329" t="str">
            <v>무대바닥설치</v>
          </cell>
          <cell r="C329" t="str">
            <v>M2</v>
          </cell>
          <cell r="D329" t="str">
            <v>28</v>
          </cell>
        </row>
        <row r="330">
          <cell r="A330" t="str">
            <v>무대벽(띠장포함)</v>
          </cell>
          <cell r="C330" t="str">
            <v>M2</v>
          </cell>
          <cell r="D330" t="str">
            <v>52</v>
          </cell>
        </row>
        <row r="338">
          <cell r="A338" t="str">
            <v xml:space="preserve">   [합               계]</v>
          </cell>
        </row>
        <row r="339">
          <cell r="A339" t="str">
            <v>11 금  속  공  사</v>
          </cell>
        </row>
        <row r="340">
          <cell r="A340" t="str">
            <v>경량철골 천정틀</v>
          </cell>
          <cell r="B340" t="str">
            <v>M-BAR</v>
          </cell>
          <cell r="C340" t="str">
            <v>M2</v>
          </cell>
          <cell r="D340" t="str">
            <v>3059</v>
          </cell>
        </row>
        <row r="341">
          <cell r="A341" t="str">
            <v>경량철골 천정틀</v>
          </cell>
          <cell r="B341" t="str">
            <v>T.H-BAR</v>
          </cell>
          <cell r="C341" t="str">
            <v>M2</v>
          </cell>
          <cell r="D341" t="str">
            <v>3659</v>
          </cell>
        </row>
        <row r="342">
          <cell r="A342" t="str">
            <v>칼라AL스판드럴</v>
          </cell>
          <cell r="B342" t="str">
            <v>W:300</v>
          </cell>
          <cell r="C342" t="str">
            <v>M2</v>
          </cell>
          <cell r="D342" t="str">
            <v>168</v>
          </cell>
        </row>
        <row r="343">
          <cell r="A343" t="str">
            <v>칼라알미늄 타일</v>
          </cell>
          <cell r="B343" t="str">
            <v>450*450</v>
          </cell>
          <cell r="C343" t="str">
            <v>M2</v>
          </cell>
          <cell r="D343" t="str">
            <v>50</v>
          </cell>
        </row>
        <row r="344">
          <cell r="A344" t="str">
            <v>악세스후로아</v>
          </cell>
          <cell r="B344" t="str">
            <v>전도성타일포함</v>
          </cell>
          <cell r="C344" t="str">
            <v>M2</v>
          </cell>
          <cell r="D344" t="str">
            <v>543</v>
          </cell>
        </row>
        <row r="345">
          <cell r="A345" t="str">
            <v>SST헤어라인접기</v>
          </cell>
          <cell r="B345" t="str">
            <v>T=1.2 MM</v>
          </cell>
          <cell r="C345" t="str">
            <v>M2</v>
          </cell>
          <cell r="D345" t="str">
            <v>209</v>
          </cell>
        </row>
        <row r="346">
          <cell r="A346" t="str">
            <v>슬라브하부보측면</v>
          </cell>
          <cell r="B346" t="str">
            <v>앵글</v>
          </cell>
          <cell r="C346" t="str">
            <v>M2</v>
          </cell>
          <cell r="D346" t="str">
            <v>71</v>
          </cell>
        </row>
        <row r="347">
          <cell r="A347" t="str">
            <v>슬라브하부보측면</v>
          </cell>
          <cell r="B347" t="str">
            <v>아연도철판T1.2</v>
          </cell>
          <cell r="C347" t="str">
            <v>M2</v>
          </cell>
          <cell r="D347" t="str">
            <v>152</v>
          </cell>
        </row>
        <row r="348">
          <cell r="A348" t="str">
            <v>철제몰딩(강당)</v>
          </cell>
          <cell r="B348" t="str">
            <v>T:1.2 W:150</v>
          </cell>
          <cell r="C348" t="str">
            <v>M</v>
          </cell>
          <cell r="D348" t="str">
            <v>48</v>
          </cell>
        </row>
        <row r="349">
          <cell r="A349" t="str">
            <v>AL.몰딩 설치</v>
          </cell>
          <cell r="B349" t="str">
            <v>W형</v>
          </cell>
          <cell r="C349" t="str">
            <v>M</v>
          </cell>
          <cell r="D349" t="str">
            <v>2171</v>
          </cell>
        </row>
        <row r="350">
          <cell r="A350" t="str">
            <v>와이아메쉬 깔기</v>
          </cell>
          <cell r="B350" t="str">
            <v>#8-150*150</v>
          </cell>
          <cell r="C350" t="str">
            <v>M2</v>
          </cell>
          <cell r="D350" t="str">
            <v>5589</v>
          </cell>
        </row>
        <row r="351">
          <cell r="A351" t="str">
            <v>논 스 립  설 치</v>
          </cell>
          <cell r="B351" t="str">
            <v>SST50 + PVC 캡</v>
          </cell>
          <cell r="C351" t="str">
            <v>M</v>
          </cell>
          <cell r="D351" t="str">
            <v>553</v>
          </cell>
        </row>
        <row r="352">
          <cell r="A352" t="str">
            <v>걸레받이 비드</v>
          </cell>
          <cell r="B352" t="str">
            <v>아연도</v>
          </cell>
          <cell r="C352" t="str">
            <v>M</v>
          </cell>
          <cell r="D352" t="str">
            <v>2584</v>
          </cell>
        </row>
        <row r="353">
          <cell r="A353" t="str">
            <v>코너비드설치</v>
          </cell>
          <cell r="B353" t="str">
            <v>아연도</v>
          </cell>
          <cell r="C353" t="str">
            <v>M</v>
          </cell>
          <cell r="D353" t="str">
            <v>500</v>
          </cell>
        </row>
        <row r="354">
          <cell r="A354" t="str">
            <v>조이너비드설치</v>
          </cell>
          <cell r="B354" t="str">
            <v>-자형 아연도</v>
          </cell>
          <cell r="C354" t="str">
            <v>M</v>
          </cell>
          <cell r="D354" t="str">
            <v>160</v>
          </cell>
        </row>
        <row r="355">
          <cell r="A355" t="str">
            <v>조이너비드설치</v>
          </cell>
          <cell r="B355" t="str">
            <v>L 자형 아연도</v>
          </cell>
          <cell r="C355" t="str">
            <v>M</v>
          </cell>
          <cell r="D355" t="str">
            <v>310</v>
          </cell>
        </row>
        <row r="356">
          <cell r="A356" t="str">
            <v>충돌방지용철물</v>
          </cell>
          <cell r="C356" t="str">
            <v>M</v>
          </cell>
          <cell r="D356" t="str">
            <v>233</v>
          </cell>
        </row>
        <row r="357">
          <cell r="A357" t="str">
            <v>스틸 핸드레일</v>
          </cell>
          <cell r="B357" t="str">
            <v>ø50      H900</v>
          </cell>
          <cell r="C357" t="str">
            <v>M</v>
          </cell>
          <cell r="D357">
            <v>228</v>
          </cell>
        </row>
        <row r="358">
          <cell r="A358" t="str">
            <v>스텐 핸드레일</v>
          </cell>
          <cell r="B358" t="str">
            <v>ø50*ø25 H900</v>
          </cell>
          <cell r="C358" t="str">
            <v>M</v>
          </cell>
          <cell r="D358" t="str">
            <v>144</v>
          </cell>
        </row>
        <row r="359">
          <cell r="A359" t="str">
            <v>스텐 핸드레일</v>
          </cell>
          <cell r="B359" t="str">
            <v>Φ100    H:150</v>
          </cell>
          <cell r="C359" t="str">
            <v>M</v>
          </cell>
          <cell r="D359" t="str">
            <v>17</v>
          </cell>
        </row>
        <row r="360">
          <cell r="A360" t="str">
            <v>스텐 재료분리대</v>
          </cell>
          <cell r="B360" t="str">
            <v>1.5*20*40  MM</v>
          </cell>
          <cell r="C360" t="str">
            <v>M</v>
          </cell>
          <cell r="D360" t="str">
            <v>120</v>
          </cell>
        </row>
        <row r="361">
          <cell r="A361" t="str">
            <v>스텐레스 트렌치</v>
          </cell>
          <cell r="B361" t="str">
            <v>SST.PL T3*100</v>
          </cell>
          <cell r="C361" t="str">
            <v>M</v>
          </cell>
          <cell r="D361" t="str">
            <v>44</v>
          </cell>
        </row>
        <row r="362">
          <cell r="A362" t="str">
            <v>스텐레스 트렌찌</v>
          </cell>
          <cell r="B362" t="str">
            <v>SST.PL T3*300</v>
          </cell>
          <cell r="C362" t="str">
            <v>M</v>
          </cell>
          <cell r="D362" t="str">
            <v>25</v>
          </cell>
        </row>
        <row r="363">
          <cell r="A363" t="str">
            <v>스텐레스 트렌찌</v>
          </cell>
          <cell r="B363" t="str">
            <v>SST.PL T3*500</v>
          </cell>
          <cell r="C363" t="str">
            <v>M</v>
          </cell>
          <cell r="D363" t="str">
            <v>1</v>
          </cell>
        </row>
        <row r="364">
          <cell r="A364" t="str">
            <v>스틸 그레이팅</v>
          </cell>
          <cell r="B364" t="str">
            <v>F-B 25*5 W200</v>
          </cell>
          <cell r="C364" t="str">
            <v>M</v>
          </cell>
          <cell r="D364" t="str">
            <v>34</v>
          </cell>
        </row>
        <row r="365">
          <cell r="A365" t="str">
            <v>무늬강판트랜치</v>
          </cell>
          <cell r="B365" t="str">
            <v>T 4.5 * W 400</v>
          </cell>
          <cell r="C365" t="str">
            <v>M</v>
          </cell>
          <cell r="D365" t="str">
            <v>14</v>
          </cell>
        </row>
        <row r="366">
          <cell r="A366" t="str">
            <v>무늬강판트랜치</v>
          </cell>
          <cell r="B366" t="str">
            <v>T 4.5 * W 600</v>
          </cell>
          <cell r="C366" t="str">
            <v>M</v>
          </cell>
          <cell r="D366" t="str">
            <v>39</v>
          </cell>
        </row>
        <row r="367">
          <cell r="A367" t="str">
            <v>철제앵글대기</v>
          </cell>
          <cell r="B367" t="str">
            <v>L-25*25*4</v>
          </cell>
          <cell r="C367" t="str">
            <v>M</v>
          </cell>
          <cell r="D367" t="str">
            <v>152</v>
          </cell>
        </row>
        <row r="368">
          <cell r="A368" t="str">
            <v>철제앵글대기</v>
          </cell>
          <cell r="B368" t="str">
            <v>L-90*90*6</v>
          </cell>
          <cell r="C368" t="str">
            <v>M</v>
          </cell>
          <cell r="D368" t="str">
            <v>162</v>
          </cell>
        </row>
        <row r="369">
          <cell r="A369" t="str">
            <v>스텐주방배식대</v>
          </cell>
          <cell r="B369" t="str">
            <v>T 1.5*500 MM</v>
          </cell>
          <cell r="C369" t="str">
            <v>M</v>
          </cell>
          <cell r="D369" t="str">
            <v>8</v>
          </cell>
        </row>
        <row r="370">
          <cell r="A370" t="str">
            <v>무늬강판뚜껑</v>
          </cell>
          <cell r="B370" t="str">
            <v>T4.5*500*500</v>
          </cell>
          <cell r="C370" t="str">
            <v>EA</v>
          </cell>
          <cell r="D370" t="str">
            <v>4</v>
          </cell>
        </row>
        <row r="371">
          <cell r="A371" t="str">
            <v>무늬강판뚜껑</v>
          </cell>
          <cell r="B371" t="str">
            <v>T4.5*1000*1000</v>
          </cell>
          <cell r="C371" t="str">
            <v>EA</v>
          </cell>
          <cell r="D371" t="str">
            <v>1</v>
          </cell>
        </row>
        <row r="372">
          <cell r="A372" t="str">
            <v>장비반입구</v>
          </cell>
          <cell r="B372" t="str">
            <v>6.65*7.15*2.3T</v>
          </cell>
          <cell r="C372" t="str">
            <v>EA</v>
          </cell>
          <cell r="D372" t="str">
            <v>1</v>
          </cell>
        </row>
        <row r="373">
          <cell r="A373" t="str">
            <v>스텐 청소용고리</v>
          </cell>
          <cell r="B373" t="str">
            <v>ø19*ø120</v>
          </cell>
          <cell r="C373" t="str">
            <v>EA</v>
          </cell>
          <cell r="D373" t="str">
            <v>25</v>
          </cell>
        </row>
        <row r="374">
          <cell r="A374" t="str">
            <v>EXP.JOINT 스텐</v>
          </cell>
          <cell r="B374" t="str">
            <v>T=3*93*50 바닥</v>
          </cell>
          <cell r="C374" t="str">
            <v>M</v>
          </cell>
          <cell r="D374" t="str">
            <v>79</v>
          </cell>
        </row>
        <row r="375">
          <cell r="A375" t="str">
            <v>EXP.JOINT 스텐</v>
          </cell>
          <cell r="B375" t="str">
            <v>T=3*100*30바닥</v>
          </cell>
          <cell r="C375" t="str">
            <v>M</v>
          </cell>
          <cell r="D375" t="str">
            <v>34</v>
          </cell>
        </row>
        <row r="376">
          <cell r="A376" t="str">
            <v>EXP.JOINT 스텐</v>
          </cell>
          <cell r="B376" t="str">
            <v>T=2*93*50 벽</v>
          </cell>
          <cell r="C376" t="str">
            <v>M</v>
          </cell>
          <cell r="D376" t="str">
            <v>12</v>
          </cell>
        </row>
        <row r="377">
          <cell r="A377" t="str">
            <v>EXP.JOINT 스텐</v>
          </cell>
          <cell r="B377" t="str">
            <v>T=2*166   벽</v>
          </cell>
          <cell r="C377" t="str">
            <v>M</v>
          </cell>
          <cell r="D377" t="str">
            <v>12</v>
          </cell>
        </row>
        <row r="378">
          <cell r="A378" t="str">
            <v>커 텐 박 스 코팅</v>
          </cell>
          <cell r="B378" t="str">
            <v>ST 150*150*1.2</v>
          </cell>
          <cell r="C378" t="str">
            <v>M</v>
          </cell>
          <cell r="D378" t="str">
            <v>322</v>
          </cell>
        </row>
        <row r="379">
          <cell r="A379" t="str">
            <v>커 텐 박 스 코팅</v>
          </cell>
          <cell r="B379" t="str">
            <v>ST 150*380*1.2</v>
          </cell>
          <cell r="C379" t="str">
            <v>M</v>
          </cell>
          <cell r="D379" t="str">
            <v>8</v>
          </cell>
        </row>
        <row r="380">
          <cell r="A380" t="str">
            <v>창선반</v>
          </cell>
          <cell r="B380" t="str">
            <v>ST 75*36*1.2</v>
          </cell>
          <cell r="C380" t="str">
            <v>M</v>
          </cell>
          <cell r="D380" t="str">
            <v>137</v>
          </cell>
        </row>
        <row r="381">
          <cell r="A381" t="str">
            <v>조 명 LOUVER</v>
          </cell>
          <cell r="C381" t="str">
            <v>M2</v>
          </cell>
          <cell r="D381" t="str">
            <v>10</v>
          </cell>
        </row>
        <row r="382">
          <cell r="A382" t="str">
            <v>스틸휀코일박스</v>
          </cell>
          <cell r="B382" t="str">
            <v>W550*H 620 MM</v>
          </cell>
          <cell r="C382" t="str">
            <v>M</v>
          </cell>
          <cell r="D382" t="str">
            <v>171</v>
          </cell>
        </row>
        <row r="386">
          <cell r="A386" t="str">
            <v xml:space="preserve">   [합               계]</v>
          </cell>
        </row>
        <row r="387">
          <cell r="A387" t="str">
            <v>12 미  장  공  사</v>
          </cell>
        </row>
        <row r="388">
          <cell r="A388" t="str">
            <v>시멘트 몰탈</v>
          </cell>
          <cell r="B388" t="str">
            <v>바닥 15 MM</v>
          </cell>
          <cell r="C388" t="str">
            <v>M2</v>
          </cell>
          <cell r="D388" t="str">
            <v>2442</v>
          </cell>
        </row>
        <row r="389">
          <cell r="A389" t="str">
            <v>시멘트 몰탈</v>
          </cell>
          <cell r="B389" t="str">
            <v>바닥 24 MM</v>
          </cell>
          <cell r="C389" t="str">
            <v>M2</v>
          </cell>
          <cell r="D389" t="str">
            <v>6914</v>
          </cell>
        </row>
        <row r="390">
          <cell r="A390" t="str">
            <v>시멘트 몰탈</v>
          </cell>
          <cell r="B390" t="str">
            <v>바닥 27 MM</v>
          </cell>
          <cell r="C390" t="str">
            <v>M2</v>
          </cell>
          <cell r="D390" t="str">
            <v>5611</v>
          </cell>
        </row>
        <row r="391">
          <cell r="A391" t="str">
            <v>시멘트 몰탈</v>
          </cell>
          <cell r="B391" t="str">
            <v>바닥24MM줄눈유</v>
          </cell>
          <cell r="C391" t="str">
            <v>M2</v>
          </cell>
          <cell r="D391" t="str">
            <v>720</v>
          </cell>
        </row>
        <row r="392">
          <cell r="A392" t="str">
            <v>시멘트 몰탈</v>
          </cell>
          <cell r="B392" t="str">
            <v>내벽 18 MM</v>
          </cell>
          <cell r="C392" t="str">
            <v>M2</v>
          </cell>
          <cell r="D392" t="str">
            <v>11355</v>
          </cell>
        </row>
        <row r="393">
          <cell r="A393" t="str">
            <v>시멘트 몰탈</v>
          </cell>
          <cell r="B393" t="str">
            <v>외벽 24 MM</v>
          </cell>
          <cell r="C393" t="str">
            <v>M2</v>
          </cell>
          <cell r="D393" t="str">
            <v>1438</v>
          </cell>
        </row>
        <row r="394">
          <cell r="A394" t="str">
            <v>시멘트 몰탈</v>
          </cell>
          <cell r="B394" t="str">
            <v>천정  9 MM</v>
          </cell>
          <cell r="C394" t="str">
            <v>M2</v>
          </cell>
          <cell r="D394" t="str">
            <v>268</v>
          </cell>
        </row>
        <row r="395">
          <cell r="A395" t="str">
            <v>쇠 흙 손 마 감</v>
          </cell>
          <cell r="B395" t="str">
            <v>콘크리트면</v>
          </cell>
          <cell r="C395" t="str">
            <v>M2</v>
          </cell>
          <cell r="D395" t="str">
            <v>11382</v>
          </cell>
        </row>
        <row r="396">
          <cell r="A396" t="str">
            <v>콘크리트면 처리</v>
          </cell>
          <cell r="C396" t="str">
            <v>M2</v>
          </cell>
          <cell r="D396" t="str">
            <v>5469</v>
          </cell>
        </row>
        <row r="397">
          <cell r="A397" t="str">
            <v>후로아 하드너</v>
          </cell>
          <cell r="B397" t="str">
            <v>CONC.타설동시</v>
          </cell>
          <cell r="C397" t="str">
            <v>M2</v>
          </cell>
          <cell r="D397" t="str">
            <v>2432</v>
          </cell>
        </row>
        <row r="398">
          <cell r="A398" t="str">
            <v>창틀주위충진몰탈</v>
          </cell>
          <cell r="C398" t="str">
            <v>M</v>
          </cell>
          <cell r="D398" t="str">
            <v>2570</v>
          </cell>
        </row>
        <row r="402">
          <cell r="A402" t="str">
            <v xml:space="preserve">   [합               계]</v>
          </cell>
        </row>
        <row r="403">
          <cell r="A403" t="str">
            <v>13 창  호  공  사</v>
          </cell>
        </row>
        <row r="404">
          <cell r="A404" t="str">
            <v>SSD-1</v>
          </cell>
          <cell r="B404" t="str">
            <v>7.75*3</v>
          </cell>
          <cell r="C404" t="str">
            <v>EA</v>
          </cell>
          <cell r="D404" t="str">
            <v>2</v>
          </cell>
        </row>
        <row r="405">
          <cell r="A405" t="str">
            <v>SSD-2</v>
          </cell>
          <cell r="B405" t="str">
            <v>4.014*2.45</v>
          </cell>
          <cell r="C405" t="str">
            <v>EA</v>
          </cell>
          <cell r="D405" t="str">
            <v>1</v>
          </cell>
        </row>
        <row r="406">
          <cell r="A406" t="str">
            <v>SSD-3</v>
          </cell>
          <cell r="B406" t="str">
            <v>2.49*3</v>
          </cell>
          <cell r="C406" t="str">
            <v>EA</v>
          </cell>
          <cell r="D406" t="str">
            <v>1</v>
          </cell>
        </row>
        <row r="407">
          <cell r="A407" t="str">
            <v>SSD-3A</v>
          </cell>
          <cell r="B407" t="str">
            <v>2.554*3</v>
          </cell>
          <cell r="C407" t="str">
            <v>EA</v>
          </cell>
          <cell r="D407" t="str">
            <v>1</v>
          </cell>
        </row>
        <row r="408">
          <cell r="A408" t="str">
            <v>SSD-3B</v>
          </cell>
          <cell r="B408" t="str">
            <v>2.494*3</v>
          </cell>
          <cell r="C408" t="str">
            <v>EA</v>
          </cell>
          <cell r="D408" t="str">
            <v>1</v>
          </cell>
        </row>
        <row r="409">
          <cell r="A409" t="str">
            <v>SSD-3C</v>
          </cell>
          <cell r="B409" t="str">
            <v>2.462*3</v>
          </cell>
          <cell r="C409" t="str">
            <v>EA</v>
          </cell>
          <cell r="D409" t="str">
            <v>1</v>
          </cell>
        </row>
        <row r="410">
          <cell r="A410" t="str">
            <v>SSD-4</v>
          </cell>
          <cell r="B410" t="str">
            <v>2.004*2.45</v>
          </cell>
          <cell r="C410" t="str">
            <v>EA</v>
          </cell>
          <cell r="D410" t="str">
            <v>2</v>
          </cell>
        </row>
        <row r="411">
          <cell r="A411" t="str">
            <v>SSD-5</v>
          </cell>
          <cell r="B411" t="str">
            <v>2.997*2.45</v>
          </cell>
          <cell r="C411" t="str">
            <v>EA</v>
          </cell>
          <cell r="D411" t="str">
            <v>1</v>
          </cell>
        </row>
        <row r="412">
          <cell r="A412" t="str">
            <v>SSD-6</v>
          </cell>
          <cell r="B412" t="str">
            <v>1.99*3</v>
          </cell>
          <cell r="C412" t="str">
            <v>EA</v>
          </cell>
          <cell r="D412" t="str">
            <v>2</v>
          </cell>
        </row>
        <row r="413">
          <cell r="A413" t="str">
            <v>SSD-6A</v>
          </cell>
          <cell r="B413" t="str">
            <v>2.054*3</v>
          </cell>
          <cell r="C413" t="str">
            <v>EA</v>
          </cell>
          <cell r="D413" t="str">
            <v>2</v>
          </cell>
        </row>
        <row r="414">
          <cell r="A414" t="str">
            <v>SSD-7</v>
          </cell>
          <cell r="B414" t="str">
            <v>2.26*2.45</v>
          </cell>
          <cell r="C414" t="str">
            <v>EA</v>
          </cell>
          <cell r="D414" t="str">
            <v>1</v>
          </cell>
        </row>
        <row r="415">
          <cell r="A415" t="str">
            <v>SSD-8</v>
          </cell>
          <cell r="B415" t="str">
            <v>1.525*2.45</v>
          </cell>
          <cell r="C415" t="str">
            <v>EA</v>
          </cell>
          <cell r="D415" t="str">
            <v>1</v>
          </cell>
        </row>
        <row r="416">
          <cell r="A416" t="str">
            <v>SSD-9</v>
          </cell>
          <cell r="B416" t="str">
            <v>0.9*2.35</v>
          </cell>
          <cell r="C416" t="str">
            <v>EA</v>
          </cell>
          <cell r="D416">
            <v>4</v>
          </cell>
        </row>
        <row r="417">
          <cell r="A417" t="str">
            <v>SSD-10</v>
          </cell>
          <cell r="B417" t="str">
            <v>0.6*0.6</v>
          </cell>
          <cell r="C417" t="str">
            <v>EA</v>
          </cell>
          <cell r="D417" t="str">
            <v>13</v>
          </cell>
        </row>
        <row r="418">
          <cell r="A418" t="str">
            <v>SSD-10A</v>
          </cell>
          <cell r="B418" t="str">
            <v>0.3*0.3</v>
          </cell>
          <cell r="C418" t="str">
            <v>EA</v>
          </cell>
          <cell r="D418" t="str">
            <v>2</v>
          </cell>
        </row>
        <row r="419">
          <cell r="A419" t="str">
            <v>SSD-11</v>
          </cell>
          <cell r="B419" t="str">
            <v>13.238*2.45</v>
          </cell>
          <cell r="C419" t="str">
            <v>EA</v>
          </cell>
          <cell r="D419" t="str">
            <v>1</v>
          </cell>
        </row>
        <row r="420">
          <cell r="A420" t="str">
            <v>SSD-12</v>
          </cell>
          <cell r="B420" t="str">
            <v>8.1*2.45</v>
          </cell>
          <cell r="C420" t="str">
            <v>EA</v>
          </cell>
          <cell r="D420" t="str">
            <v>1</v>
          </cell>
        </row>
        <row r="421">
          <cell r="A421" t="str">
            <v>SD-1</v>
          </cell>
          <cell r="B421" t="str">
            <v>1.8*2.1</v>
          </cell>
          <cell r="C421" t="str">
            <v>EA</v>
          </cell>
          <cell r="D421">
            <v>32</v>
          </cell>
        </row>
        <row r="422">
          <cell r="A422" t="str">
            <v>SD-2</v>
          </cell>
          <cell r="B422" t="str">
            <v>0.9*2.1</v>
          </cell>
          <cell r="C422" t="str">
            <v>EA</v>
          </cell>
          <cell r="D422">
            <v>31</v>
          </cell>
        </row>
        <row r="423">
          <cell r="A423" t="str">
            <v>SD-3</v>
          </cell>
          <cell r="B423" t="str">
            <v>0.8*2.1</v>
          </cell>
          <cell r="C423" t="str">
            <v>EA</v>
          </cell>
          <cell r="D423">
            <v>16</v>
          </cell>
        </row>
        <row r="424">
          <cell r="A424" t="str">
            <v>SD-3A</v>
          </cell>
          <cell r="B424" t="str">
            <v>0.8*1.80</v>
          </cell>
          <cell r="C424" t="str">
            <v>EA</v>
          </cell>
          <cell r="D424">
            <v>1</v>
          </cell>
        </row>
        <row r="425">
          <cell r="A425" t="str">
            <v>SD-4</v>
          </cell>
          <cell r="B425" t="str">
            <v>0.75*2</v>
          </cell>
          <cell r="C425" t="str">
            <v>EA</v>
          </cell>
          <cell r="D425">
            <v>8</v>
          </cell>
        </row>
        <row r="426">
          <cell r="A426" t="str">
            <v>WD-1</v>
          </cell>
          <cell r="B426" t="str">
            <v>0.9*2.1</v>
          </cell>
          <cell r="C426" t="str">
            <v>EA</v>
          </cell>
          <cell r="D426">
            <v>2</v>
          </cell>
        </row>
        <row r="427">
          <cell r="A427" t="str">
            <v>WD-2</v>
          </cell>
          <cell r="B427" t="str">
            <v>0.8*2.1</v>
          </cell>
          <cell r="C427" t="str">
            <v>EA</v>
          </cell>
          <cell r="D427">
            <v>2</v>
          </cell>
        </row>
        <row r="428">
          <cell r="A428" t="str">
            <v>SLD-1</v>
          </cell>
          <cell r="B428" t="str">
            <v>2.4*2.1</v>
          </cell>
          <cell r="C428" t="str">
            <v>EA</v>
          </cell>
          <cell r="D428">
            <v>1</v>
          </cell>
        </row>
        <row r="429">
          <cell r="A429" t="str">
            <v>SPSD-1</v>
          </cell>
          <cell r="B429" t="str">
            <v>1.8*2.1</v>
          </cell>
          <cell r="C429" t="str">
            <v>EA</v>
          </cell>
          <cell r="D429">
            <v>2</v>
          </cell>
        </row>
        <row r="430">
          <cell r="A430" t="str">
            <v>SSW-1</v>
          </cell>
          <cell r="B430" t="str">
            <v>6.1*1.25</v>
          </cell>
          <cell r="C430" t="str">
            <v>EA</v>
          </cell>
          <cell r="D430">
            <v>1</v>
          </cell>
        </row>
        <row r="431">
          <cell r="A431" t="str">
            <v>SSW-2</v>
          </cell>
          <cell r="B431" t="str">
            <v>2*1.25</v>
          </cell>
          <cell r="C431" t="str">
            <v>EA</v>
          </cell>
          <cell r="D431">
            <v>1</v>
          </cell>
        </row>
        <row r="432">
          <cell r="A432" t="str">
            <v>AW-1</v>
          </cell>
          <cell r="B432" t="str">
            <v>41.4*1.8</v>
          </cell>
          <cell r="C432" t="str">
            <v>EA</v>
          </cell>
          <cell r="D432" t="str">
            <v>2</v>
          </cell>
        </row>
        <row r="433">
          <cell r="A433" t="str">
            <v>AW-2</v>
          </cell>
          <cell r="B433" t="str">
            <v>37.8*1.8</v>
          </cell>
          <cell r="C433" t="str">
            <v>EA</v>
          </cell>
          <cell r="D433" t="str">
            <v>1</v>
          </cell>
        </row>
        <row r="434">
          <cell r="A434" t="str">
            <v>AW-3</v>
          </cell>
          <cell r="B434" t="str">
            <v>54.0*1.8</v>
          </cell>
          <cell r="C434" t="str">
            <v>EA</v>
          </cell>
          <cell r="D434" t="str">
            <v>2</v>
          </cell>
        </row>
        <row r="435">
          <cell r="A435" t="str">
            <v>AW-4</v>
          </cell>
          <cell r="B435" t="str">
            <v>59.4*1.8</v>
          </cell>
          <cell r="C435" t="str">
            <v>EA</v>
          </cell>
          <cell r="D435" t="str">
            <v>1</v>
          </cell>
        </row>
        <row r="436">
          <cell r="A436" t="str">
            <v>AW-5</v>
          </cell>
          <cell r="B436" t="str">
            <v>39.6*1.8</v>
          </cell>
          <cell r="C436" t="str">
            <v>EA</v>
          </cell>
          <cell r="D436" t="str">
            <v>1</v>
          </cell>
        </row>
        <row r="437">
          <cell r="A437" t="str">
            <v>AW-6</v>
          </cell>
          <cell r="B437" t="str">
            <v>3.6*1.8</v>
          </cell>
          <cell r="C437" t="str">
            <v>EA</v>
          </cell>
          <cell r="D437" t="str">
            <v>5</v>
          </cell>
        </row>
        <row r="438">
          <cell r="A438" t="str">
            <v>AW-7</v>
          </cell>
          <cell r="B438" t="str">
            <v>1.8*1.8</v>
          </cell>
          <cell r="C438" t="str">
            <v>EA</v>
          </cell>
          <cell r="D438" t="str">
            <v>19</v>
          </cell>
        </row>
        <row r="439">
          <cell r="A439" t="str">
            <v>AW-8</v>
          </cell>
          <cell r="B439" t="str">
            <v>0.9*1.8</v>
          </cell>
          <cell r="C439" t="str">
            <v>EA</v>
          </cell>
          <cell r="D439" t="str">
            <v>14</v>
          </cell>
        </row>
        <row r="440">
          <cell r="A440" t="str">
            <v>AW-9</v>
          </cell>
          <cell r="B440" t="str">
            <v>4.3*1.8</v>
          </cell>
          <cell r="C440" t="str">
            <v>EA</v>
          </cell>
          <cell r="D440" t="str">
            <v>2</v>
          </cell>
        </row>
        <row r="441">
          <cell r="A441" t="str">
            <v>AW-10</v>
          </cell>
          <cell r="B441" t="str">
            <v>2.5*1.8</v>
          </cell>
          <cell r="C441" t="str">
            <v>EA</v>
          </cell>
          <cell r="D441" t="str">
            <v>1</v>
          </cell>
        </row>
        <row r="442">
          <cell r="A442" t="str">
            <v>AW-11</v>
          </cell>
          <cell r="B442" t="str">
            <v>2.2*1.8</v>
          </cell>
          <cell r="C442" t="str">
            <v>EA</v>
          </cell>
          <cell r="D442" t="str">
            <v>1</v>
          </cell>
        </row>
        <row r="443">
          <cell r="A443" t="str">
            <v xml:space="preserve"> AW-12</v>
          </cell>
          <cell r="B443" t="str">
            <v>0.9*1.8</v>
          </cell>
          <cell r="C443" t="str">
            <v>EA</v>
          </cell>
          <cell r="D443">
            <v>3</v>
          </cell>
        </row>
        <row r="444">
          <cell r="A444" t="str">
            <v>AW-12A</v>
          </cell>
          <cell r="B444" t="str">
            <v>1.8*1.8</v>
          </cell>
          <cell r="C444" t="str">
            <v>EA</v>
          </cell>
          <cell r="D444">
            <v>3</v>
          </cell>
        </row>
        <row r="445">
          <cell r="A445" t="str">
            <v>AW-13</v>
          </cell>
          <cell r="B445" t="str">
            <v>8.0*3.35</v>
          </cell>
          <cell r="C445" t="str">
            <v>EA</v>
          </cell>
          <cell r="D445" t="str">
            <v>1</v>
          </cell>
        </row>
        <row r="446">
          <cell r="A446" t="str">
            <v>AW-14</v>
          </cell>
          <cell r="B446" t="str">
            <v>3.6*1.8</v>
          </cell>
          <cell r="C446" t="str">
            <v>EA</v>
          </cell>
          <cell r="D446" t="str">
            <v>5</v>
          </cell>
        </row>
        <row r="447">
          <cell r="A447" t="str">
            <v>AW-15</v>
          </cell>
          <cell r="B447" t="str">
            <v>1.8*1.3</v>
          </cell>
          <cell r="C447" t="str">
            <v>EA</v>
          </cell>
          <cell r="D447" t="str">
            <v>2</v>
          </cell>
        </row>
        <row r="448">
          <cell r="A448" t="str">
            <v>AW-16</v>
          </cell>
          <cell r="B448" t="str">
            <v>3.22*1.4</v>
          </cell>
          <cell r="C448" t="str">
            <v>EA</v>
          </cell>
          <cell r="D448" t="str">
            <v>2</v>
          </cell>
        </row>
        <row r="449">
          <cell r="A449" t="str">
            <v>AW-17</v>
          </cell>
          <cell r="B449" t="str">
            <v>3.02*1.4</v>
          </cell>
          <cell r="C449" t="str">
            <v>EA</v>
          </cell>
          <cell r="D449" t="str">
            <v>1</v>
          </cell>
        </row>
        <row r="450">
          <cell r="A450" t="str">
            <v>AW-18</v>
          </cell>
          <cell r="B450" t="str">
            <v>1.05*1.4</v>
          </cell>
          <cell r="C450" t="str">
            <v>EA</v>
          </cell>
          <cell r="D450" t="str">
            <v>1</v>
          </cell>
        </row>
        <row r="451">
          <cell r="A451" t="str">
            <v>AW-19</v>
          </cell>
          <cell r="B451" t="str">
            <v>3.2*1.4</v>
          </cell>
          <cell r="C451" t="str">
            <v>EA</v>
          </cell>
          <cell r="D451" t="str">
            <v>1</v>
          </cell>
        </row>
        <row r="452">
          <cell r="A452" t="str">
            <v>AW-20</v>
          </cell>
          <cell r="B452" t="str">
            <v>1.8*1.4</v>
          </cell>
          <cell r="C452" t="str">
            <v>EA</v>
          </cell>
          <cell r="D452" t="str">
            <v>1</v>
          </cell>
        </row>
        <row r="453">
          <cell r="A453" t="str">
            <v>AW-21</v>
          </cell>
          <cell r="B453" t="str">
            <v>2.6*1.4</v>
          </cell>
          <cell r="C453" t="str">
            <v>EA</v>
          </cell>
          <cell r="D453" t="str">
            <v>1</v>
          </cell>
        </row>
        <row r="454">
          <cell r="A454" t="str">
            <v>AW-22</v>
          </cell>
          <cell r="B454" t="str">
            <v>2.7*1.4</v>
          </cell>
          <cell r="C454" t="str">
            <v>EA</v>
          </cell>
          <cell r="D454" t="str">
            <v>1</v>
          </cell>
        </row>
        <row r="455">
          <cell r="A455" t="str">
            <v>AW-23</v>
          </cell>
          <cell r="B455" t="str">
            <v>2.62*1.4</v>
          </cell>
          <cell r="C455" t="str">
            <v>EA</v>
          </cell>
          <cell r="D455" t="str">
            <v>3</v>
          </cell>
        </row>
        <row r="456">
          <cell r="A456" t="str">
            <v>AW-24</v>
          </cell>
          <cell r="B456" t="str">
            <v>2.42*1.4</v>
          </cell>
          <cell r="C456" t="str">
            <v>EA</v>
          </cell>
          <cell r="D456" t="str">
            <v>3</v>
          </cell>
        </row>
        <row r="457">
          <cell r="A457" t="str">
            <v>AW-25</v>
          </cell>
          <cell r="B457" t="str">
            <v>2.87*1.4</v>
          </cell>
          <cell r="C457" t="str">
            <v>EA</v>
          </cell>
          <cell r="D457" t="str">
            <v>1</v>
          </cell>
        </row>
        <row r="458">
          <cell r="A458" t="str">
            <v>AW-26</v>
          </cell>
          <cell r="B458" t="str">
            <v>2.47*1.4</v>
          </cell>
          <cell r="C458" t="str">
            <v>EA</v>
          </cell>
          <cell r="D458" t="str">
            <v>1</v>
          </cell>
        </row>
        <row r="459">
          <cell r="A459" t="str">
            <v>AW-28</v>
          </cell>
          <cell r="B459" t="str">
            <v>2.57*1.4</v>
          </cell>
          <cell r="C459" t="str">
            <v>EA</v>
          </cell>
          <cell r="D459" t="str">
            <v>1</v>
          </cell>
        </row>
        <row r="460">
          <cell r="A460" t="str">
            <v>AW-29</v>
          </cell>
          <cell r="B460" t="str">
            <v>2.4*1.35</v>
          </cell>
          <cell r="C460" t="str">
            <v>EA</v>
          </cell>
          <cell r="D460" t="str">
            <v>1</v>
          </cell>
        </row>
        <row r="461">
          <cell r="A461" t="str">
            <v>AW-27</v>
          </cell>
          <cell r="B461" t="str">
            <v>2.77*1.4</v>
          </cell>
          <cell r="C461" t="str">
            <v>EA</v>
          </cell>
          <cell r="D461" t="str">
            <v>1</v>
          </cell>
        </row>
        <row r="462">
          <cell r="A462" t="str">
            <v>AW-30</v>
          </cell>
          <cell r="B462" t="str">
            <v>4.0*1.2</v>
          </cell>
          <cell r="C462" t="str">
            <v>EA</v>
          </cell>
          <cell r="D462" t="str">
            <v>1</v>
          </cell>
        </row>
        <row r="463">
          <cell r="A463" t="str">
            <v>AW-31</v>
          </cell>
          <cell r="B463" t="str">
            <v>3.0*1.8</v>
          </cell>
          <cell r="C463" t="str">
            <v>EA</v>
          </cell>
          <cell r="D463" t="str">
            <v>2</v>
          </cell>
        </row>
        <row r="464">
          <cell r="A464" t="str">
            <v>AG-1</v>
          </cell>
          <cell r="B464" t="str">
            <v>7.2*1.2</v>
          </cell>
          <cell r="C464" t="str">
            <v>EA</v>
          </cell>
          <cell r="D464" t="str">
            <v>1</v>
          </cell>
        </row>
        <row r="465">
          <cell r="A465" t="str">
            <v>AG-2</v>
          </cell>
          <cell r="B465" t="str">
            <v>6.0*1.8</v>
          </cell>
          <cell r="C465" t="str">
            <v>EA</v>
          </cell>
          <cell r="D465" t="str">
            <v>1</v>
          </cell>
        </row>
        <row r="466">
          <cell r="A466" t="str">
            <v>AG-3</v>
          </cell>
          <cell r="B466" t="str">
            <v>3.6*1.8</v>
          </cell>
          <cell r="C466" t="str">
            <v>EA</v>
          </cell>
          <cell r="D466" t="str">
            <v>4</v>
          </cell>
        </row>
        <row r="467">
          <cell r="A467" t="str">
            <v>AG-4</v>
          </cell>
          <cell r="B467" t="str">
            <v>3.0*1.8</v>
          </cell>
          <cell r="C467" t="str">
            <v>EA</v>
          </cell>
          <cell r="D467" t="str">
            <v>2</v>
          </cell>
        </row>
        <row r="468">
          <cell r="A468" t="str">
            <v>AG-04A</v>
          </cell>
          <cell r="B468" t="str">
            <v>1.8*1.8</v>
          </cell>
          <cell r="C468" t="str">
            <v>EA</v>
          </cell>
          <cell r="D468" t="str">
            <v>2</v>
          </cell>
        </row>
        <row r="469">
          <cell r="A469" t="str">
            <v>AG-5</v>
          </cell>
          <cell r="B469" t="str">
            <v>1.6*1.0</v>
          </cell>
          <cell r="C469" t="str">
            <v>EA</v>
          </cell>
          <cell r="D469" t="str">
            <v>1</v>
          </cell>
        </row>
        <row r="470">
          <cell r="A470" t="str">
            <v>AG-6</v>
          </cell>
          <cell r="B470" t="str">
            <v>1.0*1.0</v>
          </cell>
          <cell r="C470" t="str">
            <v>EA</v>
          </cell>
          <cell r="D470" t="str">
            <v>1</v>
          </cell>
        </row>
        <row r="471">
          <cell r="A471" t="str">
            <v>AG-7</v>
          </cell>
          <cell r="B471" t="str">
            <v>1.0*1.0</v>
          </cell>
          <cell r="C471" t="str">
            <v>EA</v>
          </cell>
          <cell r="D471" t="str">
            <v>1</v>
          </cell>
        </row>
        <row r="472">
          <cell r="A472" t="str">
            <v>AG-7A</v>
          </cell>
          <cell r="B472" t="str">
            <v>0.45*0.45</v>
          </cell>
          <cell r="C472" t="str">
            <v>EA</v>
          </cell>
          <cell r="D472" t="str">
            <v>1</v>
          </cell>
        </row>
        <row r="473">
          <cell r="A473" t="str">
            <v>AG-8</v>
          </cell>
          <cell r="B473" t="str">
            <v>3.25*0.8</v>
          </cell>
          <cell r="C473" t="str">
            <v>EA</v>
          </cell>
          <cell r="D473" t="str">
            <v>2</v>
          </cell>
        </row>
        <row r="474">
          <cell r="A474" t="str">
            <v>AG-9</v>
          </cell>
          <cell r="B474" t="str">
            <v>1.8*0.8</v>
          </cell>
          <cell r="C474" t="str">
            <v>EA</v>
          </cell>
          <cell r="D474" t="str">
            <v>1</v>
          </cell>
        </row>
        <row r="475">
          <cell r="A475" t="str">
            <v>AG-10</v>
          </cell>
          <cell r="B475" t="str">
            <v>3.7*0.8</v>
          </cell>
          <cell r="C475" t="str">
            <v>EA</v>
          </cell>
          <cell r="D475" t="str">
            <v>2</v>
          </cell>
        </row>
        <row r="476">
          <cell r="A476" t="str">
            <v>AG-11</v>
          </cell>
          <cell r="B476" t="str">
            <v>3.0*0.8</v>
          </cell>
          <cell r="C476" t="str">
            <v>EA</v>
          </cell>
          <cell r="D476" t="str">
            <v>1</v>
          </cell>
        </row>
        <row r="477">
          <cell r="A477" t="str">
            <v>AG-12</v>
          </cell>
          <cell r="B477" t="str">
            <v>2.65*0.8</v>
          </cell>
          <cell r="C477" t="str">
            <v>EA</v>
          </cell>
          <cell r="D477" t="str">
            <v>6</v>
          </cell>
        </row>
        <row r="478">
          <cell r="A478" t="str">
            <v>AG-12A</v>
          </cell>
          <cell r="B478" t="str">
            <v>2.65*0.6</v>
          </cell>
          <cell r="C478" t="str">
            <v>EA</v>
          </cell>
          <cell r="D478" t="str">
            <v>2</v>
          </cell>
        </row>
        <row r="479">
          <cell r="A479" t="str">
            <v>AG-13</v>
          </cell>
          <cell r="B479" t="str">
            <v>3.1*0.8</v>
          </cell>
          <cell r="C479" t="str">
            <v>EA</v>
          </cell>
          <cell r="D479" t="str">
            <v>1</v>
          </cell>
        </row>
        <row r="480">
          <cell r="A480" t="str">
            <v>AG-14</v>
          </cell>
          <cell r="B480" t="str">
            <v>2.5*0.8</v>
          </cell>
          <cell r="C480" t="str">
            <v>EA</v>
          </cell>
          <cell r="D480" t="str">
            <v>1</v>
          </cell>
        </row>
        <row r="481">
          <cell r="A481" t="str">
            <v>AG-15</v>
          </cell>
          <cell r="B481" t="str">
            <v>2.8*0.8</v>
          </cell>
          <cell r="C481" t="str">
            <v>EA</v>
          </cell>
          <cell r="D481" t="str">
            <v>2</v>
          </cell>
        </row>
        <row r="482">
          <cell r="A482" t="str">
            <v>FST-1</v>
          </cell>
          <cell r="B482" t="str">
            <v>5.375*3.85</v>
          </cell>
          <cell r="C482" t="str">
            <v>EA</v>
          </cell>
          <cell r="D482" t="str">
            <v>1</v>
          </cell>
        </row>
        <row r="483">
          <cell r="A483" t="str">
            <v>FST-2</v>
          </cell>
          <cell r="B483" t="str">
            <v>5.2*3.3</v>
          </cell>
          <cell r="C483" t="str">
            <v>EA</v>
          </cell>
          <cell r="D483" t="str">
            <v>1</v>
          </cell>
        </row>
        <row r="484">
          <cell r="A484" t="str">
            <v>SSF-1</v>
          </cell>
          <cell r="B484" t="str">
            <v>4.42*2.1</v>
          </cell>
          <cell r="C484" t="str">
            <v>EA</v>
          </cell>
          <cell r="D484" t="str">
            <v>4</v>
          </cell>
        </row>
        <row r="485">
          <cell r="A485" t="str">
            <v>SSF-2</v>
          </cell>
          <cell r="B485" t="str">
            <v>3.12*2.1</v>
          </cell>
          <cell r="C485" t="str">
            <v>EA</v>
          </cell>
          <cell r="D485" t="str">
            <v>3</v>
          </cell>
        </row>
        <row r="486">
          <cell r="A486" t="str">
            <v>SSF-3</v>
          </cell>
          <cell r="B486" t="str">
            <v>1.47*2.1</v>
          </cell>
          <cell r="C486" t="str">
            <v>EA</v>
          </cell>
          <cell r="D486" t="str">
            <v>4</v>
          </cell>
        </row>
        <row r="487">
          <cell r="A487" t="str">
            <v>SSF-4</v>
          </cell>
          <cell r="B487" t="str">
            <v>1.37*2.1</v>
          </cell>
          <cell r="C487" t="str">
            <v>EA</v>
          </cell>
          <cell r="D487" t="str">
            <v>1</v>
          </cell>
        </row>
        <row r="488">
          <cell r="A488" t="str">
            <v>SSF-5</v>
          </cell>
          <cell r="B488" t="str">
            <v>1.359*2.1</v>
          </cell>
          <cell r="C488" t="str">
            <v>EA</v>
          </cell>
          <cell r="D488" t="str">
            <v>8</v>
          </cell>
        </row>
        <row r="489">
          <cell r="A489" t="str">
            <v>SSF-6</v>
          </cell>
          <cell r="B489" t="str">
            <v>0.9*2.1</v>
          </cell>
          <cell r="C489" t="str">
            <v>EA</v>
          </cell>
          <cell r="D489" t="str">
            <v>4</v>
          </cell>
        </row>
        <row r="490">
          <cell r="A490" t="str">
            <v>SST-1</v>
          </cell>
          <cell r="B490" t="str">
            <v>7.75*3</v>
          </cell>
          <cell r="C490" t="str">
            <v>EA</v>
          </cell>
          <cell r="D490" t="str">
            <v>1</v>
          </cell>
        </row>
        <row r="491">
          <cell r="A491" t="str">
            <v>SST-2</v>
          </cell>
          <cell r="B491" t="str">
            <v>2.49*3</v>
          </cell>
          <cell r="C491" t="str">
            <v>EA</v>
          </cell>
          <cell r="D491" t="str">
            <v>2</v>
          </cell>
        </row>
        <row r="492">
          <cell r="A492" t="str">
            <v>SST-3</v>
          </cell>
          <cell r="B492" t="str">
            <v>1.99*3</v>
          </cell>
          <cell r="C492" t="str">
            <v>EA</v>
          </cell>
          <cell r="D492" t="str">
            <v>2</v>
          </cell>
        </row>
        <row r="493">
          <cell r="A493" t="str">
            <v>도 어 로 크</v>
          </cell>
          <cell r="B493" t="str">
            <v>S1000SS 2MB</v>
          </cell>
          <cell r="C493" t="str">
            <v>EA</v>
          </cell>
          <cell r="D493" t="str">
            <v>115</v>
          </cell>
        </row>
        <row r="494">
          <cell r="A494" t="str">
            <v>도 어 로 크</v>
          </cell>
          <cell r="B494" t="str">
            <v>R60PB  2CB</v>
          </cell>
          <cell r="C494" t="str">
            <v>EA</v>
          </cell>
          <cell r="D494" t="str">
            <v>4</v>
          </cell>
        </row>
        <row r="495">
          <cell r="A495" t="str">
            <v>도 어 로 크</v>
          </cell>
          <cell r="B495" t="str">
            <v>공정 #1500</v>
          </cell>
          <cell r="C495" t="str">
            <v>EA</v>
          </cell>
          <cell r="D495" t="str">
            <v>53</v>
          </cell>
        </row>
        <row r="496">
          <cell r="A496" t="str">
            <v>후 로 아 힌 지</v>
          </cell>
          <cell r="B496" t="str">
            <v>K8400  4호유리</v>
          </cell>
          <cell r="C496" t="str">
            <v>EA</v>
          </cell>
          <cell r="D496" t="str">
            <v>43</v>
          </cell>
        </row>
        <row r="497">
          <cell r="A497" t="str">
            <v>피 보 트 힌 지</v>
          </cell>
          <cell r="B497" t="str">
            <v>K1400  용접용</v>
          </cell>
          <cell r="C497" t="str">
            <v>EA</v>
          </cell>
          <cell r="D497" t="str">
            <v>188</v>
          </cell>
        </row>
        <row r="498">
          <cell r="A498" t="str">
            <v>도어 클로우저</v>
          </cell>
          <cell r="B498" t="str">
            <v>K640   4호보통</v>
          </cell>
          <cell r="C498" t="str">
            <v>EA</v>
          </cell>
          <cell r="D498" t="str">
            <v>25</v>
          </cell>
        </row>
        <row r="499">
          <cell r="A499" t="str">
            <v>도어 클로우저</v>
          </cell>
          <cell r="B499" t="str">
            <v>K2840  4호휴즈</v>
          </cell>
          <cell r="C499" t="str">
            <v>EA</v>
          </cell>
          <cell r="D499" t="str">
            <v>96</v>
          </cell>
        </row>
        <row r="500">
          <cell r="A500" t="str">
            <v>오르내리 꽃이쇠</v>
          </cell>
          <cell r="B500" t="str">
            <v>150 MM</v>
          </cell>
          <cell r="C500" t="str">
            <v>EA</v>
          </cell>
          <cell r="D500" t="str">
            <v>106</v>
          </cell>
        </row>
        <row r="501">
          <cell r="A501" t="str">
            <v>황 동  정 첩</v>
          </cell>
          <cell r="B501" t="str">
            <v>황동4" 805SB</v>
          </cell>
          <cell r="C501" t="str">
            <v>EA</v>
          </cell>
          <cell r="D501" t="str">
            <v>12</v>
          </cell>
        </row>
        <row r="502">
          <cell r="A502" t="str">
            <v>셔터용전동개폐기</v>
          </cell>
          <cell r="B502" t="str">
            <v>150 KG 스텐용</v>
          </cell>
          <cell r="C502" t="str">
            <v>조</v>
          </cell>
          <cell r="D502" t="str">
            <v>4</v>
          </cell>
        </row>
        <row r="503">
          <cell r="A503" t="str">
            <v>셔터용전동개폐기</v>
          </cell>
          <cell r="B503" t="str">
            <v>300 KG 스텐용</v>
          </cell>
          <cell r="C503" t="str">
            <v>조</v>
          </cell>
          <cell r="D503" t="str">
            <v>3</v>
          </cell>
        </row>
        <row r="504">
          <cell r="A504" t="str">
            <v>알 미 늄  그 릴</v>
          </cell>
          <cell r="B504" t="str">
            <v>T = 1.5 MM</v>
          </cell>
          <cell r="C504" t="str">
            <v>M2</v>
          </cell>
          <cell r="D504" t="str">
            <v>103</v>
          </cell>
        </row>
        <row r="514">
          <cell r="A514" t="str">
            <v xml:space="preserve">   [합               계]</v>
          </cell>
        </row>
        <row r="515">
          <cell r="A515" t="str">
            <v>14 유  리  공  사</v>
          </cell>
        </row>
        <row r="516">
          <cell r="A516" t="str">
            <v>맑은 유리</v>
          </cell>
          <cell r="B516" t="str">
            <v>T= 5MM</v>
          </cell>
          <cell r="C516" t="str">
            <v>M2</v>
          </cell>
          <cell r="D516" t="str">
            <v>26</v>
          </cell>
        </row>
        <row r="517">
          <cell r="A517" t="str">
            <v>칼라 복층 유리</v>
          </cell>
          <cell r="B517" t="str">
            <v>T=16  MM</v>
          </cell>
          <cell r="C517" t="str">
            <v>M2</v>
          </cell>
          <cell r="D517" t="str">
            <v>1592</v>
          </cell>
        </row>
        <row r="518">
          <cell r="A518" t="str">
            <v>투명 강화 유리</v>
          </cell>
          <cell r="B518" t="str">
            <v>T=10  MM</v>
          </cell>
          <cell r="C518" t="str">
            <v>M2</v>
          </cell>
          <cell r="D518" t="str">
            <v>108</v>
          </cell>
        </row>
        <row r="519">
          <cell r="A519" t="str">
            <v>투명 강화 유리</v>
          </cell>
          <cell r="B519" t="str">
            <v>T=12  MM</v>
          </cell>
          <cell r="C519" t="str">
            <v>M2</v>
          </cell>
          <cell r="D519" t="str">
            <v>1</v>
          </cell>
        </row>
        <row r="520">
          <cell r="A520" t="str">
            <v>유리 끼우고 닦기</v>
          </cell>
          <cell r="B520" t="str">
            <v xml:space="preserve"> 5 MM 이하</v>
          </cell>
          <cell r="C520" t="str">
            <v>M2</v>
          </cell>
          <cell r="D520" t="str">
            <v>26</v>
          </cell>
        </row>
        <row r="521">
          <cell r="A521" t="str">
            <v>유리 끼우고 닦기</v>
          </cell>
          <cell r="B521" t="str">
            <v>강화유리T=10MM</v>
          </cell>
          <cell r="C521" t="str">
            <v>M2</v>
          </cell>
          <cell r="D521" t="str">
            <v>108</v>
          </cell>
        </row>
        <row r="522">
          <cell r="A522" t="str">
            <v>유리 끼우고 닦기</v>
          </cell>
          <cell r="B522" t="str">
            <v>강화유리T=12MM</v>
          </cell>
          <cell r="C522" t="str">
            <v>M2</v>
          </cell>
          <cell r="D522" t="str">
            <v>1</v>
          </cell>
        </row>
        <row r="523">
          <cell r="A523" t="str">
            <v>유리 끼우고 닦기</v>
          </cell>
          <cell r="B523" t="str">
            <v>복층유리T:16</v>
          </cell>
          <cell r="C523" t="str">
            <v>M2</v>
          </cell>
          <cell r="D523" t="str">
            <v>1592</v>
          </cell>
        </row>
        <row r="524">
          <cell r="A524" t="str">
            <v>투명강화유리도어</v>
          </cell>
          <cell r="B524" t="str">
            <v>0.9*2.1M</v>
          </cell>
          <cell r="C524" t="str">
            <v>EA</v>
          </cell>
          <cell r="D524">
            <v>31</v>
          </cell>
        </row>
        <row r="525">
          <cell r="A525" t="str">
            <v>투명강화유리도어</v>
          </cell>
          <cell r="B525" t="str">
            <v>1.0*2.1</v>
          </cell>
          <cell r="C525" t="str">
            <v>EA</v>
          </cell>
          <cell r="D525" t="str">
            <v>12</v>
          </cell>
        </row>
        <row r="530">
          <cell r="A530" t="str">
            <v xml:space="preserve">   [합               계]</v>
          </cell>
        </row>
        <row r="531">
          <cell r="A531" t="str">
            <v>15 도  장  공  사</v>
          </cell>
        </row>
        <row r="532">
          <cell r="A532" t="str">
            <v>수 성  페 인 트</v>
          </cell>
          <cell r="B532" t="str">
            <v>내벽 3 회</v>
          </cell>
          <cell r="C532" t="str">
            <v>M2</v>
          </cell>
          <cell r="D532" t="str">
            <v>9345</v>
          </cell>
        </row>
        <row r="533">
          <cell r="A533" t="str">
            <v>수 성  페 인 트</v>
          </cell>
          <cell r="B533" t="str">
            <v>내부천정 3 회</v>
          </cell>
          <cell r="C533" t="str">
            <v>M2</v>
          </cell>
          <cell r="D533" t="str">
            <v>3657</v>
          </cell>
        </row>
        <row r="534">
          <cell r="A534" t="str">
            <v>수 성  페 인 트</v>
          </cell>
          <cell r="B534" t="str">
            <v>외벽 3 회</v>
          </cell>
          <cell r="C534" t="str">
            <v>M2</v>
          </cell>
          <cell r="D534" t="str">
            <v>1598</v>
          </cell>
        </row>
        <row r="535">
          <cell r="A535" t="str">
            <v>수 성  페 인 트</v>
          </cell>
          <cell r="B535" t="str">
            <v>외부천정 3 회</v>
          </cell>
          <cell r="C535" t="str">
            <v>M2</v>
          </cell>
          <cell r="D535" t="str">
            <v>143</v>
          </cell>
        </row>
        <row r="536">
          <cell r="A536" t="str">
            <v>수 성  페 인 트</v>
          </cell>
          <cell r="B536" t="str">
            <v>베이스 판넬벽</v>
          </cell>
          <cell r="C536" t="str">
            <v>M2</v>
          </cell>
          <cell r="D536" t="str">
            <v>599</v>
          </cell>
        </row>
        <row r="537">
          <cell r="A537" t="str">
            <v>조 합  페 인 트</v>
          </cell>
          <cell r="B537" t="str">
            <v>철재면 2 회칠</v>
          </cell>
          <cell r="C537" t="str">
            <v>M2</v>
          </cell>
          <cell r="D537" t="str">
            <v>558</v>
          </cell>
        </row>
        <row r="538">
          <cell r="A538" t="str">
            <v>조 합  페 인 트</v>
          </cell>
          <cell r="B538" t="str">
            <v>모르터면 3회</v>
          </cell>
          <cell r="C538" t="str">
            <v>M2</v>
          </cell>
          <cell r="D538">
            <v>52</v>
          </cell>
        </row>
        <row r="539">
          <cell r="A539" t="str">
            <v>방 청  페 인 트</v>
          </cell>
          <cell r="B539" t="str">
            <v>철부 1 회</v>
          </cell>
          <cell r="C539" t="str">
            <v>M2</v>
          </cell>
          <cell r="D539" t="str">
            <v>558</v>
          </cell>
        </row>
        <row r="540">
          <cell r="A540" t="str">
            <v>세라민 페인트</v>
          </cell>
          <cell r="B540" t="str">
            <v>2 회,걸레받이</v>
          </cell>
          <cell r="C540" t="str">
            <v>M2</v>
          </cell>
          <cell r="D540" t="str">
            <v>213</v>
          </cell>
        </row>
        <row r="541">
          <cell r="A541" t="str">
            <v>바니쉬 칠</v>
          </cell>
          <cell r="B541" t="str">
            <v>목재면 3 회칠</v>
          </cell>
          <cell r="C541" t="str">
            <v>M2</v>
          </cell>
          <cell r="D541" t="str">
            <v>20</v>
          </cell>
        </row>
        <row r="542">
          <cell r="A542" t="str">
            <v>인 코 트</v>
          </cell>
          <cell r="C542" t="str">
            <v>M2</v>
          </cell>
          <cell r="D542" t="str">
            <v>2348</v>
          </cell>
        </row>
        <row r="543">
          <cell r="A543" t="str">
            <v>비닐페인트</v>
          </cell>
          <cell r="B543" t="str">
            <v>천정</v>
          </cell>
          <cell r="C543" t="str">
            <v>M2</v>
          </cell>
          <cell r="D543" t="str">
            <v>374</v>
          </cell>
        </row>
        <row r="546">
          <cell r="A546" t="str">
            <v xml:space="preserve">   [합               계]</v>
          </cell>
        </row>
        <row r="547">
          <cell r="A547" t="str">
            <v>16 수  장  공  사</v>
          </cell>
        </row>
        <row r="548">
          <cell r="A548" t="str">
            <v>석면타일붙이기</v>
          </cell>
          <cell r="B548" t="str">
            <v>3*300*300</v>
          </cell>
          <cell r="C548" t="str">
            <v>M2</v>
          </cell>
          <cell r="D548">
            <v>8610</v>
          </cell>
        </row>
        <row r="549">
          <cell r="A549" t="str">
            <v>무석면타일붙이기</v>
          </cell>
          <cell r="B549" t="str">
            <v>3*300*300</v>
          </cell>
          <cell r="C549" t="str">
            <v>M2</v>
          </cell>
          <cell r="D549" t="str">
            <v>3388</v>
          </cell>
        </row>
        <row r="550">
          <cell r="A550" t="str">
            <v>내산타일 붙이기</v>
          </cell>
          <cell r="B550" t="str">
            <v>2*300*300</v>
          </cell>
          <cell r="C550" t="str">
            <v>M2</v>
          </cell>
          <cell r="D550" t="str">
            <v>74</v>
          </cell>
        </row>
        <row r="551">
          <cell r="A551" t="str">
            <v>비닐쉬트깔기</v>
          </cell>
          <cell r="B551" t="str">
            <v>경보행용T:2.2</v>
          </cell>
          <cell r="C551" t="str">
            <v>M2</v>
          </cell>
          <cell r="D551" t="str">
            <v>122</v>
          </cell>
        </row>
        <row r="552">
          <cell r="A552" t="str">
            <v>비닐쉬트깔기</v>
          </cell>
          <cell r="B552" t="str">
            <v>중보행용T:2.2</v>
          </cell>
          <cell r="C552" t="str">
            <v>M2</v>
          </cell>
          <cell r="D552" t="str">
            <v>1317</v>
          </cell>
        </row>
        <row r="553">
          <cell r="A553" t="str">
            <v>비닐쉬트깔기계단</v>
          </cell>
          <cell r="B553" t="str">
            <v>중보행용T:2.2</v>
          </cell>
          <cell r="C553" t="str">
            <v>M2</v>
          </cell>
          <cell r="D553" t="str">
            <v>584</v>
          </cell>
        </row>
        <row r="554">
          <cell r="A554" t="str">
            <v>라바베이스붙이기</v>
          </cell>
          <cell r="B554" t="str">
            <v>H:100</v>
          </cell>
          <cell r="C554" t="str">
            <v>M</v>
          </cell>
          <cell r="D554" t="str">
            <v>955</v>
          </cell>
        </row>
        <row r="555">
          <cell r="A555" t="str">
            <v>벽지 붙이기</v>
          </cell>
          <cell r="C555" t="str">
            <v>M2</v>
          </cell>
          <cell r="D555" t="str">
            <v>100</v>
          </cell>
        </row>
        <row r="556">
          <cell r="A556" t="str">
            <v>암면텍스 TH-BAR</v>
          </cell>
          <cell r="B556" t="str">
            <v>T:15MM</v>
          </cell>
          <cell r="C556" t="str">
            <v>M2</v>
          </cell>
          <cell r="D556">
            <v>3847</v>
          </cell>
        </row>
        <row r="557">
          <cell r="A557" t="str">
            <v>암면텍스붙이기</v>
          </cell>
          <cell r="B557" t="str">
            <v>석고보드동시</v>
          </cell>
          <cell r="C557" t="str">
            <v>M2</v>
          </cell>
          <cell r="D557">
            <v>1579</v>
          </cell>
        </row>
        <row r="558">
          <cell r="A558" t="str">
            <v>석고보드</v>
          </cell>
          <cell r="B558" t="str">
            <v>천정 T:9MM</v>
          </cell>
          <cell r="C558" t="str">
            <v>M2</v>
          </cell>
          <cell r="D558">
            <v>393</v>
          </cell>
        </row>
        <row r="559">
          <cell r="A559" t="str">
            <v>석면텍스</v>
          </cell>
          <cell r="B559" t="str">
            <v>T:6MM</v>
          </cell>
          <cell r="C559" t="str">
            <v>M2</v>
          </cell>
          <cell r="D559">
            <v>1174</v>
          </cell>
        </row>
        <row r="560">
          <cell r="A560" t="str">
            <v>스치로폴 깔기</v>
          </cell>
          <cell r="B560" t="str">
            <v>바닥 50 MM</v>
          </cell>
          <cell r="C560" t="str">
            <v>M2</v>
          </cell>
          <cell r="D560" t="str">
            <v>2797</v>
          </cell>
        </row>
        <row r="561">
          <cell r="A561" t="str">
            <v>스치로폴 T=50MM</v>
          </cell>
          <cell r="B561" t="str">
            <v>CONC. 타설부착</v>
          </cell>
          <cell r="C561" t="str">
            <v>M2</v>
          </cell>
          <cell r="D561" t="str">
            <v>739</v>
          </cell>
        </row>
        <row r="562">
          <cell r="A562" t="str">
            <v>스치로폴 T=80MM</v>
          </cell>
          <cell r="B562" t="str">
            <v>CONC. 타설부착</v>
          </cell>
          <cell r="C562" t="str">
            <v>M2</v>
          </cell>
          <cell r="D562" t="str">
            <v>4014</v>
          </cell>
        </row>
        <row r="563">
          <cell r="A563" t="str">
            <v>스치로폴 T=50MM</v>
          </cell>
          <cell r="B563" t="str">
            <v>벽 붙이기</v>
          </cell>
          <cell r="C563" t="str">
            <v>M2</v>
          </cell>
          <cell r="D563" t="str">
            <v>20</v>
          </cell>
        </row>
        <row r="564">
          <cell r="A564" t="str">
            <v>스치로폴 T=50MM</v>
          </cell>
          <cell r="B564" t="str">
            <v>CONC 타설부착</v>
          </cell>
          <cell r="C564" t="str">
            <v>M2</v>
          </cell>
          <cell r="D564">
            <v>266</v>
          </cell>
        </row>
        <row r="565">
          <cell r="A565" t="str">
            <v>휀박스뒤암면붙임</v>
          </cell>
          <cell r="B565" t="str">
            <v>T:50 은박지</v>
          </cell>
          <cell r="C565" t="str">
            <v>M2</v>
          </cell>
          <cell r="D565" t="str">
            <v>106</v>
          </cell>
        </row>
        <row r="566">
          <cell r="A566" t="str">
            <v>석고보드벽붙이기</v>
          </cell>
          <cell r="B566" t="str">
            <v>띠장T=12MM*2</v>
          </cell>
          <cell r="C566" t="str">
            <v>M2</v>
          </cell>
          <cell r="D566" t="str">
            <v>79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</sheetNames>
    <sheetDataSet>
      <sheetData sheetId="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복지관_FIART"/>
      <sheetName val="복지관_신마감"/>
      <sheetName val="근생APT-FIART"/>
      <sheetName val="근생APT-신마감"/>
      <sheetName val="근생-FIART"/>
      <sheetName val="근생-신마감"/>
      <sheetName val="전기실-FIART"/>
      <sheetName val="전기실-신마감"/>
      <sheetName val="주차장-FIART"/>
      <sheetName val="주차장-신마감"/>
      <sheetName val="기초집계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차액보증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내역서"/>
      <sheetName val="공사비집계"/>
      <sheetName val="BID"/>
      <sheetName val="기초공"/>
      <sheetName val="기둥(원형)"/>
      <sheetName val="대비"/>
      <sheetName val="견적서"/>
      <sheetName val="일위대가"/>
      <sheetName val="DATA"/>
      <sheetName val="8공구투찰내역서"/>
      <sheetName val="Sheet2"/>
      <sheetName val="TEL"/>
      <sheetName val="입출재고현황 (2)"/>
      <sheetName val="공사개요"/>
      <sheetName val="내역"/>
      <sheetName val="RAHMEN"/>
      <sheetName val="연결임시"/>
      <sheetName val="요율"/>
      <sheetName val="소방"/>
      <sheetName val="산출"/>
      <sheetName val="코드표"/>
      <sheetName val="구미4단2"/>
      <sheetName val="직노"/>
      <sheetName val="Total"/>
      <sheetName val="조명시설"/>
      <sheetName val="날개벽"/>
      <sheetName val="바닥판"/>
      <sheetName val="입력DATA"/>
      <sheetName val="ABUT수량-A1"/>
      <sheetName val="데이타"/>
      <sheetName val="경비2내역"/>
      <sheetName val="DATE"/>
      <sheetName val="type-F"/>
      <sheetName val="hvac내역서(제어동)"/>
      <sheetName val="1.설계조건"/>
      <sheetName val="6.OUTPUT"/>
      <sheetName val="지급자재"/>
      <sheetName val="설 계"/>
      <sheetName val="단가조건"/>
      <sheetName val="98지급계획"/>
      <sheetName val="부대대비"/>
      <sheetName val="냉연집계"/>
      <sheetName val="터파기및재료"/>
      <sheetName val="전기일위대가"/>
      <sheetName val="말뚝지지력산정"/>
      <sheetName val="계약내역서"/>
      <sheetName val="출력표"/>
      <sheetName val="공사내역"/>
      <sheetName val="단면가정"/>
      <sheetName val="설계조건"/>
      <sheetName val="Macro1"/>
      <sheetName val="Proposal"/>
      <sheetName val="#REF"/>
      <sheetName val="6PILE  (돌출)"/>
      <sheetName val="내역서(총)"/>
      <sheetName val="1단계"/>
      <sheetName val="design criteria"/>
      <sheetName val="working load at the btm ft."/>
      <sheetName val="plan&amp;section of foundation"/>
      <sheetName val="member design"/>
      <sheetName val="방송(체육관)"/>
      <sheetName val="Y-WORK"/>
      <sheetName val="수량산출"/>
      <sheetName val="신우"/>
      <sheetName val="을"/>
      <sheetName val="MOTOR"/>
      <sheetName val="일위목록"/>
      <sheetName val="공통가설"/>
      <sheetName val="설계명세서"/>
      <sheetName val="총괄"/>
      <sheetName val="Customer Databas"/>
      <sheetName val="EACT10"/>
      <sheetName val="실행철강하도"/>
      <sheetName val="단위중기"/>
      <sheetName val="결과조달"/>
      <sheetName val="토공(완충)"/>
      <sheetName val="토목주소"/>
      <sheetName val="프랜트면허"/>
      <sheetName val="물가"/>
      <sheetName val="토공계산서(부체도로)"/>
      <sheetName val="노임단가"/>
      <sheetName val="수량산출서"/>
      <sheetName val="WORK"/>
      <sheetName val="첨부파일"/>
      <sheetName val="전체"/>
      <sheetName val="인사자료총집계"/>
      <sheetName val="2002상반기노임기준"/>
      <sheetName val="분류작업"/>
      <sheetName val="깨기"/>
      <sheetName val="노원열병합  건축공사기성내역서"/>
      <sheetName val="현장"/>
      <sheetName val="I.설계조건"/>
      <sheetName val="일위대가목차"/>
      <sheetName val="말뚝물량"/>
      <sheetName val="협조전"/>
      <sheetName val="1.우편집중내역서"/>
      <sheetName val="공사비예산서(토목분)"/>
      <sheetName val="BSD (2)"/>
      <sheetName val="정보매체A동"/>
      <sheetName val="영업.일"/>
      <sheetName val="예산변경사항"/>
      <sheetName val="산출기준(파견전산실)"/>
      <sheetName val="본부소개"/>
      <sheetName val="청천내"/>
      <sheetName val="2000.05"/>
      <sheetName val="2.대외공문"/>
      <sheetName val="BSD _2_"/>
      <sheetName val="M1"/>
      <sheetName val="BOQ건축"/>
      <sheetName val="Sheet3"/>
      <sheetName val="Sheet1"/>
      <sheetName val="품종별-이름"/>
      <sheetName val="ITB COST"/>
      <sheetName val="단면검토"/>
      <sheetName val="soil bearing check"/>
      <sheetName val="기계내역"/>
      <sheetName val="CAPVC"/>
      <sheetName val="갑지1"/>
      <sheetName val="EKOG10건축"/>
      <sheetName val="시멘트"/>
      <sheetName val="조명율표"/>
      <sheetName val="FB25JN"/>
      <sheetName val=" 견적서"/>
      <sheetName val="설계개요"/>
      <sheetName val="정렬"/>
      <sheetName val="산출내역서집계표"/>
      <sheetName val="일위대가표"/>
      <sheetName val="담장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3"/>
      <sheetName val="경산"/>
      <sheetName val="직재"/>
      <sheetName val="일위대가목록"/>
      <sheetName val="일위대가"/>
      <sheetName val="일위대가(4층원격)"/>
      <sheetName val="내역서"/>
      <sheetName val="연결"/>
      <sheetName val="기업"/>
      <sheetName val="손익"/>
      <sheetName val="직노"/>
      <sheetName val="#REF"/>
      <sheetName val="I一般比"/>
      <sheetName val="N賃率-職"/>
      <sheetName val="J直材4"/>
      <sheetName val="일위"/>
      <sheetName val="실행내역"/>
      <sheetName val="설직재-1"/>
      <sheetName val="제직재"/>
      <sheetName val="내역서2안"/>
      <sheetName val="패널"/>
      <sheetName val="집계"/>
      <sheetName val="기본일위"/>
      <sheetName val="Sheet2"/>
      <sheetName val="홍보비디오"/>
      <sheetName val="원가"/>
      <sheetName val="1안"/>
      <sheetName val="연간근무"/>
      <sheetName val="교육시간"/>
      <sheetName val="임율"/>
      <sheetName val="총괄"/>
      <sheetName val="직.근"/>
      <sheetName val="직접인건비"/>
      <sheetName val="간접인건비"/>
      <sheetName val="인집"/>
      <sheetName val="경비"/>
      <sheetName val="수리수선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dt"/>
      <sheetName val="공사원가"/>
      <sheetName val="내역서집계표"/>
      <sheetName val="내역서99-4"/>
      <sheetName val="일위대가집계표"/>
      <sheetName val="정부노임단가"/>
      <sheetName val="단가조사서"/>
      <sheetName val="견적중기"/>
      <sheetName val="중기산출근거"/>
      <sheetName val="중기집계표"/>
      <sheetName val="중기계산"/>
      <sheetName val="주입율"/>
      <sheetName val="토공일위"/>
      <sheetName val="공통일위"/>
      <sheetName val="일반토목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RCD-장비운반"/>
      <sheetName val="RCD-STAND파일압입"/>
      <sheetName val="RCD-장비이동및거치"/>
      <sheetName val="RCD-굴착(풍화암)"/>
      <sheetName val="RCD-굴착(기반암)"/>
      <sheetName val="RCD-슬라임처리"/>
      <sheetName val="RCD-말뚝조성공"/>
      <sheetName val="RCD-두부정리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가시-쓰암천공"/>
      <sheetName val="데이타"/>
      <sheetName val="식재인부"/>
      <sheetName val="말뚝물량"/>
      <sheetName val="가시-파으박기(디젤햄머)"/>
      <sheetName val="단가표"/>
      <sheetName val="BSD (2)"/>
      <sheetName val="계화배수"/>
      <sheetName val="교통대책내역"/>
      <sheetName val="3BL공동구 수량"/>
      <sheetName val="99-05-10-서울대관련(내역서-1수정중)"/>
      <sheetName val="일위대가목차"/>
      <sheetName val="내역서"/>
      <sheetName val="가공비"/>
      <sheetName val="일위대가"/>
      <sheetName val="물량표"/>
      <sheetName val="Total"/>
      <sheetName val="차액보증"/>
      <sheetName val="관람석제출"/>
      <sheetName val="대비"/>
      <sheetName val="수량산출서"/>
      <sheetName val="전기일위대가"/>
      <sheetName val="Proposal"/>
      <sheetName val="hvac내역서(제어동)"/>
      <sheetName val="도급"/>
      <sheetName val="토공사"/>
      <sheetName val="Sheet1"/>
      <sheetName val="영동(D)"/>
      <sheetName val="Customer Databas"/>
      <sheetName val="Cover"/>
      <sheetName val="토목"/>
      <sheetName val="20관리비율"/>
      <sheetName val="금액집계"/>
      <sheetName val="보도경계블럭"/>
      <sheetName val="JUCKEYK"/>
      <sheetName val="INPUT"/>
      <sheetName val="내역서(총)"/>
      <sheetName val="세부내역"/>
      <sheetName val="N賃率-職"/>
      <sheetName val=" 견적서"/>
      <sheetName val="교각1"/>
      <sheetName val="예산M12A"/>
      <sheetName val="TEL"/>
      <sheetName val="소비자가"/>
      <sheetName val="투찰"/>
      <sheetName val="공사비집계"/>
      <sheetName val="wall"/>
      <sheetName val="토공(완충)"/>
      <sheetName val="공사비 내역 (가)"/>
      <sheetName val="full (2)"/>
      <sheetName val="건축집계표"/>
      <sheetName val="unit 4"/>
      <sheetName val="GRDBS"/>
      <sheetName val="수량산출"/>
      <sheetName val="단면(RW1)"/>
      <sheetName val="CODE"/>
      <sheetName val="경비2내역"/>
      <sheetName val="설계서"/>
      <sheetName val="을"/>
      <sheetName val="여과지동"/>
      <sheetName val="기초자료"/>
      <sheetName val="건축원가계산서"/>
      <sheetName val="BSD _2_"/>
      <sheetName val="Macro(전선)"/>
      <sheetName val="건축내역"/>
      <sheetName val="공사비내역서"/>
      <sheetName val="설계조건"/>
      <sheetName val="안정계산"/>
      <sheetName val="단면검토"/>
      <sheetName val="BLOCK(1)"/>
      <sheetName val="설계개요"/>
      <sheetName val="도급양식"/>
      <sheetName val="8월현금흐름표"/>
      <sheetName val="DI1"/>
      <sheetName val="UR2-Calculation"/>
      <sheetName val="Sheet5"/>
      <sheetName val="날개벽"/>
      <sheetName val="단면가정"/>
      <sheetName val="예산서"/>
      <sheetName val="금액내역서"/>
      <sheetName val="견적서"/>
      <sheetName val="FB25JN"/>
      <sheetName val="공사비예산서(토목분)"/>
      <sheetName val="BID"/>
      <sheetName val="옹벽"/>
      <sheetName val="단면치수"/>
      <sheetName val="factor"/>
      <sheetName val="내역집계표_소방"/>
      <sheetName val="발주수량표"/>
      <sheetName val="본사인상전"/>
      <sheetName val="조명시설"/>
      <sheetName val="Y-WORK"/>
      <sheetName val="fitting"/>
      <sheetName val="차량구입"/>
      <sheetName val="부표총괄"/>
      <sheetName val="지장물C"/>
      <sheetName val="RCD-두부정리_x0000_ꘄŤ_x0000__x0004__x0000__x0000__x0000__x0000__x0000__x0000_휰Ť_x0000__x0000__x0000__x0000__x0000__x0000__x0000__x0000_ꐨŤ"/>
      <sheetName val="내역"/>
      <sheetName val="제경비"/>
      <sheetName val="Sheet2"/>
      <sheetName val="3련 BOX"/>
      <sheetName val="준검 내역서"/>
      <sheetName val="서울대규장각(가시설흙막이)"/>
      <sheetName val="공사원가계산서"/>
      <sheetName val="6호기"/>
      <sheetName val="원형맨홀수량"/>
      <sheetName val="원가"/>
      <sheetName val="list price"/>
      <sheetName val="소방사항"/>
      <sheetName val="CALCULATION"/>
      <sheetName val="DESIGN_CRETERIA"/>
      <sheetName val="영업소실적"/>
      <sheetName val="7.5.2 BOQ Summary "/>
      <sheetName val="노원열병합  건축공사기성내역서"/>
      <sheetName val="2.설계제원"/>
      <sheetName val="시멘트"/>
      <sheetName val="분전반"/>
      <sheetName val="RCD-두부정리_x0000_ꘄŤ_x0004__x0000_휰ŤꐨŤ&amp;)[99-05-10-서울"/>
      <sheetName val="금액"/>
      <sheetName val="노임변동률"/>
      <sheetName val="터파기및재료"/>
      <sheetName val="변화치수"/>
      <sheetName val="TB-내역서"/>
      <sheetName val="공사개요"/>
      <sheetName val="danga"/>
      <sheetName val="ilch"/>
      <sheetName val="가설공사내역"/>
      <sheetName val="부대공"/>
      <sheetName val="갑지(추정)"/>
      <sheetName val="단가표 "/>
      <sheetName val="광진통합기성내역"/>
      <sheetName val="상 부"/>
      <sheetName val="DR(SUM)"/>
      <sheetName val="TL(SUM)"/>
      <sheetName val="RCD-두부정리?ꘄŤ?_x0004_??????휰Ť????????ꐨŤ"/>
      <sheetName val="차수"/>
      <sheetName val="ABUT수량-A1"/>
      <sheetName val="dg"/>
      <sheetName val="I.설계조건"/>
      <sheetName val="조경"/>
      <sheetName val="ELECTRIC"/>
      <sheetName val="단위수량"/>
      <sheetName val="맨홀토공수량"/>
      <sheetName val="1.우편집중내역서"/>
      <sheetName val="재집"/>
      <sheetName val="직재"/>
      <sheetName val="data1"/>
      <sheetName val="WO"/>
      <sheetName val="DATA"/>
      <sheetName val="연습"/>
      <sheetName val="전산망"/>
      <sheetName val="지급자재"/>
      <sheetName val="대전월평내역"/>
      <sheetName val="수량분배표"/>
      <sheetName val="날개벽(좌,우=45도,75도)"/>
      <sheetName val="단중표"/>
      <sheetName val="SE-611"/>
      <sheetName val="원가계산"/>
      <sheetName val="공사비총괄표"/>
      <sheetName val="전기"/>
      <sheetName val="건축"/>
      <sheetName val="직접비"/>
      <sheetName val="시추주상도"/>
      <sheetName val="CAL"/>
      <sheetName val="Sheet3"/>
      <sheetName val="RCD-STRAND_PILE_압입및굴착"/>
      <sheetName val="BSD_(2)"/>
      <sheetName val="3BL공동구_수량"/>
      <sheetName val="공사비_내역_(가)"/>
      <sheetName val="Customer_Databas"/>
      <sheetName val="1.설계기준"/>
      <sheetName val="직노"/>
      <sheetName val="FAB별"/>
      <sheetName val="공문"/>
      <sheetName val="시행예산"/>
      <sheetName val="산출내역서집계표"/>
      <sheetName val="부대대비"/>
      <sheetName val="냉연집계"/>
      <sheetName val="회사99"/>
      <sheetName val="REQDELTA"/>
      <sheetName val="표지"/>
      <sheetName val="입출재고현황 (2)"/>
      <sheetName val="품셈TABLE"/>
      <sheetName val="A"/>
      <sheetName val="현금"/>
      <sheetName val="b_gunmul"/>
      <sheetName val="b_balju (2)"/>
      <sheetName val="DATE"/>
      <sheetName val="백암비스타내역"/>
      <sheetName val="A-4"/>
      <sheetName val="제원.설계조건"/>
      <sheetName val="WORK"/>
      <sheetName val="RCD-두부정리_ꘄŤ__x0004_______휰Ť________ꐨŤ"/>
      <sheetName val="#REF"/>
      <sheetName val="을 2"/>
      <sheetName val="표지 (2)"/>
      <sheetName val="을지"/>
      <sheetName val="단가산출"/>
      <sheetName val="대치판정"/>
      <sheetName val="신우"/>
      <sheetName val="을 1"/>
      <sheetName val="손익분석"/>
      <sheetName val="PAINT"/>
      <sheetName val="노임"/>
      <sheetName val="kimre scrubber"/>
      <sheetName val="direct"/>
      <sheetName val="wage"/>
      <sheetName val="지주목시비량산출서"/>
      <sheetName val="단가조사"/>
      <sheetName val="SUMMARY"/>
      <sheetName val="list_price"/>
      <sheetName val="_견적서"/>
      <sheetName val="상_부"/>
      <sheetName val="BSD__2_"/>
      <sheetName val="준검_내역서"/>
      <sheetName val="full_(2)"/>
      <sheetName val="unit_4"/>
      <sheetName val="단가조사표"/>
      <sheetName val="DATA(BAC)"/>
      <sheetName val="단가대비"/>
      <sheetName val="견적내용입력"/>
      <sheetName val="견적서세부내용"/>
      <sheetName val="건축내역서"/>
      <sheetName val="개요"/>
      <sheetName val="견"/>
      <sheetName val="문학간접"/>
      <sheetName val="공통가설"/>
      <sheetName val="8.PILE  (돌출)"/>
      <sheetName val="GiaVT"/>
      <sheetName val="gVL"/>
      <sheetName val="설직재-1"/>
      <sheetName val="간선계산"/>
      <sheetName val="간접비"/>
      <sheetName val="h-013211-2"/>
      <sheetName val="BQ"/>
      <sheetName val="출역 "/>
      <sheetName val="공통비"/>
      <sheetName val="MOTOR"/>
      <sheetName val="난방열교"/>
      <sheetName val="급탕열교"/>
      <sheetName val="OHU"/>
      <sheetName val="기초공"/>
      <sheetName val="기둥(원형)"/>
      <sheetName val="사용자정의"/>
      <sheetName val="제품표준규격"/>
      <sheetName val="설명서"/>
      <sheetName val="예정공정표"/>
      <sheetName val="표지1"/>
      <sheetName val="토공계산서(부체도로)"/>
      <sheetName val="노무비"/>
      <sheetName val="화산경계"/>
      <sheetName val="내역표지"/>
      <sheetName val="단가산출서 (2)"/>
      <sheetName val="단가산출서"/>
      <sheetName val="BRAZIL"/>
      <sheetName val="기계내역서"/>
      <sheetName val="통합"/>
      <sheetName val="실행예산"/>
      <sheetName val="RCD-두부정리?ꘄŤ_x0004_?휰ŤꐨŤ&amp;)[99-05-10-서울"/>
      <sheetName val="EACT10"/>
      <sheetName val="I一般比"/>
      <sheetName val="당초수량"/>
      <sheetName val="W1"/>
    </sheetNames>
    <sheetDataSet>
      <sheetData sheetId="0" refreshError="1"/>
      <sheetData sheetId="1"/>
      <sheetData sheetId="2"/>
      <sheetData sheetId="3"/>
      <sheetData sheetId="4"/>
      <sheetData sheetId="5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F 회의실견적(5_14 일대)"/>
      <sheetName val="직노"/>
      <sheetName val="민속촌메뉴"/>
      <sheetName val="20관리비율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내역서"/>
      <sheetName val="일위대가목록"/>
      <sheetName val="일위대가표2"/>
      <sheetName val="내장물량산출"/>
      <sheetName val="노임단가"/>
      <sheetName val="N賃率-職"/>
      <sheetName val=" HIT-&gt;HMC 견적(3900)"/>
      <sheetName val="일위대가"/>
      <sheetName val="2F 회의실견적(5_14 일대)"/>
      <sheetName val="정통부일위대가표"/>
      <sheetName val="일위대가(4층원격)"/>
      <sheetName val="ilch"/>
      <sheetName val="단가산출"/>
      <sheetName val="전기일위목록"/>
      <sheetName val="Y-WORK"/>
      <sheetName val="내역서2안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  <sheetName val="☞개인진도및전화부및견적조건"/>
      <sheetName val="      ★개인별현황표(김종우기사)"/>
      <sheetName val="      주소록"/>
      <sheetName val="☞골조,철골,조적분석표"/>
      <sheetName val="      ★골조분석표(서태용대리)"/>
      <sheetName val="      골조부재별비율"/>
      <sheetName val="☞마감분석표"/>
      <sheetName val="    (주)경원건축공사비분석표"/>
      <sheetName val="    (주)경원건축공사비분석표(공)"/>
      <sheetName val="ITEM"/>
      <sheetName val="A-4"/>
      <sheetName val="99-04-19-서울대관련(수정중)"/>
      <sheetName val="ilch"/>
      <sheetName val="ABUT수량-A1"/>
      <sheetName val="WORK"/>
      <sheetName val="연수동"/>
      <sheetName val="P.M 별"/>
      <sheetName val="1월"/>
      <sheetName val="VXXXXXXX"/>
      <sheetName val="오산갈곳"/>
      <sheetName val="단가"/>
      <sheetName val="시설물일위"/>
      <sheetName val="토목내역"/>
      <sheetName val="TEL"/>
      <sheetName val="Y-WORK"/>
      <sheetName val="토공사"/>
      <sheetName val="산업개발안내서"/>
      <sheetName val="Sheet1"/>
      <sheetName val="20관리비율"/>
      <sheetName val="장비당단가 (1)"/>
      <sheetName val="부대내역"/>
      <sheetName val="c_balju"/>
      <sheetName val="을"/>
      <sheetName val="Sheet5"/>
      <sheetName val="Sheet4"/>
      <sheetName val="BSD (2)"/>
      <sheetName val="경비2내역"/>
      <sheetName val="BQ"/>
      <sheetName val="투찰"/>
      <sheetName val="전기공사"/>
      <sheetName val="공통가설공사"/>
      <sheetName val="건축내역"/>
      <sheetName val="도급"/>
      <sheetName val="공통부대비"/>
      <sheetName val="영업2"/>
      <sheetName val="전기일위대가"/>
      <sheetName val="내역서(총)"/>
      <sheetName val="내역1"/>
      <sheetName val="집계표"/>
      <sheetName val="가시설수량"/>
      <sheetName val="단위수량"/>
      <sheetName val="맨홀수량집계"/>
      <sheetName val="CONCRETE"/>
      <sheetName val="일반공사"/>
      <sheetName val="3련 BOX"/>
      <sheetName val="EUPDAT2"/>
      <sheetName val="Site Expenses"/>
      <sheetName val="聒CD-STRAND PILE 압입및굴착"/>
      <sheetName val="일위대가목차"/>
      <sheetName val="단면(RW1)"/>
      <sheetName val="TYPE-A"/>
      <sheetName val="기별(종합)"/>
      <sheetName val="DATA(BAC)"/>
      <sheetName val="세부내역"/>
      <sheetName val="TOTAL"/>
      <sheetName val="SLAB"/>
      <sheetName val="BSD _2_"/>
      <sheetName val="차액보증"/>
      <sheetName val="장비집계"/>
      <sheetName val="대비"/>
      <sheetName val="청산공사"/>
      <sheetName val="기계내역"/>
      <sheetName val="계산근거"/>
      <sheetName val="일위대가목록(1)"/>
      <sheetName val="단가대비표(1)"/>
      <sheetName val="교각1"/>
      <sheetName val="일위대가표(DEEP)"/>
      <sheetName val="INST_DCI"/>
      <sheetName val="HVAC_DCI"/>
      <sheetName val="PIPE_DCI"/>
      <sheetName val="PRO_DCI"/>
      <sheetName val="실행내역"/>
      <sheetName val="DATA1"/>
      <sheetName val="일위대가목록"/>
      <sheetName val="MOTOR"/>
      <sheetName val="갑지(추정)"/>
      <sheetName val="Dae_Jiju"/>
      <sheetName val="Sikje_ingun"/>
      <sheetName val="TREE_D"/>
      <sheetName val="보합"/>
      <sheetName val="2F 회의실견적(5_14 일대)"/>
      <sheetName val="토&amp;흙"/>
      <sheetName val="D-3503"/>
      <sheetName val="설계조건"/>
      <sheetName val="안정계산"/>
      <sheetName val="단면검토"/>
      <sheetName val="원형맨홀수량"/>
      <sheetName val="내역서"/>
      <sheetName val="3BL공동구 수량"/>
      <sheetName val="건축원가계산서"/>
      <sheetName val="TABLE"/>
      <sheetName val="감가상각"/>
      <sheetName val="INSTR"/>
      <sheetName val="을지"/>
      <sheetName val="입찰안"/>
      <sheetName val="IMP(MAIN)"/>
      <sheetName val="IMP (REACTOR)"/>
      <sheetName val="설산1.나"/>
      <sheetName val="본사S"/>
      <sheetName val="일위대가"/>
      <sheetName val="조경"/>
      <sheetName val="ELECTRIC"/>
      <sheetName val="CTEMCOST"/>
      <sheetName val="SCHEDULE"/>
      <sheetName val="물량산출근거"/>
      <sheetName val="공사비 내역 (가)"/>
      <sheetName val="단면가정"/>
      <sheetName val="Base_Data"/>
      <sheetName val="J直材4"/>
      <sheetName val="PUMP"/>
      <sheetName val="gyun"/>
      <sheetName val="Customer Databas"/>
      <sheetName val="Indirect Cost"/>
      <sheetName val="Testing"/>
      <sheetName val="공사원가계산서"/>
      <sheetName val="INPUT"/>
      <sheetName val="공사비산출내역"/>
      <sheetName val="가시설단위수량"/>
      <sheetName val="BQ-Offsite"/>
      <sheetName val="Cover"/>
      <sheetName val="L형옹벽(key)"/>
      <sheetName val=" 견적서"/>
      <sheetName val="투자효율분석"/>
      <sheetName val="설계명세서"/>
      <sheetName val="96수출"/>
      <sheetName val="물량표"/>
      <sheetName val="산거각호표"/>
      <sheetName val="list price"/>
      <sheetName val="수량산출서"/>
      <sheetName val="단가표 "/>
      <sheetName val="연습"/>
      <sheetName val="원가"/>
      <sheetName val="DATA_BAC_"/>
      <sheetName val="단위중량"/>
      <sheetName val="내역서 "/>
      <sheetName val="전신환매도율"/>
      <sheetName val="양식"/>
      <sheetName val="단중표"/>
      <sheetName val="FAB별"/>
      <sheetName val="차량구입"/>
      <sheetName val="별표 "/>
      <sheetName val="(C)원내역"/>
      <sheetName val="수량산출"/>
      <sheetName val="SE-611"/>
      <sheetName val="인건비"/>
      <sheetName val=" "/>
      <sheetName val="중기사용료"/>
      <sheetName val="Studio"/>
      <sheetName val="방송노임"/>
      <sheetName val="1"/>
      <sheetName val="AH-1 "/>
      <sheetName val="배수관공"/>
      <sheetName val="원가계산서"/>
      <sheetName val="식재품셈"/>
      <sheetName val="우각부보강"/>
      <sheetName val="wblff(before omi pc&amp;stump)"/>
      <sheetName val="Proposal"/>
      <sheetName val="영동(D)"/>
      <sheetName val="방배동내역(리라)"/>
      <sheetName val="단가대비표"/>
      <sheetName val="RCD-STRAND_PILE_압입및굴착"/>
      <sheetName val="______★개인별현황표(김종우기사)"/>
      <sheetName val="______주소록"/>
      <sheetName val="______★골조분석표(서태용대리)"/>
      <sheetName val="______골조부재별비율"/>
      <sheetName val="____(주)경원건축공사비분석표"/>
      <sheetName val="____(주)경원건축공사비분석표(공)"/>
      <sheetName val="장비당단가_(1)"/>
      <sheetName val="BSD_(2)"/>
      <sheetName val="실행예산"/>
      <sheetName val="환률"/>
      <sheetName val="FRT_O"/>
      <sheetName val="FAB_I"/>
      <sheetName val="밸브설치"/>
      <sheetName val="금액집계"/>
      <sheetName val="dg"/>
      <sheetName val="금액"/>
      <sheetName val="노원열병합  건축공사기성내역서"/>
      <sheetName val="Macro1"/>
      <sheetName val="국별인원"/>
      <sheetName val="직노"/>
      <sheetName val="BQLIST"/>
      <sheetName val="TABLE2-1 ISBL-(SlTE PREP)"/>
      <sheetName val="TABLE2.1 ISBL (Soil Invest)"/>
      <sheetName val="TABLE2-2 OSBL(GENERAL-CIVIL)"/>
      <sheetName val="P_M_별"/>
      <sheetName val="3련_BOX"/>
      <sheetName val="예산서"/>
      <sheetName val="unit"/>
      <sheetName val="HRSG SMALL07220"/>
      <sheetName val="비교표"/>
      <sheetName val="ISBL"/>
      <sheetName val="OSBL"/>
      <sheetName val="관람석제출"/>
      <sheetName val="7.5.2 BOQ Summary "/>
      <sheetName val="RAHMEN"/>
      <sheetName val="SG"/>
      <sheetName val="인강기성"/>
      <sheetName val="공문"/>
      <sheetName val="말뚝지지력산정"/>
      <sheetName val="BID9697"/>
      <sheetName val="단가표"/>
      <sheetName val="남양시작동자105노65기1.3화1.2"/>
      <sheetName val="RING WALL"/>
      <sheetName val="가시설(TYPE-A)"/>
      <sheetName val="1-1평균터파기고(1)"/>
      <sheetName val="현황산출서"/>
      <sheetName val="DATE"/>
      <sheetName val="내역"/>
      <sheetName val="날개벽"/>
      <sheetName val="DATA"/>
      <sheetName val="cable"/>
      <sheetName val="Harga material "/>
      <sheetName val="IPL_SCHEDULE"/>
      <sheetName val="CALCULATION"/>
      <sheetName val="DESIGN_CRETERIA"/>
      <sheetName val="06-BATCH "/>
      <sheetName val="부하(성남)"/>
      <sheetName val="분류기준"/>
      <sheetName val="단가대비"/>
      <sheetName val="I.설계조건"/>
      <sheetName val="1.설계기준"/>
      <sheetName val="대치판정"/>
      <sheetName val="신규단가내역"/>
      <sheetName val="토공계산서(부체도로)"/>
      <sheetName val="General Data"/>
      <sheetName val="토목"/>
      <sheetName val="EACT10"/>
      <sheetName val="도급양식"/>
      <sheetName val="Projekt4"/>
      <sheetName val="3F"/>
      <sheetName val="일반맨홀수량집계"/>
      <sheetName val="FACTOR"/>
      <sheetName val="설계명세서(선로)"/>
      <sheetName val="간선계산"/>
      <sheetName val="총괄표"/>
      <sheetName val="SALES&amp;COGS"/>
      <sheetName val="GRDBS"/>
      <sheetName val="옹벽"/>
      <sheetName val="설계서"/>
      <sheetName val="말뚝물량"/>
      <sheetName val="7내역"/>
      <sheetName val="환율"/>
      <sheetName val="변화치수"/>
      <sheetName val="full (2)"/>
      <sheetName val="산출근거"/>
      <sheetName val="보차도경계석"/>
      <sheetName val="자재단가비교표"/>
      <sheetName val="Y_WORK"/>
      <sheetName val="단가비교표"/>
      <sheetName val="DRAIN DRUM PIT D-301"/>
      <sheetName val="날개벽(좌,우=45도,75도)"/>
      <sheetName val="kimre scrubber"/>
      <sheetName val="sum1 (2)"/>
      <sheetName val="터파기및재료"/>
      <sheetName val="품셈TABLE"/>
      <sheetName val="현장"/>
      <sheetName val="Sheet13"/>
      <sheetName val="발전기"/>
      <sheetName val="#REF"/>
      <sheetName val="Sheet14"/>
      <sheetName val="공사개요"/>
      <sheetName val="N賃率-職"/>
      <sheetName val="실행"/>
      <sheetName val="통신집계표1"/>
      <sheetName val="wall"/>
      <sheetName val="b_balju_cho"/>
      <sheetName val="소비자가"/>
      <sheetName val="공통가설"/>
      <sheetName val="전사계"/>
      <sheetName val="COPING"/>
      <sheetName val="8월현금흐름표"/>
      <sheetName val="개요"/>
      <sheetName val="플랜트 설치"/>
      <sheetName val="DOGI"/>
      <sheetName val="가공비"/>
      <sheetName val="I一般比"/>
      <sheetName val="MAT"/>
      <sheetName val="2075-Q011"/>
      <sheetName val="본장"/>
      <sheetName val="직접인건비"/>
      <sheetName val="교통시설 표지판"/>
      <sheetName val="KP1590_E"/>
      <sheetName val="예산"/>
      <sheetName val="공사비PK5월"/>
      <sheetName val="BD集計用"/>
      <sheetName val="자료(통합)"/>
      <sheetName val="대상공사(조달청)"/>
      <sheetName val="BID"/>
      <sheetName val="공사입력"/>
      <sheetName val="SRC-B3U2"/>
      <sheetName val="전체"/>
      <sheetName val="1을"/>
      <sheetName val="06_BATCH "/>
      <sheetName val="단면치수"/>
      <sheetName val="BOM-Form A.1.III"/>
      <sheetName val="자재집계표"/>
      <sheetName val="부재력정리"/>
      <sheetName val="단가조사표"/>
      <sheetName val="1호맨홀가감수량"/>
      <sheetName val="1호맨홀수량산출"/>
      <sheetName val="SORCE1"/>
      <sheetName val="업무처리전"/>
      <sheetName val="TT35"/>
      <sheetName val="TTTram"/>
      <sheetName val="SL dau tien"/>
      <sheetName val="총내역서"/>
      <sheetName val="입찰견적보고서"/>
      <sheetName val="주경기-오배수"/>
      <sheetName val="교각계산"/>
      <sheetName val="표지판현황"/>
      <sheetName val="수선비분석"/>
      <sheetName val="2F_회의실견적(5_14_일대)"/>
      <sheetName val="설계서을"/>
      <sheetName val="6월실적"/>
      <sheetName val="손익분석"/>
      <sheetName val="견적집계표"/>
      <sheetName val="지급자재"/>
      <sheetName val="plan&amp;section of foundation"/>
      <sheetName val="CAPVC"/>
      <sheetName val="Bdown_ISBL"/>
      <sheetName val="ISBL (검증)"/>
      <sheetName val="TABLE2-2 OSBL-(SITE PREP)"/>
      <sheetName val="CONTENTS"/>
      <sheetName val="BM"/>
      <sheetName val="사업계획"/>
      <sheetName val="lookup"/>
      <sheetName val="BOQ0822"/>
      <sheetName val="INDIRECT MOBILIZATION PLAN"/>
      <sheetName val="MANPOWER MOBILIZATION"/>
      <sheetName val="LABOR MOBILIZATION PLAN"/>
      <sheetName val="STAFF MOBILIZATION PLAN"/>
      <sheetName val="LIST OF OFFICE EQUIPMENT"/>
      <sheetName val="BREAKDOWN"/>
      <sheetName val="PERSONNEL SETUP"/>
      <sheetName val="KOREAN STAFF SALARY - SITE"/>
      <sheetName val="TEMPORARY FACILITIES"/>
      <sheetName val="WATER SUPPLY"/>
      <sheetName val="TABLE2-1 ISBL(GENEAL-CIVIL)"/>
      <sheetName val="준검 내역서"/>
      <sheetName val="UOP 508 PG 5-12"/>
      <sheetName val="토사(PE)"/>
      <sheetName val="Site_Expenses"/>
      <sheetName val="Customer_Databas"/>
      <sheetName val="공사비_내역_(가)"/>
      <sheetName val="3BL공동구_수량"/>
      <sheetName val="聒CD-STRAND_PILE_압입및굴착"/>
      <sheetName val="BSD__2_"/>
      <sheetName val="설산1_나"/>
      <sheetName val="IMP_(REACTOR)"/>
      <sheetName val="효성CB 1P기초"/>
      <sheetName val="갑지_추정_"/>
      <sheetName val="UR2-Calculation"/>
      <sheetName val="가도공"/>
      <sheetName val="소방"/>
      <sheetName val="개산공사비"/>
      <sheetName val="1F"/>
      <sheetName val="XL4Poppy"/>
      <sheetName val="단가디비"/>
      <sheetName val="물량표S"/>
      <sheetName val="계수시트"/>
      <sheetName val="C &amp; G RHS"/>
      <sheetName val="PumpSpec"/>
      <sheetName val="정렬"/>
      <sheetName val="단가사정"/>
      <sheetName val="Inputs"/>
      <sheetName val="Timing&amp;Esc"/>
      <sheetName val="I-O(번호별)"/>
      <sheetName val="NSMA-status"/>
      <sheetName val="일위대가표"/>
      <sheetName val="인부신상자료"/>
      <sheetName val="기초공"/>
      <sheetName val="기둥(원형)"/>
      <sheetName val="첨부파일"/>
      <sheetName val="Sheet1 (2)"/>
      <sheetName val="FRP내역서"/>
      <sheetName val="DS"/>
      <sheetName val="CAL"/>
      <sheetName val="화산경계"/>
      <sheetName val="경비"/>
      <sheetName val="AP1"/>
      <sheetName val="을 2"/>
      <sheetName val="b_gunmul"/>
      <sheetName val="데이타"/>
      <sheetName val="적용환율"/>
      <sheetName val="FANDBS"/>
      <sheetName val="GRDATA"/>
      <sheetName val="SHAFTDBSE"/>
      <sheetName val="공사비내역서"/>
      <sheetName val="연결임시"/>
      <sheetName val="MATRLDATA"/>
      <sheetName val="4 LINE"/>
      <sheetName val="7 th"/>
      <sheetName val="CP-E2 (품셈표)"/>
      <sheetName val="노임단가"/>
      <sheetName val="프랜트면허"/>
      <sheetName val="식재인부"/>
      <sheetName val="송라터널총괄"/>
      <sheetName val="적용기준"/>
      <sheetName val="hvac(제어동)"/>
      <sheetName val="woo(mac)"/>
      <sheetName val="일위대가-1"/>
      <sheetName val="목록"/>
      <sheetName val="중기"/>
      <sheetName val="Change rate"/>
      <sheetName val="APT내역"/>
      <sheetName val="보도경계블럭"/>
      <sheetName val="기자재비"/>
      <sheetName val="재집"/>
      <sheetName val="직재"/>
      <sheetName val="견적내용입력"/>
      <sheetName val="견적서세부내용"/>
      <sheetName val="발신정보"/>
      <sheetName val="건축내역서"/>
      <sheetName val="90.03실행 "/>
      <sheetName val="산출내역서집계표"/>
      <sheetName val="전압강하계산"/>
      <sheetName val="Mp-team 1"/>
      <sheetName val="물가자료"/>
      <sheetName val="원가계산"/>
      <sheetName val="부대대비"/>
      <sheetName val="냉연집계"/>
      <sheetName val="신우"/>
      <sheetName val="CODE"/>
      <sheetName val="2000년1차"/>
      <sheetName val="시멘트"/>
      <sheetName val="01"/>
      <sheetName val="오억미만"/>
      <sheetName val="전체실적"/>
      <sheetName val="Requirement(Work Crew)"/>
      <sheetName val="코드"/>
      <sheetName val="시설물기초"/>
      <sheetName val="자판실행"/>
      <sheetName val=""/>
      <sheetName val="유림콘도"/>
      <sheetName val="일위_파일"/>
      <sheetName val="예산내역서"/>
      <sheetName val="설계예산서"/>
      <sheetName val="총계"/>
      <sheetName val="토공"/>
      <sheetName val="설변물량"/>
      <sheetName val="archi(본사)"/>
      <sheetName val="1.우편집중내역서"/>
      <sheetName val="BLOCK(1)"/>
      <sheetName val="FCU (2)"/>
      <sheetName val="조도계산서 (도서)"/>
      <sheetName val="단가산출서"/>
      <sheetName val="단가산출서 (2)"/>
      <sheetName val="설계산출기초"/>
      <sheetName val="을부담운반비"/>
      <sheetName val="운반비산출"/>
      <sheetName val="설계산출표지"/>
      <sheetName val="도급예산내역서총괄표"/>
      <sheetName val="조명시설"/>
      <sheetName val="인건-측정"/>
      <sheetName val="여과지동"/>
      <sheetName val="기초자료"/>
      <sheetName val="2.내역서"/>
      <sheetName val="TEST1"/>
      <sheetName val="2002상반기노임기준"/>
      <sheetName val="시중노임DATA"/>
      <sheetName val="자재"/>
      <sheetName val="월선수금"/>
      <sheetName val="산출금액내역"/>
      <sheetName val="실행품의서"/>
      <sheetName val="효율계획(당월)"/>
      <sheetName val="난방열교"/>
      <sheetName val="급탕열교"/>
      <sheetName val="direct"/>
      <sheetName val="wage"/>
      <sheetName val="Recording,Phone,Headset,PC"/>
      <sheetName val="RCD-STRAND_PILE_압입및굴착4"/>
      <sheetName val="______★개인별현황표(김종우기사)4"/>
      <sheetName val="______주소록4"/>
      <sheetName val="______★골조분석표(서태용대리)4"/>
      <sheetName val="______골조부재별비율4"/>
      <sheetName val="____(주)경원건축공사비분석표4"/>
      <sheetName val="____(주)경원건축공사비분석표(공)4"/>
      <sheetName val="RCD-STRAND_PILE_압입및굴착1"/>
      <sheetName val="______★개인별현황표(김종우기사)1"/>
      <sheetName val="______주소록1"/>
      <sheetName val="______★골조분석표(서태용대리)1"/>
      <sheetName val="______골조부재별비율1"/>
      <sheetName val="____(주)경원건축공사비분석표1"/>
      <sheetName val="____(주)경원건축공사비분석표(공)1"/>
      <sheetName val="RCD-STRAND_PILE_압입및굴착2"/>
      <sheetName val="______★개인별현황표(김종우기사)2"/>
      <sheetName val="공사비예산서(토목분)"/>
      <sheetName val="1.설계조건"/>
      <sheetName val="예방접종계획"/>
      <sheetName val="근태계획서"/>
      <sheetName val="덕전리"/>
      <sheetName val="______주소록2"/>
      <sheetName val="______★골조분석표(서태용대리)2"/>
      <sheetName val="______골조부재별비율2"/>
      <sheetName val="____(주)경원건축공사비분석표2"/>
      <sheetName val="____(주)경원건축공사비분석표(공)2"/>
      <sheetName val="RCD-STRAND_PILE_압입및굴착3"/>
      <sheetName val="______★개인별현황표(김종우기사)3"/>
      <sheetName val="______주소록3"/>
      <sheetName val="______★골조분석표(서태용대리)3"/>
      <sheetName val="______골조부재별비율3"/>
      <sheetName val="____(주)경원건축공사비분석표3"/>
      <sheetName val="____(주)경원건축공사비분석표(공)3"/>
      <sheetName val="비대칭계수"/>
      <sheetName val="전동기 SPEC"/>
      <sheetName val="CAB_OD"/>
      <sheetName val="음료실행"/>
      <sheetName val="배명(단가)"/>
      <sheetName val="분석"/>
      <sheetName val="ACCESS FLOOR"/>
      <sheetName val="토목주소"/>
      <sheetName val="갑지1"/>
      <sheetName val="견적을지"/>
      <sheetName val="EJ"/>
      <sheetName val="danga"/>
      <sheetName val="TTL"/>
      <sheetName val="1-1"/>
      <sheetName val="Constant"/>
      <sheetName val="수량산출기초(케블등)"/>
      <sheetName val="건축(충일분)"/>
      <sheetName val="퇴비산출근거"/>
      <sheetName val="6호기"/>
      <sheetName val="재무가정"/>
      <sheetName val="재료집계"/>
      <sheetName val="NAI"/>
      <sheetName val="세부내역서(전기)"/>
      <sheetName val="4안전율"/>
      <sheetName val="단면 (2)"/>
      <sheetName val="통합"/>
      <sheetName val="검색"/>
      <sheetName val="11.자재단가"/>
      <sheetName val="강관 및 부속"/>
      <sheetName val="일반수량집계"/>
      <sheetName val="HWSET"/>
      <sheetName val="Front"/>
      <sheetName val="현장관리비"/>
      <sheetName val="부대"/>
      <sheetName val="시행예산"/>
      <sheetName val="계약서"/>
      <sheetName val="교통표지"/>
      <sheetName val="예산명세서"/>
      <sheetName val="원하대비"/>
      <sheetName val="원도급"/>
      <sheetName val="자료입력"/>
      <sheetName val="하도급"/>
      <sheetName val="기계"/>
      <sheetName val="업무"/>
      <sheetName val="ETC"/>
      <sheetName val="동해title"/>
      <sheetName val="PROCURE"/>
      <sheetName val="특수선일위대가"/>
      <sheetName val="OCT.FDN"/>
      <sheetName val="현금"/>
      <sheetName val="기성집계"/>
      <sheetName val="인건비 "/>
      <sheetName val="Earthwork"/>
      <sheetName val="사용자정의"/>
      <sheetName val="제품표준규격"/>
      <sheetName val="일반맨홀수량집계(A-7 LINE)"/>
      <sheetName val="종합"/>
    </sheetNames>
    <sheetDataSet>
      <sheetData sheetId="0">
        <row r="5">
          <cell r="D5" t="str">
            <v>(발표일:99.1.1)</v>
          </cell>
        </row>
      </sheetData>
      <sheetData sheetId="1"/>
      <sheetData sheetId="2"/>
      <sheetData sheetId="3"/>
      <sheetData sheetId="4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  <sheetName val="XXXXXX"/>
      <sheetName val="장비집계"/>
      <sheetName val="위생기구집계"/>
      <sheetName val="급수급탕집계"/>
      <sheetName val="급수급탕 (동관)"/>
      <sheetName val="오배수 (집계)"/>
      <sheetName val="NO-HUB"/>
      <sheetName val="오배수"/>
      <sheetName val="닥트집계"/>
      <sheetName val="덕트"/>
      <sheetName val="단위중량"/>
      <sheetName val="한일양산"/>
      <sheetName val="A-4"/>
      <sheetName val="Cover"/>
      <sheetName val="ITEM"/>
      <sheetName val="c_balju"/>
      <sheetName val="장비당단가 (1)"/>
      <sheetName val="환률"/>
      <sheetName val="견적서"/>
      <sheetName val="가시설수량"/>
      <sheetName val="단위수량"/>
      <sheetName val="일반부표"/>
      <sheetName val="공비대비"/>
      <sheetName val="WORK"/>
      <sheetName val="Dae_Jiju"/>
      <sheetName val="Sikje_ingun"/>
      <sheetName val="TREE_D"/>
      <sheetName val="BQ"/>
      <sheetName val="BID"/>
      <sheetName val="하수급견적대비"/>
      <sheetName val="Site Expenses"/>
      <sheetName val="Sheet5"/>
      <sheetName val="Sheet4"/>
      <sheetName val="3BL공동구 수량"/>
      <sheetName val="차액보증"/>
      <sheetName val="일위대가목록"/>
      <sheetName val="수목표준대가"/>
      <sheetName val="실행철강하도"/>
      <sheetName val="시행예산"/>
      <sheetName val=" 견적서"/>
      <sheetName val="Y-WORK"/>
      <sheetName val="건축내역"/>
      <sheetName val="ilch"/>
      <sheetName val="원가계산"/>
      <sheetName val="적용률"/>
      <sheetName val="L형옹벽(key)"/>
      <sheetName val="입찰안"/>
      <sheetName val="BSD (2)"/>
      <sheetName val="1.맹암거관련"/>
      <sheetName val="을"/>
      <sheetName val="설계"/>
      <sheetName val="GAEYO"/>
      <sheetName val="부대내역"/>
      <sheetName val="DATA"/>
      <sheetName val="데이타"/>
      <sheetName val="내역"/>
      <sheetName val="동원인원"/>
      <sheetName val="토목내역"/>
      <sheetName val="Sheet1"/>
      <sheetName val="식재인부"/>
      <sheetName val="일위"/>
      <sheetName val="영동(D)"/>
      <sheetName val="공통부대비"/>
      <sheetName val="산업개발안내서"/>
      <sheetName val="일위대가"/>
      <sheetName val="MOTOR"/>
      <sheetName val="도급"/>
      <sheetName val="공문"/>
      <sheetName val="FAB별"/>
      <sheetName val="투찰"/>
      <sheetName val="Proposal"/>
      <sheetName val="ABUT수량-A1"/>
      <sheetName val="보합"/>
      <sheetName val="TABLE"/>
      <sheetName val="IPL_SCHEDULE"/>
      <sheetName val="공사비 내역 (가)"/>
      <sheetName val="gyun"/>
      <sheetName val="기계내역"/>
      <sheetName val="물량집계(전기)"/>
      <sheetName val="물량집계(계장)"/>
      <sheetName val="2_자재집계표"/>
      <sheetName val="화강석_보조기층"/>
      <sheetName val="혼합기층_포설_및다짐_(2)"/>
      <sheetName val="보조기층_포설_및다짐"/>
      <sheetName val="보차도경계석운반_(2)"/>
      <sheetName val="1_총괄토공"/>
      <sheetName val="2_하수터파기토공"/>
      <sheetName val="3_하수수량집계표"/>
      <sheetName val="4_맹암거집계표"/>
      <sheetName val="맹암거_토공"/>
      <sheetName val="5_포장공사수량집계표"/>
      <sheetName val="도로경계석_(2)"/>
      <sheetName val="급수급탕_(동관)"/>
      <sheetName val="오배수_(집계)"/>
      <sheetName val="장비당단가_(1)"/>
      <sheetName val="노임단가"/>
      <sheetName val="OCT.FDN"/>
      <sheetName val="20관리비율"/>
      <sheetName val="9811"/>
      <sheetName val="01"/>
      <sheetName val="변압기 및 발전기 용량"/>
      <sheetName val="직노"/>
      <sheetName val="J直材4"/>
      <sheetName val="Testing"/>
      <sheetName val="CONCRETE"/>
      <sheetName val="산출근거"/>
      <sheetName val="감가상각"/>
      <sheetName val="국별인원"/>
      <sheetName val="2F 회의실견적(5_14 일대)"/>
      <sheetName val="토공사"/>
      <sheetName val="Sheet15"/>
      <sheetName val="기별(종합)"/>
      <sheetName val="말뚝지지력산정"/>
      <sheetName val="단가결정"/>
      <sheetName val="당초"/>
      <sheetName val="도급양식"/>
      <sheetName val="물량산출근거"/>
      <sheetName val="GRDBS"/>
      <sheetName val="품셈TABLE"/>
      <sheetName val="갑지"/>
      <sheetName val="집계표"/>
      <sheetName val="8월현금흐름표"/>
      <sheetName val="PRO_DCI"/>
      <sheetName val="INST_DCI"/>
      <sheetName val="HVAC_DCI"/>
      <sheetName val="PIPE_DCI"/>
      <sheetName val="단가"/>
      <sheetName val="시설물일위"/>
      <sheetName val="XL4Poppy"/>
      <sheetName val="PhaDoMong"/>
      <sheetName val="과천MAIN"/>
      <sheetName val="Customer Databas"/>
      <sheetName val="DATA(BAC)"/>
      <sheetName val="일반맨홀수량집계"/>
      <sheetName val="소업1교"/>
      <sheetName val="BLOCK(1)"/>
      <sheetName val="2.단면가정"/>
      <sheetName val="4.말뚝설계"/>
      <sheetName val="1.설계조건"/>
      <sheetName val="자재단가비교표"/>
      <sheetName val="맨홀수량집계"/>
      <sheetName val="오산갈곳"/>
      <sheetName val="일위대가목차"/>
      <sheetName val="BJJIN"/>
      <sheetName val="COPING"/>
      <sheetName val="GTG TR PIT"/>
      <sheetName val="결선list"/>
      <sheetName val="빙장비사양"/>
      <sheetName val="실행(ALT1)"/>
      <sheetName val="kimre scrubber"/>
      <sheetName val="단가표"/>
      <sheetName val="FANDBS"/>
      <sheetName val="GRDATA"/>
      <sheetName val="SHAFTDBSE"/>
      <sheetName val="소비자가"/>
      <sheetName val="MATRLDATA"/>
      <sheetName val="공사개요"/>
      <sheetName val="명세서"/>
      <sheetName val="원가"/>
      <sheetName val="밸브설치"/>
      <sheetName val="I.설계조건"/>
      <sheetName val="공통가설"/>
      <sheetName val="내역서(총)"/>
      <sheetName val="KP1590_E"/>
      <sheetName val="96수출"/>
      <sheetName val="1.설계기준"/>
      <sheetName val="현장"/>
      <sheetName val="수량산출"/>
      <sheetName val="말뚝물량"/>
      <sheetName val="DATE"/>
      <sheetName val="단가대비표"/>
      <sheetName val="단면치수"/>
      <sheetName val="7내역"/>
      <sheetName val="내역서(기계)"/>
      <sheetName val="Studio"/>
      <sheetName val="수목데이타 "/>
      <sheetName val="ATS단가"/>
      <sheetName val="DATA1"/>
      <sheetName val="형틀공사"/>
      <sheetName val="터파기및재료"/>
      <sheetName val="몰탈재료산출"/>
      <sheetName val="2공구산출내역"/>
      <sheetName val="부하LOAD"/>
      <sheetName val="연수동"/>
      <sheetName val="물량표"/>
      <sheetName val="b_balju_cho"/>
      <sheetName val="입찰견적보고서"/>
      <sheetName val="INPUT"/>
      <sheetName val="woo(mac)"/>
      <sheetName val="식재품셈"/>
      <sheetName val="토목"/>
      <sheetName val="PUMP"/>
      <sheetName val="견"/>
      <sheetName val="날개벽(좌,우=45도,75도)"/>
      <sheetName val="CAL"/>
      <sheetName val="SE-611"/>
      <sheetName val="1을"/>
      <sheetName val="견적집계표"/>
      <sheetName val="ISBL"/>
      <sheetName val="OSBL"/>
      <sheetName val="INSTR"/>
      <sheetName val="영업소실적"/>
      <sheetName val="건내용"/>
      <sheetName val="Sheet2"/>
      <sheetName val="TABLE2-1 ISBL(GENEAL-CIVIL)"/>
      <sheetName val="TABLE2-1 ISBL-(SlTE PREP)"/>
      <sheetName val="TABLE2.1 ISBL (Soil Invest)"/>
      <sheetName val="TABLE2-2 OSBL(GENERAL-CIVIL)"/>
      <sheetName val="TABLE2-2 OSBL-(SITE PREP)"/>
      <sheetName val="General Data"/>
      <sheetName val="PRO_A"/>
      <sheetName val="DWG"/>
      <sheetName val="ELEC_MCI"/>
      <sheetName val="MAIN"/>
      <sheetName val="INST_MCI"/>
      <sheetName val="MECH_MCI"/>
      <sheetName val="PRO"/>
      <sheetName val="입사시직위"/>
      <sheetName val="7.5.2 BOQ Summary "/>
      <sheetName val="공사비_내역_(가)"/>
      <sheetName val="_견적서"/>
      <sheetName val="2F_회의실견적(5_14_일대)"/>
      <sheetName val="BSD_(2)"/>
      <sheetName val="1_맹암거관련"/>
      <sheetName val="3BL공동구_수량"/>
      <sheetName val="Site_Expenses"/>
      <sheetName val="원형맨홀수량"/>
      <sheetName val="입력1"/>
      <sheetName val="관접합및부설"/>
      <sheetName val="FLA"/>
      <sheetName val="TEL"/>
      <sheetName val="교각1"/>
      <sheetName val="경비2내역"/>
      <sheetName val="수목데이타"/>
      <sheetName val="가시설(TYPE-A)"/>
      <sheetName val="1호맨홀가감수량"/>
      <sheetName val="SORCE1"/>
      <sheetName val="1-1평균터파기고(1)"/>
      <sheetName val="1호맨홀수량산출"/>
      <sheetName val="전기일위대가"/>
      <sheetName val="수량산출서"/>
      <sheetName val="가공비"/>
      <sheetName val="조도계산서 (도서)"/>
      <sheetName val=" 해군동해관사 미장공사A그룹 공내역서.xlsx"/>
      <sheetName val="총괄표"/>
      <sheetName val="지주목시비량산출서"/>
      <sheetName val="danga"/>
      <sheetName val="직공비"/>
      <sheetName val="단가조사"/>
      <sheetName val="식재총괄"/>
      <sheetName val="횡배수관토공수량"/>
      <sheetName val="내역표지"/>
      <sheetName val="Inputs"/>
      <sheetName val="Timing&amp;Esc"/>
      <sheetName val="금액집계"/>
      <sheetName val="hvac(제어동)"/>
      <sheetName val="Total"/>
      <sheetName val="TYPE-B 평균H"/>
      <sheetName val="D-3503"/>
      <sheetName val="남양시작동자105노65기1.3화1.2"/>
      <sheetName val="부표총괄"/>
      <sheetName val="wall"/>
      <sheetName val="차량구입"/>
      <sheetName val="산출내역서집계표"/>
      <sheetName val="Wind Load(3.1) (2)"/>
      <sheetName val="Wind Load(3.2)"/>
      <sheetName val="Wind Load(3.4)"/>
      <sheetName val="표지판현황"/>
      <sheetName val="7단가"/>
      <sheetName val="적격점수&lt;300억미만&gt;"/>
      <sheetName val="검사현황"/>
      <sheetName val="full (2)"/>
      <sheetName val="단면(RW1)"/>
      <sheetName val="기계"/>
      <sheetName val="개요"/>
      <sheetName val="공사비예산서(토목분)"/>
      <sheetName val="Construction"/>
      <sheetName val="Item정리"/>
      <sheetName val="SL dau tien"/>
      <sheetName val="설산1.나"/>
      <sheetName val="본사S"/>
      <sheetName val="Equipment"/>
      <sheetName val="Piping"/>
      <sheetName val="TYPE-A"/>
      <sheetName val="SCH"/>
      <sheetName val="CTEMCOST"/>
      <sheetName val="내역1"/>
      <sheetName val="부대대비"/>
      <sheetName val="냉연집계"/>
      <sheetName val="신우"/>
      <sheetName val="CODE"/>
      <sheetName val="2000년1차"/>
      <sheetName val="시멘트"/>
      <sheetName val="#REF"/>
      <sheetName val="별표 "/>
      <sheetName val="골재집계"/>
      <sheetName val="design data"/>
      <sheetName val="member design"/>
      <sheetName val="단면가정"/>
      <sheetName val="I一般比"/>
      <sheetName val="N賃率-職"/>
      <sheetName val="기초일위"/>
      <sheetName val="시설일위"/>
      <sheetName val="조명일위"/>
      <sheetName val="건축내역서"/>
      <sheetName val="연습"/>
      <sheetName val="설변물량"/>
      <sheetName val="변화치수"/>
      <sheetName val="TC IN"/>
      <sheetName val="월선수금"/>
      <sheetName val="전선 및 전선관"/>
      <sheetName val="소일위대가코드표"/>
      <sheetName val="첨부파일"/>
      <sheetName val="단위별 일위대가표"/>
      <sheetName val="Baby일위대가"/>
      <sheetName val="Schedule C - Page 2 of 6"/>
      <sheetName val="Schedule C - Page 4 of 6"/>
      <sheetName val="Schedule C - Page 5 of 6"/>
      <sheetName val="Schedule C - Page 6 of 6"/>
      <sheetName val="Schedule A - Page 1 of 3"/>
      <sheetName val="Schedule A - Page 2 of 3"/>
      <sheetName val="Schedule A - Page 3 of 3"/>
      <sheetName val="Schedule B - Page 1 of 4"/>
      <sheetName val="Schedule B - Page 2 of 4"/>
      <sheetName val="Schedule B - Page 3 of 4"/>
      <sheetName val="Schedule B - Page 4 of 4"/>
      <sheetName val="Schedule C - Page 1 of 6"/>
      <sheetName val="Schedule C - Page 3 of 6"/>
      <sheetName val="Schedule E - Page 1 of 11"/>
      <sheetName val="Schedule E - Page 10 of 11"/>
      <sheetName val="Schedule E - Page 11 of 11"/>
      <sheetName val="Schedule E - Page 2 of 11"/>
      <sheetName val="Schedule E - Page 3 of 11"/>
      <sheetName val="Schedule E - Page 4 of 11"/>
      <sheetName val="Schedule E - Page 5 of 11"/>
      <sheetName val="Schedule E - Page 6 of 11"/>
      <sheetName val="Schedule E - Page 7 of 11"/>
      <sheetName val="Schedule E - Page 8 of 11"/>
      <sheetName val="Schedule E - Page 9 of 11"/>
      <sheetName val="A.1.3 - Page 1 of 1"/>
      <sheetName val="A.1.4 - Page 1 of 1"/>
      <sheetName val="A.4 - Page 1 of 1"/>
      <sheetName val="Languages"/>
      <sheetName val="IMP(MAIN)"/>
      <sheetName val="IMP (REACTOR)"/>
      <sheetName val="갑지(추정)"/>
      <sheetName val="EUPDAT2"/>
      <sheetName val="6월실적"/>
      <sheetName val="손익분석"/>
      <sheetName val="1-1"/>
      <sheetName val="봉양~조차장간고하개명(신설)"/>
      <sheetName val="정산노무"/>
      <sheetName val="정산재료"/>
      <sheetName val="전신환매도율"/>
      <sheetName val="2_자재집계표4"/>
      <sheetName val="화강석_보조기층4"/>
      <sheetName val="혼합기층_포설_및다짐_(2)4"/>
      <sheetName val="보조기층_포설_및다짐4"/>
      <sheetName val="보차도경계석운반_(2)4"/>
      <sheetName val="1_총괄토공4"/>
      <sheetName val="2_하수터파기토공4"/>
      <sheetName val="3_하수수량집계표4"/>
      <sheetName val="4_맹암거집계표4"/>
      <sheetName val="맹암거_토공4"/>
      <sheetName val="5_포장공사수량집계표4"/>
      <sheetName val="도로경계석_(2)4"/>
      <sheetName val="급수급탕_(동관)4"/>
      <sheetName val="오배수_(집계)4"/>
      <sheetName val="2_자재집계표1"/>
      <sheetName val="화강석_보조기층1"/>
      <sheetName val="혼합기층_포설_및다짐_(2)1"/>
      <sheetName val="보조기층_포설_및다짐1"/>
      <sheetName val="보차도경계석운반_(2)1"/>
      <sheetName val="1_총괄토공1"/>
      <sheetName val="2_하수터파기토공1"/>
      <sheetName val="3_하수수량집계표1"/>
      <sheetName val="4_맹암거집계표1"/>
      <sheetName val="맹암거_토공1"/>
      <sheetName val="5_포장공사수량집계표1"/>
      <sheetName val="도로경계석_(2)1"/>
      <sheetName val="급수급탕_(동관)1"/>
      <sheetName val="오배수_(집계)1"/>
      <sheetName val="2_자재집계표2"/>
      <sheetName val="화강석_보조기층2"/>
      <sheetName val="혼합기층_포설_및다짐_(2)2"/>
      <sheetName val="보조기층_포설_및다짐2"/>
      <sheetName val="보차도경계석운반_(2)2"/>
      <sheetName val="1_총괄토공2"/>
      <sheetName val="2_하수터파기토공2"/>
      <sheetName val="3_하수수량집계표2"/>
      <sheetName val="4_맹암거집계표2"/>
      <sheetName val="맹암거_토공2"/>
      <sheetName val="5_포장공사수량집계표2"/>
      <sheetName val="도로경계석_(2)2"/>
      <sheetName val="급수급탕_(동관)2"/>
      <sheetName val="오배수_(집계)2"/>
      <sheetName val="2_자재집계표3"/>
      <sheetName val="화강석_보조기층3"/>
      <sheetName val="혼합기층_포설_및다짐_(2)3"/>
      <sheetName val="보조기층_포설_및다짐3"/>
      <sheetName val="보차도경계석운반_(2)3"/>
      <sheetName val="1_총괄토공3"/>
      <sheetName val="2_하수터파기토공3"/>
      <sheetName val="3_하수수량집계표3"/>
      <sheetName val="4_맹암거집계표3"/>
      <sheetName val="맹암거_토공3"/>
      <sheetName val="5_포장공사수량집계표3"/>
      <sheetName val="도로경계석_(2)3"/>
      <sheetName val="급수급탕_(동관)3"/>
      <sheetName val="오배수_(집계)3"/>
      <sheetName val="공종별 집계"/>
      <sheetName val="인제내역"/>
      <sheetName val="횡배위치"/>
      <sheetName val="1.취수장"/>
      <sheetName val="적용기준"/>
      <sheetName val="비교표"/>
      <sheetName val="RAHMEN"/>
      <sheetName val="Hargamat"/>
      <sheetName val="검색"/>
      <sheetName val="Front"/>
      <sheetName val="차선도색현황"/>
      <sheetName val="가동비율"/>
      <sheetName val="노원열병합  건축공사기성내역서"/>
      <sheetName val="금액"/>
      <sheetName val="CCC"/>
      <sheetName val="A"/>
      <sheetName val="CAPVC"/>
      <sheetName val="대비"/>
      <sheetName val="견적을지"/>
      <sheetName val="EJ"/>
      <sheetName val="전기공사"/>
      <sheetName val="토목주소"/>
      <sheetName val="프랜트면허"/>
      <sheetName val="CP-E2 (품셈표)"/>
      <sheetName val="FACTOR"/>
      <sheetName val="음료실행"/>
      <sheetName val="실행(표지,갑,을)"/>
      <sheetName val="네고율"/>
      <sheetName val="DOGI"/>
      <sheetName val="기성집계"/>
      <sheetName val="설계조건"/>
      <sheetName val="안정계산"/>
      <sheetName val="단면검토"/>
      <sheetName val="C &amp; G RHS"/>
      <sheetName val="DS-최종"/>
      <sheetName val="조명율표"/>
      <sheetName val="LABTOTAL"/>
      <sheetName val="RING WALL"/>
      <sheetName val="일위집계표"/>
      <sheetName val="골조시행"/>
      <sheetName val="공사비내역서"/>
      <sheetName val="연결임시"/>
      <sheetName val="4 LINE"/>
      <sheetName val="7 th"/>
      <sheetName val="자재단가"/>
      <sheetName val="요율"/>
      <sheetName val="노임"/>
      <sheetName val="자재대"/>
      <sheetName val="Data Vol"/>
      <sheetName val="SUMMARY(S)"/>
      <sheetName val="단가디비"/>
    </sheetNames>
    <sheetDataSet>
      <sheetData sheetId="0" refreshError="1">
        <row r="5">
          <cell r="D5" t="str">
            <v>(발표일:99.1.1)</v>
          </cell>
          <cell r="E5" t="str">
            <v>(발표일:98.9.1)</v>
          </cell>
          <cell r="F5" t="str">
            <v>(발표일:98.1.1)</v>
          </cell>
        </row>
        <row r="6">
          <cell r="A6" t="str">
            <v>L001</v>
          </cell>
          <cell r="B6" t="str">
            <v>갱    부</v>
          </cell>
          <cell r="C6" t="str">
            <v>인</v>
          </cell>
          <cell r="D6">
            <v>46995</v>
          </cell>
          <cell r="E6">
            <v>50308</v>
          </cell>
          <cell r="F6">
            <v>56352</v>
          </cell>
        </row>
        <row r="7">
          <cell r="A7" t="str">
            <v>L002</v>
          </cell>
          <cell r="B7" t="str">
            <v>도 목 수</v>
          </cell>
          <cell r="C7" t="str">
            <v>인</v>
          </cell>
          <cell r="D7">
            <v>0</v>
          </cell>
          <cell r="E7">
            <v>0</v>
          </cell>
          <cell r="F7">
            <v>81068</v>
          </cell>
        </row>
        <row r="8">
          <cell r="A8" t="str">
            <v>L003</v>
          </cell>
          <cell r="B8" t="str">
            <v>건축목공</v>
          </cell>
          <cell r="C8" t="str">
            <v>인</v>
          </cell>
          <cell r="D8">
            <v>62310</v>
          </cell>
          <cell r="E8">
            <v>65713</v>
          </cell>
          <cell r="F8">
            <v>71803</v>
          </cell>
        </row>
        <row r="9">
          <cell r="A9" t="str">
            <v>L004</v>
          </cell>
          <cell r="B9" t="str">
            <v>형틀목공</v>
          </cell>
          <cell r="C9" t="str">
            <v>인</v>
          </cell>
          <cell r="D9">
            <v>62603</v>
          </cell>
          <cell r="E9">
            <v>65381</v>
          </cell>
          <cell r="F9">
            <v>75306</v>
          </cell>
        </row>
        <row r="10">
          <cell r="A10" t="str">
            <v>L005</v>
          </cell>
          <cell r="B10" t="str">
            <v>창호목공</v>
          </cell>
          <cell r="C10" t="str">
            <v>인</v>
          </cell>
          <cell r="D10">
            <v>56563</v>
          </cell>
          <cell r="E10">
            <v>61043</v>
          </cell>
          <cell r="F10">
            <v>66162</v>
          </cell>
        </row>
        <row r="11">
          <cell r="A11" t="str">
            <v>L006</v>
          </cell>
          <cell r="B11" t="str">
            <v>철 골 공</v>
          </cell>
          <cell r="C11" t="str">
            <v>인</v>
          </cell>
          <cell r="D11">
            <v>60500</v>
          </cell>
          <cell r="E11">
            <v>64796</v>
          </cell>
          <cell r="F11">
            <v>73514</v>
          </cell>
        </row>
        <row r="12">
          <cell r="A12" t="str">
            <v>L007</v>
          </cell>
          <cell r="B12" t="str">
            <v>철    공</v>
          </cell>
          <cell r="C12" t="str">
            <v>인</v>
          </cell>
          <cell r="D12">
            <v>59797</v>
          </cell>
          <cell r="E12">
            <v>59917</v>
          </cell>
          <cell r="F12">
            <v>72430</v>
          </cell>
        </row>
        <row r="13">
          <cell r="A13" t="str">
            <v>L008</v>
          </cell>
          <cell r="B13" t="str">
            <v>철 근 공</v>
          </cell>
          <cell r="C13" t="str">
            <v>인</v>
          </cell>
          <cell r="D13">
            <v>65147</v>
          </cell>
          <cell r="E13">
            <v>66944</v>
          </cell>
          <cell r="F13">
            <v>77839</v>
          </cell>
        </row>
        <row r="14">
          <cell r="A14" t="str">
            <v>L009</v>
          </cell>
          <cell r="B14" t="str">
            <v>철 판 공</v>
          </cell>
          <cell r="C14" t="str">
            <v>인</v>
          </cell>
          <cell r="D14">
            <v>61774</v>
          </cell>
          <cell r="E14">
            <v>68465</v>
          </cell>
          <cell r="F14">
            <v>73217</v>
          </cell>
        </row>
        <row r="15">
          <cell r="A15" t="str">
            <v>L010</v>
          </cell>
          <cell r="B15" t="str">
            <v>셧 터 공</v>
          </cell>
          <cell r="C15" t="str">
            <v>인</v>
          </cell>
          <cell r="D15">
            <v>55318</v>
          </cell>
          <cell r="E15">
            <v>58035</v>
          </cell>
          <cell r="F15">
            <v>64659</v>
          </cell>
        </row>
        <row r="16">
          <cell r="A16" t="str">
            <v>L011</v>
          </cell>
          <cell r="B16" t="str">
            <v>샷 시 공</v>
          </cell>
          <cell r="C16" t="str">
            <v>인</v>
          </cell>
          <cell r="D16">
            <v>55318</v>
          </cell>
          <cell r="E16">
            <v>58035</v>
          </cell>
          <cell r="F16">
            <v>65647</v>
          </cell>
        </row>
        <row r="17">
          <cell r="A17" t="str">
            <v>L012</v>
          </cell>
          <cell r="B17" t="str">
            <v>절 단 공</v>
          </cell>
          <cell r="C17" t="str">
            <v>인</v>
          </cell>
          <cell r="D17">
            <v>59642</v>
          </cell>
          <cell r="E17">
            <v>67321</v>
          </cell>
          <cell r="F17">
            <v>65881</v>
          </cell>
        </row>
        <row r="18">
          <cell r="A18" t="str">
            <v>L013</v>
          </cell>
          <cell r="B18" t="str">
            <v>석    공</v>
          </cell>
          <cell r="C18" t="str">
            <v>인</v>
          </cell>
          <cell r="D18">
            <v>69257</v>
          </cell>
          <cell r="E18">
            <v>67292</v>
          </cell>
          <cell r="F18">
            <v>77005</v>
          </cell>
        </row>
        <row r="19">
          <cell r="A19" t="str">
            <v>L014</v>
          </cell>
          <cell r="B19" t="str">
            <v>특수비계공(15M이상)</v>
          </cell>
          <cell r="C19" t="str">
            <v>인</v>
          </cell>
          <cell r="D19">
            <v>78766</v>
          </cell>
          <cell r="E19">
            <v>75380</v>
          </cell>
          <cell r="F19">
            <v>85884</v>
          </cell>
        </row>
        <row r="20">
          <cell r="A20" t="str">
            <v>L015</v>
          </cell>
          <cell r="B20" t="str">
            <v>비 계 공</v>
          </cell>
          <cell r="C20" t="str">
            <v>인</v>
          </cell>
          <cell r="D20">
            <v>66531</v>
          </cell>
          <cell r="E20">
            <v>69324</v>
          </cell>
          <cell r="F20">
            <v>79467</v>
          </cell>
        </row>
        <row r="21">
          <cell r="A21" t="str">
            <v>L016</v>
          </cell>
          <cell r="B21" t="str">
            <v>동 발 공(터 널)</v>
          </cell>
          <cell r="C21" t="str">
            <v>인</v>
          </cell>
          <cell r="D21">
            <v>61285</v>
          </cell>
          <cell r="E21">
            <v>59691</v>
          </cell>
          <cell r="F21">
            <v>65485</v>
          </cell>
        </row>
        <row r="22">
          <cell r="A22" t="str">
            <v>L017</v>
          </cell>
          <cell r="B22" t="str">
            <v>조 적 공</v>
          </cell>
          <cell r="C22" t="str">
            <v>인</v>
          </cell>
          <cell r="D22">
            <v>58512</v>
          </cell>
          <cell r="E22">
            <v>58379</v>
          </cell>
          <cell r="F22">
            <v>67986</v>
          </cell>
        </row>
        <row r="23">
          <cell r="A23" t="str">
            <v>L018</v>
          </cell>
          <cell r="B23" t="str">
            <v>벽돌(블럭)제작공</v>
          </cell>
          <cell r="C23" t="str">
            <v>인</v>
          </cell>
          <cell r="D23">
            <v>56942</v>
          </cell>
          <cell r="E23">
            <v>57334</v>
          </cell>
          <cell r="F23">
            <v>61291</v>
          </cell>
        </row>
        <row r="24">
          <cell r="A24" t="str">
            <v>L019</v>
          </cell>
          <cell r="B24" t="str">
            <v>연 돌 공</v>
          </cell>
          <cell r="C24" t="str">
            <v>인</v>
          </cell>
          <cell r="D24">
            <v>58512</v>
          </cell>
          <cell r="E24">
            <v>58379</v>
          </cell>
          <cell r="F24">
            <v>72745</v>
          </cell>
        </row>
        <row r="25">
          <cell r="A25" t="str">
            <v>L020</v>
          </cell>
          <cell r="B25" t="str">
            <v>미 장 공</v>
          </cell>
          <cell r="C25" t="str">
            <v>인</v>
          </cell>
          <cell r="D25">
            <v>59451</v>
          </cell>
          <cell r="E25">
            <v>61569</v>
          </cell>
          <cell r="F25">
            <v>71283</v>
          </cell>
        </row>
        <row r="26">
          <cell r="A26" t="str">
            <v>L021</v>
          </cell>
          <cell r="B26" t="str">
            <v>방 수 공</v>
          </cell>
          <cell r="C26" t="str">
            <v>인</v>
          </cell>
          <cell r="D26">
            <v>50866</v>
          </cell>
          <cell r="E26">
            <v>51640</v>
          </cell>
          <cell r="F26">
            <v>57701</v>
          </cell>
        </row>
        <row r="27">
          <cell r="A27" t="str">
            <v>L022</v>
          </cell>
          <cell r="B27" t="str">
            <v>타 일 공</v>
          </cell>
          <cell r="C27" t="str">
            <v>인</v>
          </cell>
          <cell r="D27">
            <v>58994</v>
          </cell>
          <cell r="E27">
            <v>60706</v>
          </cell>
          <cell r="F27">
            <v>68147</v>
          </cell>
        </row>
        <row r="28">
          <cell r="A28" t="str">
            <v>L023</v>
          </cell>
          <cell r="B28" t="str">
            <v>줄 눈 공</v>
          </cell>
          <cell r="C28" t="str">
            <v>인</v>
          </cell>
          <cell r="D28">
            <v>58172</v>
          </cell>
          <cell r="E28">
            <v>55387</v>
          </cell>
          <cell r="F28">
            <v>63589</v>
          </cell>
        </row>
        <row r="29">
          <cell r="A29" t="str">
            <v>L024</v>
          </cell>
          <cell r="B29" t="str">
            <v>연 마 공</v>
          </cell>
          <cell r="C29" t="str">
            <v>인</v>
          </cell>
          <cell r="D29">
            <v>56709</v>
          </cell>
          <cell r="E29">
            <v>54957</v>
          </cell>
          <cell r="F29">
            <v>67289</v>
          </cell>
        </row>
        <row r="30">
          <cell r="A30" t="str">
            <v>L025</v>
          </cell>
          <cell r="B30" t="str">
            <v>콘크리트공</v>
          </cell>
          <cell r="C30" t="str">
            <v>인</v>
          </cell>
          <cell r="D30">
            <v>60596</v>
          </cell>
          <cell r="E30">
            <v>63605</v>
          </cell>
          <cell r="F30">
            <v>71184</v>
          </cell>
        </row>
        <row r="31">
          <cell r="A31" t="str">
            <v>L026</v>
          </cell>
          <cell r="B31" t="str">
            <v>바이브레타공</v>
          </cell>
          <cell r="C31" t="str">
            <v>인</v>
          </cell>
          <cell r="D31">
            <v>60596</v>
          </cell>
          <cell r="E31">
            <v>63605</v>
          </cell>
          <cell r="F31">
            <v>69081</v>
          </cell>
        </row>
        <row r="32">
          <cell r="A32" t="str">
            <v>L027</v>
          </cell>
          <cell r="B32" t="str">
            <v>보일러공</v>
          </cell>
          <cell r="C32" t="str">
            <v>인</v>
          </cell>
          <cell r="D32">
            <v>48190</v>
          </cell>
          <cell r="E32">
            <v>52463</v>
          </cell>
          <cell r="F32">
            <v>56787</v>
          </cell>
        </row>
        <row r="33">
          <cell r="A33" t="str">
            <v>L028</v>
          </cell>
          <cell r="B33" t="str">
            <v>배 관 공</v>
          </cell>
          <cell r="C33" t="str">
            <v>인</v>
          </cell>
          <cell r="D33">
            <v>48833</v>
          </cell>
          <cell r="E33">
            <v>52004</v>
          </cell>
          <cell r="F33">
            <v>58907</v>
          </cell>
        </row>
        <row r="34">
          <cell r="A34" t="str">
            <v>L029</v>
          </cell>
          <cell r="B34" t="str">
            <v>온 돌 공</v>
          </cell>
          <cell r="C34" t="str">
            <v>인</v>
          </cell>
          <cell r="D34">
            <v>59451</v>
          </cell>
          <cell r="E34">
            <v>61569</v>
          </cell>
          <cell r="F34">
            <v>54720</v>
          </cell>
        </row>
        <row r="35">
          <cell r="A35" t="str">
            <v>L030</v>
          </cell>
          <cell r="B35" t="str">
            <v>위 생 공</v>
          </cell>
          <cell r="C35" t="str">
            <v>인</v>
          </cell>
          <cell r="D35">
            <v>48855</v>
          </cell>
          <cell r="E35">
            <v>51145</v>
          </cell>
          <cell r="F35">
            <v>59212</v>
          </cell>
        </row>
        <row r="36">
          <cell r="A36" t="str">
            <v>L031</v>
          </cell>
          <cell r="B36" t="str">
            <v>보 온 공</v>
          </cell>
          <cell r="C36" t="str">
            <v>인</v>
          </cell>
          <cell r="D36">
            <v>49987</v>
          </cell>
          <cell r="E36">
            <v>54125</v>
          </cell>
          <cell r="F36">
            <v>63143</v>
          </cell>
        </row>
        <row r="37">
          <cell r="A37" t="str">
            <v>L032</v>
          </cell>
          <cell r="B37" t="str">
            <v>도 장 공</v>
          </cell>
          <cell r="C37" t="str">
            <v>인</v>
          </cell>
          <cell r="D37">
            <v>52915</v>
          </cell>
          <cell r="E37">
            <v>55640</v>
          </cell>
          <cell r="F37">
            <v>63038</v>
          </cell>
        </row>
        <row r="38">
          <cell r="A38" t="str">
            <v>L033</v>
          </cell>
          <cell r="B38" t="str">
            <v>내 장 공</v>
          </cell>
          <cell r="C38" t="str">
            <v>인</v>
          </cell>
          <cell r="D38">
            <v>58768</v>
          </cell>
          <cell r="E38">
            <v>59767</v>
          </cell>
          <cell r="F38">
            <v>72244</v>
          </cell>
        </row>
        <row r="39">
          <cell r="A39" t="str">
            <v>L034</v>
          </cell>
          <cell r="B39" t="str">
            <v>도 배 공</v>
          </cell>
          <cell r="C39" t="str">
            <v>인</v>
          </cell>
          <cell r="D39">
            <v>51632</v>
          </cell>
          <cell r="E39">
            <v>51201</v>
          </cell>
          <cell r="F39">
            <v>58443</v>
          </cell>
        </row>
        <row r="40">
          <cell r="A40" t="str">
            <v>L035</v>
          </cell>
          <cell r="B40" t="str">
            <v>아스타일공</v>
          </cell>
          <cell r="C40" t="str">
            <v>인</v>
          </cell>
          <cell r="D40">
            <v>58994</v>
          </cell>
          <cell r="E40">
            <v>60706</v>
          </cell>
          <cell r="F40">
            <v>71686</v>
          </cell>
        </row>
        <row r="41">
          <cell r="A41" t="str">
            <v>L036</v>
          </cell>
          <cell r="B41" t="str">
            <v>기 와 공</v>
          </cell>
          <cell r="C41" t="str">
            <v>인</v>
          </cell>
          <cell r="D41">
            <v>68363</v>
          </cell>
          <cell r="E41">
            <v>64891</v>
          </cell>
          <cell r="F41">
            <v>69476</v>
          </cell>
        </row>
        <row r="42">
          <cell r="A42" t="str">
            <v>L037</v>
          </cell>
          <cell r="B42" t="str">
            <v>슬레이트공</v>
          </cell>
          <cell r="C42" t="str">
            <v>인</v>
          </cell>
          <cell r="D42">
            <v>68363</v>
          </cell>
          <cell r="E42">
            <v>64891</v>
          </cell>
          <cell r="F42">
            <v>72727</v>
          </cell>
        </row>
        <row r="43">
          <cell r="A43" t="str">
            <v>L038</v>
          </cell>
          <cell r="B43" t="str">
            <v>화약취급공</v>
          </cell>
          <cell r="C43" t="str">
            <v>인</v>
          </cell>
          <cell r="D43">
            <v>67520</v>
          </cell>
          <cell r="E43">
            <v>60578</v>
          </cell>
          <cell r="F43">
            <v>69595</v>
          </cell>
        </row>
        <row r="44">
          <cell r="A44" t="str">
            <v>L039</v>
          </cell>
          <cell r="B44" t="str">
            <v>착 암 공</v>
          </cell>
          <cell r="C44" t="str">
            <v>인</v>
          </cell>
          <cell r="D44">
            <v>50107</v>
          </cell>
          <cell r="E44">
            <v>54279</v>
          </cell>
          <cell r="F44">
            <v>57292</v>
          </cell>
        </row>
        <row r="45">
          <cell r="A45" t="str">
            <v>L040</v>
          </cell>
          <cell r="B45" t="str">
            <v>보 안 공</v>
          </cell>
          <cell r="C45" t="str">
            <v>인</v>
          </cell>
          <cell r="D45">
            <v>41224</v>
          </cell>
          <cell r="E45">
            <v>44036</v>
          </cell>
          <cell r="F45">
            <v>41290</v>
          </cell>
        </row>
        <row r="46">
          <cell r="A46" t="str">
            <v>L041</v>
          </cell>
          <cell r="B46" t="str">
            <v>포 장 공</v>
          </cell>
          <cell r="C46" t="str">
            <v>인</v>
          </cell>
          <cell r="D46">
            <v>59695</v>
          </cell>
          <cell r="E46">
            <v>56237</v>
          </cell>
          <cell r="F46">
            <v>65494</v>
          </cell>
        </row>
        <row r="47">
          <cell r="A47" t="str">
            <v>L042</v>
          </cell>
          <cell r="B47" t="str">
            <v>포 설 공</v>
          </cell>
          <cell r="C47" t="str">
            <v>인</v>
          </cell>
          <cell r="D47">
            <v>53731</v>
          </cell>
          <cell r="E47">
            <v>54013</v>
          </cell>
          <cell r="F47">
            <v>65082</v>
          </cell>
        </row>
        <row r="48">
          <cell r="A48" t="str">
            <v>L043</v>
          </cell>
          <cell r="B48" t="str">
            <v>궤 도 공</v>
          </cell>
          <cell r="C48" t="str">
            <v>인</v>
          </cell>
          <cell r="D48">
            <v>53629</v>
          </cell>
          <cell r="E48">
            <v>62818</v>
          </cell>
          <cell r="F48">
            <v>60000</v>
          </cell>
        </row>
        <row r="49">
          <cell r="A49" t="str">
            <v>L044</v>
          </cell>
          <cell r="B49" t="str">
            <v>용 접 공(철 도)</v>
          </cell>
          <cell r="C49" t="str">
            <v>인</v>
          </cell>
          <cell r="D49">
            <v>58661</v>
          </cell>
          <cell r="E49">
            <v>55736</v>
          </cell>
          <cell r="F49">
            <v>67201</v>
          </cell>
        </row>
        <row r="50">
          <cell r="A50" t="str">
            <v>L045</v>
          </cell>
          <cell r="B50" t="str">
            <v>잠 수 부</v>
          </cell>
          <cell r="C50" t="str">
            <v>인</v>
          </cell>
          <cell r="D50">
            <v>87712</v>
          </cell>
          <cell r="E50">
            <v>73901</v>
          </cell>
          <cell r="F50">
            <v>81832</v>
          </cell>
        </row>
        <row r="51">
          <cell r="A51" t="str">
            <v>L046</v>
          </cell>
          <cell r="B51" t="str">
            <v>잠 함 공</v>
          </cell>
          <cell r="C51" t="str">
            <v>인</v>
          </cell>
          <cell r="D51">
            <v>0</v>
          </cell>
          <cell r="E51">
            <v>0</v>
          </cell>
          <cell r="F51">
            <v>0</v>
          </cell>
        </row>
        <row r="52">
          <cell r="A52" t="str">
            <v>L047</v>
          </cell>
          <cell r="B52" t="str">
            <v>보 링 공</v>
          </cell>
          <cell r="C52" t="str">
            <v>인</v>
          </cell>
          <cell r="D52">
            <v>50288</v>
          </cell>
          <cell r="E52">
            <v>53721</v>
          </cell>
          <cell r="F52">
            <v>58626</v>
          </cell>
        </row>
        <row r="53">
          <cell r="A53" t="str">
            <v>L049</v>
          </cell>
          <cell r="B53" t="str">
            <v>영림기사</v>
          </cell>
          <cell r="C53" t="str">
            <v>인</v>
          </cell>
          <cell r="D53">
            <v>0</v>
          </cell>
          <cell r="E53">
            <v>0</v>
          </cell>
          <cell r="F53">
            <v>72675</v>
          </cell>
        </row>
        <row r="54">
          <cell r="A54" t="str">
            <v>L050</v>
          </cell>
          <cell r="B54" t="str">
            <v>조 경 공</v>
          </cell>
          <cell r="C54" t="str">
            <v>인</v>
          </cell>
          <cell r="D54">
            <v>50250</v>
          </cell>
          <cell r="E54">
            <v>50321</v>
          </cell>
          <cell r="F54">
            <v>60207</v>
          </cell>
        </row>
        <row r="55">
          <cell r="A55" t="str">
            <v>L051</v>
          </cell>
          <cell r="B55" t="str">
            <v>벌 목 부</v>
          </cell>
          <cell r="C55" t="str">
            <v>인</v>
          </cell>
          <cell r="D55">
            <v>57718</v>
          </cell>
          <cell r="E55">
            <v>64902</v>
          </cell>
          <cell r="F55">
            <v>66433</v>
          </cell>
        </row>
        <row r="56">
          <cell r="A56" t="str">
            <v>L052</v>
          </cell>
          <cell r="B56" t="str">
            <v>조림인부</v>
          </cell>
          <cell r="C56" t="str">
            <v>인</v>
          </cell>
          <cell r="D56">
            <v>43854</v>
          </cell>
          <cell r="E56">
            <v>32014</v>
          </cell>
          <cell r="F56">
            <v>53688</v>
          </cell>
        </row>
        <row r="57">
          <cell r="A57" t="str">
            <v>L053</v>
          </cell>
          <cell r="B57" t="str">
            <v>플랜트 기계설치공</v>
          </cell>
          <cell r="C57" t="str">
            <v>인</v>
          </cell>
          <cell r="D57">
            <v>59903</v>
          </cell>
          <cell r="E57">
            <v>61521</v>
          </cell>
          <cell r="F57">
            <v>80805</v>
          </cell>
        </row>
        <row r="58">
          <cell r="A58" t="str">
            <v>L054</v>
          </cell>
          <cell r="B58" t="str">
            <v>플랜트 용접공</v>
          </cell>
          <cell r="C58" t="str">
            <v>인</v>
          </cell>
          <cell r="D58">
            <v>63349</v>
          </cell>
          <cell r="E58">
            <v>69101</v>
          </cell>
          <cell r="F58">
            <v>95379</v>
          </cell>
        </row>
        <row r="59">
          <cell r="A59" t="str">
            <v>L055</v>
          </cell>
          <cell r="B59" t="str">
            <v>플랜트 배관공</v>
          </cell>
          <cell r="C59" t="str">
            <v>인</v>
          </cell>
          <cell r="D59">
            <v>66377</v>
          </cell>
          <cell r="E59">
            <v>76135</v>
          </cell>
          <cell r="F59">
            <v>97219</v>
          </cell>
        </row>
        <row r="60">
          <cell r="A60" t="str">
            <v>L056</v>
          </cell>
          <cell r="B60" t="str">
            <v>플랜트 제관공</v>
          </cell>
          <cell r="C60" t="str">
            <v>인</v>
          </cell>
          <cell r="D60">
            <v>54813</v>
          </cell>
          <cell r="E60">
            <v>60834</v>
          </cell>
          <cell r="F60">
            <v>81966</v>
          </cell>
        </row>
        <row r="61">
          <cell r="A61" t="str">
            <v>L057</v>
          </cell>
          <cell r="B61" t="str">
            <v>시공측량사</v>
          </cell>
          <cell r="C61" t="str">
            <v>인</v>
          </cell>
          <cell r="D61">
            <v>44848</v>
          </cell>
          <cell r="E61">
            <v>47571</v>
          </cell>
          <cell r="F61">
            <v>58506</v>
          </cell>
        </row>
        <row r="62">
          <cell r="A62" t="str">
            <v>L058</v>
          </cell>
          <cell r="B62" t="str">
            <v>시공측량사조수</v>
          </cell>
          <cell r="C62" t="str">
            <v>인</v>
          </cell>
          <cell r="D62">
            <v>33985</v>
          </cell>
          <cell r="E62">
            <v>32619</v>
          </cell>
          <cell r="F62">
            <v>38777</v>
          </cell>
        </row>
        <row r="63">
          <cell r="A63" t="str">
            <v>L059</v>
          </cell>
          <cell r="B63" t="str">
            <v>측    부</v>
          </cell>
          <cell r="C63" t="str">
            <v>인</v>
          </cell>
          <cell r="D63">
            <v>26699</v>
          </cell>
          <cell r="E63">
            <v>32690</v>
          </cell>
          <cell r="F63">
            <v>32725</v>
          </cell>
        </row>
        <row r="64">
          <cell r="A64" t="str">
            <v>L060</v>
          </cell>
          <cell r="B64" t="str">
            <v>검 조 부</v>
          </cell>
          <cell r="C64" t="str">
            <v>인</v>
          </cell>
          <cell r="D64">
            <v>33755</v>
          </cell>
          <cell r="E64">
            <v>34098</v>
          </cell>
          <cell r="F64">
            <v>32800</v>
          </cell>
        </row>
        <row r="65">
          <cell r="A65" t="str">
            <v>L061</v>
          </cell>
          <cell r="B65" t="str">
            <v>송전전공</v>
          </cell>
          <cell r="C65" t="str">
            <v>인</v>
          </cell>
          <cell r="D65">
            <v>197482</v>
          </cell>
          <cell r="E65">
            <v>188956</v>
          </cell>
          <cell r="F65">
            <v>234733</v>
          </cell>
        </row>
        <row r="66">
          <cell r="A66" t="str">
            <v>L062</v>
          </cell>
          <cell r="B66" t="str">
            <v>배전전공</v>
          </cell>
          <cell r="C66" t="str">
            <v>인</v>
          </cell>
          <cell r="D66">
            <v>176615</v>
          </cell>
          <cell r="E66">
            <v>164094</v>
          </cell>
          <cell r="F66">
            <v>192602</v>
          </cell>
        </row>
        <row r="67">
          <cell r="A67" t="str">
            <v>L063</v>
          </cell>
          <cell r="B67" t="str">
            <v>플랜트 전공</v>
          </cell>
          <cell r="C67" t="str">
            <v>인</v>
          </cell>
          <cell r="D67">
            <v>52369</v>
          </cell>
          <cell r="E67">
            <v>54503</v>
          </cell>
          <cell r="F67">
            <v>64285</v>
          </cell>
        </row>
        <row r="68">
          <cell r="A68" t="str">
            <v>L064</v>
          </cell>
          <cell r="B68" t="str">
            <v>내선전공</v>
          </cell>
          <cell r="C68" t="str">
            <v>인</v>
          </cell>
          <cell r="D68">
            <v>47911</v>
          </cell>
          <cell r="E68">
            <v>51021</v>
          </cell>
          <cell r="F68">
            <v>57286</v>
          </cell>
        </row>
        <row r="69">
          <cell r="A69" t="str">
            <v>L065</v>
          </cell>
          <cell r="B69" t="str">
            <v>특별고압케이블전공</v>
          </cell>
          <cell r="C69" t="str">
            <v>인</v>
          </cell>
          <cell r="D69">
            <v>97565</v>
          </cell>
          <cell r="E69">
            <v>102881</v>
          </cell>
          <cell r="F69">
            <v>98463</v>
          </cell>
        </row>
        <row r="70">
          <cell r="A70" t="str">
            <v>L066</v>
          </cell>
          <cell r="B70" t="str">
            <v>고압케이블전공</v>
          </cell>
          <cell r="C70" t="str">
            <v>인</v>
          </cell>
          <cell r="D70">
            <v>66547</v>
          </cell>
          <cell r="E70">
            <v>74151</v>
          </cell>
          <cell r="F70">
            <v>74584</v>
          </cell>
        </row>
        <row r="71">
          <cell r="A71" t="str">
            <v>L067</v>
          </cell>
          <cell r="B71" t="str">
            <v>저압케이블전공</v>
          </cell>
          <cell r="C71" t="str">
            <v>인</v>
          </cell>
          <cell r="D71">
            <v>59146</v>
          </cell>
          <cell r="E71">
            <v>55486</v>
          </cell>
          <cell r="F71">
            <v>61877</v>
          </cell>
        </row>
        <row r="72">
          <cell r="A72" t="str">
            <v>L068</v>
          </cell>
          <cell r="B72" t="str">
            <v>철도신호공</v>
          </cell>
          <cell r="C72" t="str">
            <v>인</v>
          </cell>
          <cell r="D72">
            <v>79766</v>
          </cell>
          <cell r="E72">
            <v>73483</v>
          </cell>
          <cell r="F72">
            <v>88167</v>
          </cell>
        </row>
        <row r="73">
          <cell r="A73" t="str">
            <v>L069</v>
          </cell>
          <cell r="B73" t="str">
            <v>계 장 공</v>
          </cell>
          <cell r="C73" t="str">
            <v>인</v>
          </cell>
          <cell r="D73">
            <v>50009</v>
          </cell>
          <cell r="E73">
            <v>57587</v>
          </cell>
          <cell r="F73">
            <v>60822</v>
          </cell>
        </row>
        <row r="74">
          <cell r="A74" t="str">
            <v>L070</v>
          </cell>
          <cell r="B74" t="str">
            <v>전기공사기사 1급</v>
          </cell>
          <cell r="C74" t="str">
            <v>인</v>
          </cell>
          <cell r="D74">
            <v>0</v>
          </cell>
          <cell r="E74">
            <v>0</v>
          </cell>
          <cell r="F74">
            <v>64241</v>
          </cell>
        </row>
        <row r="75">
          <cell r="A75" t="str">
            <v>L071</v>
          </cell>
          <cell r="B75" t="str">
            <v>전기공사기사 2급</v>
          </cell>
          <cell r="C75" t="str">
            <v>인</v>
          </cell>
          <cell r="D75">
            <v>0</v>
          </cell>
          <cell r="E75">
            <v>0</v>
          </cell>
          <cell r="F75">
            <v>55069</v>
          </cell>
        </row>
        <row r="76">
          <cell r="A76" t="str">
            <v>L072</v>
          </cell>
          <cell r="B76" t="str">
            <v>통신외선공</v>
          </cell>
          <cell r="C76" t="str">
            <v>인</v>
          </cell>
          <cell r="D76">
            <v>73980</v>
          </cell>
          <cell r="E76">
            <v>77946</v>
          </cell>
          <cell r="F76">
            <v>89013</v>
          </cell>
        </row>
        <row r="77">
          <cell r="A77" t="str">
            <v>L073</v>
          </cell>
          <cell r="B77" t="str">
            <v>통신설비공</v>
          </cell>
          <cell r="C77" t="str">
            <v>인</v>
          </cell>
          <cell r="D77">
            <v>64758</v>
          </cell>
          <cell r="E77">
            <v>66296</v>
          </cell>
          <cell r="F77">
            <v>76852</v>
          </cell>
        </row>
        <row r="78">
          <cell r="A78" t="str">
            <v>L074</v>
          </cell>
          <cell r="B78" t="str">
            <v>통신내선공</v>
          </cell>
          <cell r="C78" t="str">
            <v>인</v>
          </cell>
          <cell r="D78">
            <v>60168</v>
          </cell>
          <cell r="E78">
            <v>63738</v>
          </cell>
          <cell r="F78">
            <v>72591</v>
          </cell>
        </row>
        <row r="79">
          <cell r="A79" t="str">
            <v>L075</v>
          </cell>
          <cell r="B79" t="str">
            <v>통신케이블공</v>
          </cell>
          <cell r="C79" t="str">
            <v>인</v>
          </cell>
          <cell r="D79">
            <v>75788</v>
          </cell>
          <cell r="E79">
            <v>80042</v>
          </cell>
          <cell r="F79">
            <v>90455</v>
          </cell>
        </row>
        <row r="80">
          <cell r="A80" t="str">
            <v>L076</v>
          </cell>
          <cell r="B80" t="str">
            <v>무선안테나공</v>
          </cell>
          <cell r="C80" t="str">
            <v>인</v>
          </cell>
          <cell r="D80">
            <v>91475</v>
          </cell>
          <cell r="E80">
            <v>97216</v>
          </cell>
          <cell r="F80">
            <v>110956</v>
          </cell>
        </row>
        <row r="81">
          <cell r="A81" t="str">
            <v>L077</v>
          </cell>
          <cell r="B81" t="str">
            <v>통신기사 1급</v>
          </cell>
          <cell r="C81" t="str">
            <v>인</v>
          </cell>
          <cell r="D81">
            <v>84229</v>
          </cell>
          <cell r="E81">
            <v>87004</v>
          </cell>
          <cell r="F81">
            <v>92723</v>
          </cell>
        </row>
        <row r="82">
          <cell r="A82" t="str">
            <v>L078</v>
          </cell>
          <cell r="B82" t="str">
            <v>통신기사 2급</v>
          </cell>
          <cell r="C82" t="str">
            <v>인</v>
          </cell>
          <cell r="D82">
            <v>79642</v>
          </cell>
          <cell r="E82">
            <v>78519</v>
          </cell>
          <cell r="F82">
            <v>82395</v>
          </cell>
        </row>
        <row r="83">
          <cell r="A83" t="str">
            <v>L079</v>
          </cell>
          <cell r="B83" t="str">
            <v>통신기능사</v>
          </cell>
          <cell r="C83" t="str">
            <v>인</v>
          </cell>
          <cell r="D83">
            <v>67759</v>
          </cell>
          <cell r="E83">
            <v>68332</v>
          </cell>
          <cell r="F83">
            <v>72194</v>
          </cell>
        </row>
        <row r="84">
          <cell r="A84" t="str">
            <v>L080</v>
          </cell>
          <cell r="B84" t="str">
            <v>수작업반장</v>
          </cell>
          <cell r="C84" t="str">
            <v>인</v>
          </cell>
          <cell r="D84">
            <v>57364</v>
          </cell>
          <cell r="E84">
            <v>54191</v>
          </cell>
          <cell r="F84">
            <v>74369</v>
          </cell>
        </row>
        <row r="85">
          <cell r="A85" t="str">
            <v>L081</v>
          </cell>
          <cell r="B85" t="str">
            <v>작업반장</v>
          </cell>
          <cell r="C85" t="str">
            <v>인</v>
          </cell>
          <cell r="D85">
            <v>57364</v>
          </cell>
          <cell r="E85">
            <v>54191</v>
          </cell>
          <cell r="F85">
            <v>60326</v>
          </cell>
        </row>
        <row r="86">
          <cell r="A86" t="str">
            <v>L082</v>
          </cell>
          <cell r="B86" t="str">
            <v>목    도</v>
          </cell>
          <cell r="C86" t="str">
            <v>인</v>
          </cell>
          <cell r="D86">
            <v>64408</v>
          </cell>
          <cell r="E86">
            <v>63010</v>
          </cell>
          <cell r="F86">
            <v>64758</v>
          </cell>
        </row>
        <row r="87">
          <cell r="A87" t="str">
            <v>L083</v>
          </cell>
          <cell r="B87" t="str">
            <v>조 력 공</v>
          </cell>
          <cell r="C87" t="str">
            <v>인</v>
          </cell>
          <cell r="D87">
            <v>39371</v>
          </cell>
          <cell r="E87">
            <v>40427</v>
          </cell>
          <cell r="F87">
            <v>48912</v>
          </cell>
        </row>
        <row r="88">
          <cell r="A88" t="str">
            <v>L084</v>
          </cell>
          <cell r="B88" t="str">
            <v>특별인부</v>
          </cell>
          <cell r="C88" t="str">
            <v>인</v>
          </cell>
          <cell r="D88">
            <v>48674</v>
          </cell>
          <cell r="E88">
            <v>49659</v>
          </cell>
          <cell r="F88">
            <v>57379</v>
          </cell>
        </row>
        <row r="89">
          <cell r="A89" t="str">
            <v>L085</v>
          </cell>
          <cell r="B89" t="str">
            <v>보통인부</v>
          </cell>
          <cell r="C89" t="str">
            <v>인</v>
          </cell>
          <cell r="D89">
            <v>33755</v>
          </cell>
          <cell r="E89">
            <v>34098</v>
          </cell>
          <cell r="F89">
            <v>37736</v>
          </cell>
        </row>
        <row r="90">
          <cell r="A90" t="str">
            <v>L086</v>
          </cell>
          <cell r="B90" t="str">
            <v>중기운전기사</v>
          </cell>
          <cell r="C90" t="str">
            <v>인</v>
          </cell>
          <cell r="D90">
            <v>53715</v>
          </cell>
          <cell r="E90">
            <v>52855</v>
          </cell>
          <cell r="F90">
            <v>56951</v>
          </cell>
        </row>
        <row r="91">
          <cell r="A91" t="str">
            <v>L087</v>
          </cell>
          <cell r="B91" t="str">
            <v>운전사(운반차)</v>
          </cell>
          <cell r="C91" t="str">
            <v>인</v>
          </cell>
          <cell r="D91">
            <v>49633</v>
          </cell>
          <cell r="E91">
            <v>53159</v>
          </cell>
          <cell r="F91">
            <v>51077</v>
          </cell>
        </row>
        <row r="92">
          <cell r="A92" t="str">
            <v>L088</v>
          </cell>
          <cell r="B92" t="str">
            <v>운전사(기  계)</v>
          </cell>
          <cell r="C92" t="str">
            <v>인</v>
          </cell>
          <cell r="D92">
            <v>45575</v>
          </cell>
          <cell r="E92">
            <v>45276</v>
          </cell>
          <cell r="F92">
            <v>54325</v>
          </cell>
        </row>
        <row r="93">
          <cell r="A93" t="str">
            <v>L089</v>
          </cell>
          <cell r="B93" t="str">
            <v>중기운전조수</v>
          </cell>
          <cell r="C93" t="str">
            <v>인</v>
          </cell>
          <cell r="D93">
            <v>40706</v>
          </cell>
          <cell r="E93">
            <v>39194</v>
          </cell>
          <cell r="F93">
            <v>42762</v>
          </cell>
        </row>
        <row r="94">
          <cell r="A94" t="str">
            <v>L090</v>
          </cell>
          <cell r="B94" t="str">
            <v>고급선원</v>
          </cell>
          <cell r="C94" t="str">
            <v>인</v>
          </cell>
          <cell r="D94">
            <v>67380</v>
          </cell>
          <cell r="E94">
            <v>63746</v>
          </cell>
          <cell r="F94">
            <v>63950</v>
          </cell>
        </row>
        <row r="95">
          <cell r="A95" t="str">
            <v>L091</v>
          </cell>
          <cell r="B95" t="str">
            <v>보통선원</v>
          </cell>
          <cell r="C95" t="str">
            <v>인</v>
          </cell>
          <cell r="D95">
            <v>52274</v>
          </cell>
          <cell r="E95">
            <v>54986</v>
          </cell>
          <cell r="F95">
            <v>49346</v>
          </cell>
        </row>
        <row r="96">
          <cell r="A96" t="str">
            <v>L092</v>
          </cell>
          <cell r="B96" t="str">
            <v>선    부</v>
          </cell>
          <cell r="C96" t="str">
            <v>인</v>
          </cell>
          <cell r="D96">
            <v>41303</v>
          </cell>
          <cell r="E96">
            <v>45267</v>
          </cell>
          <cell r="F96">
            <v>40088</v>
          </cell>
        </row>
        <row r="97">
          <cell r="A97" t="str">
            <v>L093</v>
          </cell>
          <cell r="B97" t="str">
            <v>준설선선장</v>
          </cell>
          <cell r="C97" t="str">
            <v>인</v>
          </cell>
          <cell r="D97">
            <v>77084</v>
          </cell>
          <cell r="E97">
            <v>77929</v>
          </cell>
          <cell r="F97">
            <v>79532</v>
          </cell>
        </row>
        <row r="98">
          <cell r="A98" t="str">
            <v>L094</v>
          </cell>
          <cell r="B98" t="str">
            <v>준설선기관장</v>
          </cell>
          <cell r="C98" t="str">
            <v>인</v>
          </cell>
          <cell r="D98">
            <v>65732</v>
          </cell>
          <cell r="E98">
            <v>66667</v>
          </cell>
          <cell r="F98">
            <v>70637</v>
          </cell>
        </row>
        <row r="99">
          <cell r="A99" t="str">
            <v>L095</v>
          </cell>
          <cell r="B99" t="str">
            <v>준설선기관사</v>
          </cell>
          <cell r="C99" t="str">
            <v>인</v>
          </cell>
          <cell r="D99">
            <v>62000</v>
          </cell>
          <cell r="E99">
            <v>63333</v>
          </cell>
          <cell r="F99">
            <v>56955</v>
          </cell>
        </row>
        <row r="100">
          <cell r="A100" t="str">
            <v>L096</v>
          </cell>
          <cell r="B100" t="str">
            <v>준설선운전사</v>
          </cell>
          <cell r="C100" t="str">
            <v>인</v>
          </cell>
          <cell r="D100">
            <v>64200</v>
          </cell>
          <cell r="E100">
            <v>58033</v>
          </cell>
          <cell r="F100">
            <v>66688</v>
          </cell>
        </row>
        <row r="101">
          <cell r="A101" t="str">
            <v>L097</v>
          </cell>
          <cell r="B101" t="str">
            <v>준설선전기사</v>
          </cell>
          <cell r="C101" t="str">
            <v>인</v>
          </cell>
          <cell r="D101">
            <v>66400</v>
          </cell>
          <cell r="E101">
            <v>66000</v>
          </cell>
          <cell r="F101">
            <v>63631</v>
          </cell>
        </row>
        <row r="102">
          <cell r="A102" t="str">
            <v>L098</v>
          </cell>
          <cell r="B102" t="str">
            <v>기계설치공</v>
          </cell>
          <cell r="C102" t="str">
            <v>인</v>
          </cell>
          <cell r="D102">
            <v>56925</v>
          </cell>
          <cell r="E102">
            <v>51838</v>
          </cell>
          <cell r="F102">
            <v>67415</v>
          </cell>
        </row>
        <row r="103">
          <cell r="A103" t="str">
            <v>L099</v>
          </cell>
          <cell r="B103" t="str">
            <v>기 계 공</v>
          </cell>
          <cell r="C103" t="str">
            <v>인</v>
          </cell>
          <cell r="D103">
            <v>49611</v>
          </cell>
          <cell r="E103">
            <v>49600</v>
          </cell>
          <cell r="F103">
            <v>58906</v>
          </cell>
        </row>
        <row r="104">
          <cell r="A104" t="str">
            <v>L100</v>
          </cell>
          <cell r="B104" t="str">
            <v>선 반 공</v>
          </cell>
          <cell r="C104" t="str">
            <v>인</v>
          </cell>
          <cell r="D104">
            <v>0</v>
          </cell>
          <cell r="E104">
            <v>0</v>
          </cell>
          <cell r="F104">
            <v>78752</v>
          </cell>
        </row>
        <row r="105">
          <cell r="A105" t="str">
            <v>L101</v>
          </cell>
          <cell r="B105" t="str">
            <v>정 비 공</v>
          </cell>
          <cell r="C105" t="str">
            <v>인</v>
          </cell>
          <cell r="D105">
            <v>0</v>
          </cell>
          <cell r="E105">
            <v>0</v>
          </cell>
          <cell r="F105">
            <v>52502</v>
          </cell>
        </row>
        <row r="106">
          <cell r="A106" t="str">
            <v>L102</v>
          </cell>
          <cell r="B106" t="str">
            <v>벨트콘베어작업공</v>
          </cell>
          <cell r="C106" t="str">
            <v>인</v>
          </cell>
          <cell r="D106">
            <v>0</v>
          </cell>
          <cell r="E106">
            <v>0</v>
          </cell>
          <cell r="F106">
            <v>0</v>
          </cell>
        </row>
        <row r="107">
          <cell r="A107" t="str">
            <v>L103</v>
          </cell>
          <cell r="B107" t="str">
            <v>현 도 사</v>
          </cell>
          <cell r="C107" t="str">
            <v>인</v>
          </cell>
          <cell r="D107">
            <v>66579</v>
          </cell>
          <cell r="E107">
            <v>0</v>
          </cell>
          <cell r="F107">
            <v>0</v>
          </cell>
        </row>
        <row r="108">
          <cell r="A108" t="str">
            <v>L104</v>
          </cell>
          <cell r="B108" t="str">
            <v>제 도 사</v>
          </cell>
          <cell r="C108" t="str">
            <v>인</v>
          </cell>
          <cell r="D108">
            <v>42366</v>
          </cell>
          <cell r="E108">
            <v>52957</v>
          </cell>
          <cell r="F108">
            <v>46978</v>
          </cell>
        </row>
        <row r="109">
          <cell r="A109" t="str">
            <v>L105</v>
          </cell>
          <cell r="B109" t="str">
            <v>시험사 1급</v>
          </cell>
          <cell r="C109" t="str">
            <v>인</v>
          </cell>
          <cell r="D109">
            <v>48017</v>
          </cell>
          <cell r="E109">
            <v>51959</v>
          </cell>
          <cell r="F109">
            <v>47867</v>
          </cell>
        </row>
        <row r="110">
          <cell r="A110" t="str">
            <v>L106</v>
          </cell>
          <cell r="B110" t="str">
            <v>시험사 2급</v>
          </cell>
          <cell r="C110" t="str">
            <v>인</v>
          </cell>
          <cell r="D110">
            <v>36857</v>
          </cell>
          <cell r="E110">
            <v>39935</v>
          </cell>
          <cell r="F110">
            <v>42272</v>
          </cell>
        </row>
        <row r="111">
          <cell r="A111" t="str">
            <v>L107</v>
          </cell>
          <cell r="B111" t="str">
            <v>시험사 3급</v>
          </cell>
          <cell r="C111" t="str">
            <v>인</v>
          </cell>
          <cell r="D111">
            <v>0</v>
          </cell>
          <cell r="E111">
            <v>0</v>
          </cell>
          <cell r="F111">
            <v>36667</v>
          </cell>
        </row>
        <row r="112">
          <cell r="A112" t="str">
            <v>L108</v>
          </cell>
          <cell r="B112" t="str">
            <v>시험사 4급</v>
          </cell>
          <cell r="C112" t="str">
            <v>인</v>
          </cell>
          <cell r="D112">
            <v>0</v>
          </cell>
          <cell r="E112">
            <v>0</v>
          </cell>
          <cell r="F112">
            <v>30223</v>
          </cell>
        </row>
        <row r="113">
          <cell r="A113" t="str">
            <v>L109</v>
          </cell>
          <cell r="B113" t="str">
            <v>시험보조수</v>
          </cell>
          <cell r="C113" t="str">
            <v>인</v>
          </cell>
          <cell r="D113">
            <v>29231</v>
          </cell>
          <cell r="E113">
            <v>31260</v>
          </cell>
          <cell r="F113">
            <v>31003</v>
          </cell>
        </row>
        <row r="114">
          <cell r="A114" t="str">
            <v>L110</v>
          </cell>
          <cell r="B114" t="str">
            <v>안전관리기사 1급</v>
          </cell>
          <cell r="C114" t="str">
            <v>인</v>
          </cell>
          <cell r="D114">
            <v>0</v>
          </cell>
          <cell r="E114">
            <v>0</v>
          </cell>
          <cell r="F114">
            <v>43959</v>
          </cell>
        </row>
        <row r="115">
          <cell r="A115" t="str">
            <v>L111</v>
          </cell>
          <cell r="B115" t="str">
            <v>안전관리기사 2급</v>
          </cell>
          <cell r="C115" t="str">
            <v>인</v>
          </cell>
          <cell r="D115">
            <v>0</v>
          </cell>
          <cell r="E115">
            <v>0</v>
          </cell>
          <cell r="F115">
            <v>38509</v>
          </cell>
        </row>
        <row r="116">
          <cell r="A116" t="str">
            <v>L112</v>
          </cell>
          <cell r="B116" t="str">
            <v>유 리 공</v>
          </cell>
          <cell r="C116" t="str">
            <v>인</v>
          </cell>
          <cell r="D116">
            <v>57574</v>
          </cell>
          <cell r="E116">
            <v>61877</v>
          </cell>
          <cell r="F116">
            <v>63783</v>
          </cell>
        </row>
        <row r="117">
          <cell r="A117" t="str">
            <v>L113</v>
          </cell>
          <cell r="B117" t="str">
            <v>함 석 공</v>
          </cell>
          <cell r="C117" t="str">
            <v>인</v>
          </cell>
          <cell r="D117">
            <v>56248</v>
          </cell>
          <cell r="E117">
            <v>56465</v>
          </cell>
          <cell r="F117">
            <v>68943</v>
          </cell>
        </row>
        <row r="118">
          <cell r="A118" t="str">
            <v>L114</v>
          </cell>
          <cell r="B118" t="str">
            <v>용 접 공(일 반)</v>
          </cell>
          <cell r="C118" t="str">
            <v>인</v>
          </cell>
          <cell r="D118">
            <v>60784</v>
          </cell>
          <cell r="E118">
            <v>61021</v>
          </cell>
          <cell r="F118">
            <v>74016</v>
          </cell>
        </row>
        <row r="119">
          <cell r="A119" t="str">
            <v>L115</v>
          </cell>
          <cell r="B119" t="str">
            <v>리 벳 공</v>
          </cell>
          <cell r="C119" t="str">
            <v>인</v>
          </cell>
          <cell r="D119">
            <v>60500</v>
          </cell>
          <cell r="E119">
            <v>64796</v>
          </cell>
          <cell r="F119">
            <v>71579</v>
          </cell>
        </row>
        <row r="120">
          <cell r="A120" t="str">
            <v>L116</v>
          </cell>
          <cell r="B120" t="str">
            <v>루 핑 공</v>
          </cell>
          <cell r="C120" t="str">
            <v>인</v>
          </cell>
          <cell r="D120">
            <v>50866</v>
          </cell>
          <cell r="E120">
            <v>51640</v>
          </cell>
          <cell r="F120">
            <v>57701</v>
          </cell>
        </row>
        <row r="121">
          <cell r="A121" t="str">
            <v>L117</v>
          </cell>
          <cell r="B121" t="str">
            <v>닥 트 공</v>
          </cell>
          <cell r="C121" t="str">
            <v>인</v>
          </cell>
          <cell r="D121">
            <v>48478</v>
          </cell>
          <cell r="E121">
            <v>52215</v>
          </cell>
          <cell r="F121">
            <v>58041</v>
          </cell>
        </row>
        <row r="122">
          <cell r="A122" t="str">
            <v>L118</v>
          </cell>
          <cell r="B122" t="str">
            <v>대 장 공</v>
          </cell>
          <cell r="C122" t="str">
            <v>인</v>
          </cell>
          <cell r="D122">
            <v>0</v>
          </cell>
          <cell r="E122">
            <v>0</v>
          </cell>
          <cell r="F122">
            <v>0</v>
          </cell>
        </row>
        <row r="123">
          <cell r="A123" t="str">
            <v>L119</v>
          </cell>
          <cell r="B123" t="str">
            <v>할 석 공</v>
          </cell>
          <cell r="C123" t="str">
            <v>인</v>
          </cell>
          <cell r="D123">
            <v>63951</v>
          </cell>
          <cell r="E123">
            <v>63908</v>
          </cell>
          <cell r="F123">
            <v>77728</v>
          </cell>
        </row>
        <row r="124">
          <cell r="A124" t="str">
            <v>L120</v>
          </cell>
          <cell r="B124" t="str">
            <v>제철축로공</v>
          </cell>
          <cell r="C124" t="str">
            <v>인</v>
          </cell>
          <cell r="D124">
            <v>92419</v>
          </cell>
          <cell r="E124">
            <v>93072</v>
          </cell>
          <cell r="F124">
            <v>93345</v>
          </cell>
        </row>
        <row r="125">
          <cell r="A125" t="str">
            <v>L121</v>
          </cell>
          <cell r="B125" t="str">
            <v>양 생 공</v>
          </cell>
          <cell r="C125" t="str">
            <v>인</v>
          </cell>
          <cell r="D125">
            <v>33755</v>
          </cell>
          <cell r="E125">
            <v>34098</v>
          </cell>
          <cell r="F125">
            <v>42244</v>
          </cell>
        </row>
        <row r="126">
          <cell r="A126" t="str">
            <v>L122</v>
          </cell>
          <cell r="B126" t="str">
            <v>계 령 공</v>
          </cell>
          <cell r="C126" t="str">
            <v>인</v>
          </cell>
          <cell r="D126">
            <v>52915</v>
          </cell>
          <cell r="E126">
            <v>55640</v>
          </cell>
          <cell r="F126">
            <v>0</v>
          </cell>
        </row>
        <row r="127">
          <cell r="A127" t="str">
            <v>L123</v>
          </cell>
          <cell r="B127" t="str">
            <v>사 공(배포함)</v>
          </cell>
          <cell r="C127" t="str">
            <v>인</v>
          </cell>
          <cell r="D127">
            <v>0</v>
          </cell>
          <cell r="E127">
            <v>0</v>
          </cell>
          <cell r="F127">
            <v>0</v>
          </cell>
        </row>
        <row r="128">
          <cell r="A128" t="str">
            <v>L124</v>
          </cell>
          <cell r="B128" t="str">
            <v>마 부(우마차포함)</v>
          </cell>
          <cell r="C128" t="str">
            <v>인</v>
          </cell>
          <cell r="D128">
            <v>0</v>
          </cell>
          <cell r="E128">
            <v>0</v>
          </cell>
          <cell r="F128">
            <v>0</v>
          </cell>
        </row>
        <row r="129">
          <cell r="A129" t="str">
            <v>L125</v>
          </cell>
          <cell r="B129" t="str">
            <v>제 재 공</v>
          </cell>
          <cell r="C129" t="str">
            <v>인</v>
          </cell>
          <cell r="D129">
            <v>0</v>
          </cell>
          <cell r="E129">
            <v>0</v>
          </cell>
          <cell r="F129">
            <v>0</v>
          </cell>
        </row>
        <row r="130">
          <cell r="A130" t="str">
            <v>L126</v>
          </cell>
          <cell r="B130" t="str">
            <v>철도궤도공</v>
          </cell>
          <cell r="C130" t="str">
            <v>인</v>
          </cell>
          <cell r="D130">
            <v>53629</v>
          </cell>
          <cell r="E130">
            <v>62818</v>
          </cell>
          <cell r="F130">
            <v>65636</v>
          </cell>
        </row>
        <row r="131">
          <cell r="A131" t="str">
            <v>L127</v>
          </cell>
          <cell r="B131" t="str">
            <v>지적기사 1급</v>
          </cell>
          <cell r="C131" t="str">
            <v>인</v>
          </cell>
          <cell r="D131">
            <v>91687</v>
          </cell>
          <cell r="E131">
            <v>93295</v>
          </cell>
          <cell r="F131">
            <v>93540</v>
          </cell>
        </row>
        <row r="132">
          <cell r="A132" t="str">
            <v>L128</v>
          </cell>
          <cell r="B132" t="str">
            <v>지적기사 2급</v>
          </cell>
          <cell r="C132" t="str">
            <v>인</v>
          </cell>
          <cell r="D132">
            <v>69173</v>
          </cell>
          <cell r="E132">
            <v>72840</v>
          </cell>
          <cell r="F132">
            <v>72183</v>
          </cell>
        </row>
        <row r="133">
          <cell r="A133" t="str">
            <v>L129</v>
          </cell>
          <cell r="B133" t="str">
            <v>지적기능사 1급</v>
          </cell>
          <cell r="C133" t="str">
            <v>인</v>
          </cell>
          <cell r="D133">
            <v>48878</v>
          </cell>
          <cell r="E133">
            <v>50316</v>
          </cell>
          <cell r="F133">
            <v>53062</v>
          </cell>
        </row>
        <row r="134">
          <cell r="A134" t="str">
            <v>L130</v>
          </cell>
          <cell r="B134" t="str">
            <v>지적기능사 2급</v>
          </cell>
          <cell r="C134" t="str">
            <v>인</v>
          </cell>
          <cell r="D134">
            <v>35131</v>
          </cell>
          <cell r="E134">
            <v>34731</v>
          </cell>
          <cell r="F134">
            <v>32715</v>
          </cell>
        </row>
        <row r="135">
          <cell r="A135" t="str">
            <v>L131</v>
          </cell>
          <cell r="B135" t="str">
            <v>치장벽돌공</v>
          </cell>
          <cell r="C135" t="str">
            <v>인</v>
          </cell>
          <cell r="D135">
            <v>61897</v>
          </cell>
          <cell r="E135">
            <v>64317</v>
          </cell>
          <cell r="F135">
            <v>73288</v>
          </cell>
        </row>
        <row r="136">
          <cell r="A136" t="str">
            <v>L132</v>
          </cell>
          <cell r="B136" t="str">
            <v>송전활선전공</v>
          </cell>
          <cell r="C136" t="str">
            <v>인</v>
          </cell>
          <cell r="D136">
            <v>235109</v>
          </cell>
          <cell r="E136">
            <v>250000</v>
          </cell>
          <cell r="F136">
            <v>0</v>
          </cell>
        </row>
        <row r="137">
          <cell r="A137" t="str">
            <v>L133</v>
          </cell>
          <cell r="B137" t="str">
            <v>배전활선전공</v>
          </cell>
          <cell r="C137" t="str">
            <v>인</v>
          </cell>
          <cell r="D137">
            <v>182772</v>
          </cell>
          <cell r="E137">
            <v>188915</v>
          </cell>
          <cell r="F137">
            <v>215055</v>
          </cell>
        </row>
        <row r="138">
          <cell r="A138" t="str">
            <v>L134</v>
          </cell>
          <cell r="B138" t="str">
            <v>중기조장</v>
          </cell>
          <cell r="C138" t="str">
            <v>인</v>
          </cell>
          <cell r="D138">
            <v>64260</v>
          </cell>
          <cell r="E138">
            <v>56042</v>
          </cell>
          <cell r="F138">
            <v>55484</v>
          </cell>
        </row>
        <row r="139">
          <cell r="A139" t="str">
            <v>L135</v>
          </cell>
          <cell r="B139" t="str">
            <v>모래분사공</v>
          </cell>
          <cell r="C139" t="str">
            <v>인</v>
          </cell>
          <cell r="D139">
            <v>52915</v>
          </cell>
          <cell r="E139">
            <v>55640</v>
          </cell>
          <cell r="F139">
            <v>49962</v>
          </cell>
        </row>
        <row r="140">
          <cell r="A140" t="str">
            <v>L137</v>
          </cell>
          <cell r="B140" t="str">
            <v>플랜트 특수용접공</v>
          </cell>
          <cell r="C140" t="str">
            <v>인</v>
          </cell>
          <cell r="D140">
            <v>100475</v>
          </cell>
          <cell r="E140">
            <v>93828</v>
          </cell>
          <cell r="F140">
            <v>141421</v>
          </cell>
        </row>
        <row r="141">
          <cell r="A141" t="str">
            <v>L200</v>
          </cell>
          <cell r="B141" t="str">
            <v>여자인부</v>
          </cell>
          <cell r="C141" t="str">
            <v>인</v>
          </cell>
          <cell r="D141">
            <v>0</v>
          </cell>
          <cell r="E141">
            <v>0</v>
          </cell>
          <cell r="F141">
            <v>0</v>
          </cell>
        </row>
        <row r="142">
          <cell r="A142" t="str">
            <v>L201</v>
          </cell>
          <cell r="B142" t="str">
            <v>조    공</v>
          </cell>
          <cell r="C142" t="str">
            <v>인</v>
          </cell>
          <cell r="D142">
            <v>0</v>
          </cell>
          <cell r="E142">
            <v>0</v>
          </cell>
          <cell r="F142">
            <v>0</v>
          </cell>
        </row>
        <row r="143">
          <cell r="A143" t="str">
            <v>L202</v>
          </cell>
          <cell r="B143" t="str">
            <v>포장특공</v>
          </cell>
          <cell r="C143" t="str">
            <v>인</v>
          </cell>
          <cell r="D143">
            <v>0</v>
          </cell>
          <cell r="E143">
            <v>0</v>
          </cell>
          <cell r="F143">
            <v>0</v>
          </cell>
        </row>
        <row r="144">
          <cell r="A144" t="str">
            <v>L203</v>
          </cell>
          <cell r="B144" t="str">
            <v>항 타 공</v>
          </cell>
          <cell r="C144" t="str">
            <v>인</v>
          </cell>
          <cell r="D144">
            <v>0</v>
          </cell>
          <cell r="E144">
            <v>0</v>
          </cell>
          <cell r="F144">
            <v>0</v>
          </cell>
        </row>
        <row r="145">
          <cell r="A145" t="str">
            <v>L204</v>
          </cell>
          <cell r="B145" t="str">
            <v>드 릴 공</v>
          </cell>
          <cell r="C145" t="str">
            <v>인</v>
          </cell>
          <cell r="D145">
            <v>0</v>
          </cell>
          <cell r="E145">
            <v>0</v>
          </cell>
          <cell r="F145">
            <v>0</v>
          </cell>
        </row>
        <row r="146">
          <cell r="A146" t="str">
            <v>L205</v>
          </cell>
          <cell r="B146" t="str">
            <v>WIRE MESH 설치공</v>
          </cell>
          <cell r="C146" t="str">
            <v>인</v>
          </cell>
          <cell r="D146">
            <v>0</v>
          </cell>
          <cell r="E146">
            <v>0</v>
          </cell>
          <cell r="F146">
            <v>0</v>
          </cell>
        </row>
        <row r="147">
          <cell r="A147" t="str">
            <v>L701</v>
          </cell>
          <cell r="B147" t="str">
            <v>특급기술자</v>
          </cell>
          <cell r="C147" t="str">
            <v>인</v>
          </cell>
          <cell r="D147">
            <v>132166</v>
          </cell>
          <cell r="E147">
            <v>142203</v>
          </cell>
          <cell r="F147">
            <v>142203</v>
          </cell>
        </row>
        <row r="148">
          <cell r="A148" t="str">
            <v>L702</v>
          </cell>
          <cell r="B148" t="str">
            <v>고급기술자</v>
          </cell>
          <cell r="C148" t="str">
            <v>인</v>
          </cell>
          <cell r="D148">
            <v>109695</v>
          </cell>
          <cell r="E148">
            <v>117410</v>
          </cell>
          <cell r="F148">
            <v>117410</v>
          </cell>
        </row>
        <row r="149">
          <cell r="A149" t="str">
            <v>L703</v>
          </cell>
          <cell r="B149" t="str">
            <v>중급기술자</v>
          </cell>
          <cell r="C149" t="str">
            <v>인</v>
          </cell>
          <cell r="D149">
            <v>91968</v>
          </cell>
          <cell r="E149">
            <v>97488</v>
          </cell>
          <cell r="F149">
            <v>97488</v>
          </cell>
        </row>
        <row r="150">
          <cell r="A150" t="str">
            <v>L704</v>
          </cell>
          <cell r="B150" t="str">
            <v>초급기술자</v>
          </cell>
          <cell r="C150" t="str">
            <v>인</v>
          </cell>
          <cell r="D150">
            <v>65947</v>
          </cell>
          <cell r="E150">
            <v>69405</v>
          </cell>
          <cell r="F150">
            <v>69405</v>
          </cell>
        </row>
        <row r="151">
          <cell r="A151" t="str">
            <v>L705</v>
          </cell>
          <cell r="B151" t="str">
            <v>고급기능사</v>
          </cell>
          <cell r="C151" t="str">
            <v>인</v>
          </cell>
          <cell r="D151">
            <v>67006</v>
          </cell>
          <cell r="E151">
            <v>68094</v>
          </cell>
          <cell r="F151">
            <v>68094</v>
          </cell>
        </row>
        <row r="152">
          <cell r="A152" t="str">
            <v>L706</v>
          </cell>
          <cell r="B152" t="str">
            <v>중급기능사</v>
          </cell>
          <cell r="C152" t="str">
            <v>인</v>
          </cell>
          <cell r="D152">
            <v>55830</v>
          </cell>
          <cell r="E152">
            <v>60249</v>
          </cell>
          <cell r="F152">
            <v>60249</v>
          </cell>
        </row>
        <row r="153">
          <cell r="A153" t="str">
            <v>L707</v>
          </cell>
          <cell r="B153" t="str">
            <v>초급기능사</v>
          </cell>
          <cell r="C153" t="str">
            <v>인</v>
          </cell>
          <cell r="D153">
            <v>46933</v>
          </cell>
          <cell r="E153">
            <v>48652</v>
          </cell>
          <cell r="F153">
            <v>48652</v>
          </cell>
        </row>
        <row r="154">
          <cell r="A154" t="str">
            <v>L301</v>
          </cell>
          <cell r="B154" t="str">
            <v>H/W설치기사</v>
          </cell>
          <cell r="C154" t="str">
            <v>인</v>
          </cell>
          <cell r="D154">
            <v>83297</v>
          </cell>
          <cell r="E154">
            <v>82162</v>
          </cell>
          <cell r="F154">
            <v>82913</v>
          </cell>
        </row>
        <row r="155">
          <cell r="A155" t="str">
            <v>L302</v>
          </cell>
          <cell r="B155" t="str">
            <v>H/W시험기사</v>
          </cell>
          <cell r="C155" t="str">
            <v>인</v>
          </cell>
          <cell r="D155">
            <v>85165</v>
          </cell>
          <cell r="E155">
            <v>82402</v>
          </cell>
          <cell r="F155">
            <v>84088</v>
          </cell>
        </row>
        <row r="156">
          <cell r="A156" t="str">
            <v>L303</v>
          </cell>
          <cell r="B156" t="str">
            <v>S/W시험기사</v>
          </cell>
          <cell r="C156" t="str">
            <v>인</v>
          </cell>
          <cell r="D156">
            <v>86583</v>
          </cell>
          <cell r="E156">
            <v>84693</v>
          </cell>
          <cell r="F156">
            <v>85238</v>
          </cell>
        </row>
        <row r="157">
          <cell r="A157" t="str">
            <v>L304</v>
          </cell>
          <cell r="B157" t="str">
            <v>CPU시험기사</v>
          </cell>
          <cell r="C157" t="str">
            <v>인</v>
          </cell>
          <cell r="D157">
            <v>81182</v>
          </cell>
          <cell r="E157">
            <v>79138</v>
          </cell>
          <cell r="F157">
            <v>80163</v>
          </cell>
        </row>
        <row r="158">
          <cell r="A158" t="str">
            <v>L305</v>
          </cell>
          <cell r="B158" t="str">
            <v>광통신기사</v>
          </cell>
          <cell r="C158" t="str">
            <v>인</v>
          </cell>
          <cell r="D158">
            <v>108175</v>
          </cell>
          <cell r="E158">
            <v>132875</v>
          </cell>
          <cell r="F158">
            <v>149857</v>
          </cell>
        </row>
        <row r="159">
          <cell r="A159" t="str">
            <v>L306</v>
          </cell>
          <cell r="B159" t="str">
            <v>광케이블기사</v>
          </cell>
          <cell r="C159" t="str">
            <v>인</v>
          </cell>
          <cell r="D159">
            <v>90147</v>
          </cell>
          <cell r="E159">
            <v>110336</v>
          </cell>
          <cell r="F159">
            <v>120493</v>
          </cell>
        </row>
        <row r="160">
          <cell r="A160" t="str">
            <v>L401</v>
          </cell>
          <cell r="B160" t="str">
            <v>도편수</v>
          </cell>
          <cell r="C160" t="str">
            <v>인</v>
          </cell>
          <cell r="D160">
            <v>120804</v>
          </cell>
          <cell r="E160">
            <v>131984</v>
          </cell>
          <cell r="F160">
            <v>132909</v>
          </cell>
        </row>
        <row r="161">
          <cell r="A161" t="str">
            <v>L402</v>
          </cell>
          <cell r="B161" t="str">
            <v>목조각공</v>
          </cell>
          <cell r="C161" t="str">
            <v>인</v>
          </cell>
          <cell r="D161">
            <v>109226</v>
          </cell>
          <cell r="E161">
            <v>96291</v>
          </cell>
          <cell r="F161">
            <v>95674</v>
          </cell>
        </row>
        <row r="162">
          <cell r="A162" t="str">
            <v>L403</v>
          </cell>
          <cell r="B162" t="str">
            <v>한식목공</v>
          </cell>
          <cell r="C162" t="str">
            <v>인</v>
          </cell>
          <cell r="D162">
            <v>89987</v>
          </cell>
          <cell r="E162">
            <v>87000</v>
          </cell>
          <cell r="F162">
            <v>86465</v>
          </cell>
        </row>
        <row r="163">
          <cell r="A163" t="str">
            <v>L404</v>
          </cell>
          <cell r="B163" t="str">
            <v>한식목공조공</v>
          </cell>
          <cell r="C163" t="str">
            <v>인</v>
          </cell>
          <cell r="D163">
            <v>73861</v>
          </cell>
          <cell r="E163">
            <v>69203</v>
          </cell>
          <cell r="F163">
            <v>62022</v>
          </cell>
        </row>
        <row r="164">
          <cell r="A164" t="str">
            <v>L405</v>
          </cell>
          <cell r="B164" t="str">
            <v>드잡이공</v>
          </cell>
          <cell r="C164" t="str">
            <v>인</v>
          </cell>
          <cell r="D164">
            <v>98743</v>
          </cell>
          <cell r="E164">
            <v>106667</v>
          </cell>
          <cell r="F164">
            <v>98108</v>
          </cell>
        </row>
        <row r="165">
          <cell r="A165" t="str">
            <v>L406</v>
          </cell>
          <cell r="B165" t="str">
            <v>한식와공</v>
          </cell>
          <cell r="C165" t="str">
            <v>인</v>
          </cell>
          <cell r="D165">
            <v>144566</v>
          </cell>
          <cell r="E165">
            <v>153013</v>
          </cell>
          <cell r="F165">
            <v>126465</v>
          </cell>
        </row>
        <row r="166">
          <cell r="A166" t="str">
            <v>L407</v>
          </cell>
          <cell r="B166" t="str">
            <v>한식와공조공</v>
          </cell>
          <cell r="C166" t="str">
            <v>인</v>
          </cell>
          <cell r="D166">
            <v>98830</v>
          </cell>
          <cell r="E166">
            <v>80622</v>
          </cell>
          <cell r="F166">
            <v>91058</v>
          </cell>
        </row>
        <row r="167">
          <cell r="A167" t="str">
            <v>L408</v>
          </cell>
          <cell r="B167" t="str">
            <v>석조각공</v>
          </cell>
          <cell r="C167" t="str">
            <v>인</v>
          </cell>
          <cell r="D167">
            <v>97323</v>
          </cell>
          <cell r="E167">
            <v>112022</v>
          </cell>
          <cell r="F167">
            <v>108908</v>
          </cell>
        </row>
        <row r="168">
          <cell r="A168" t="str">
            <v>L409</v>
          </cell>
          <cell r="B168" t="str">
            <v>특수화공</v>
          </cell>
          <cell r="C168" t="str">
            <v>인</v>
          </cell>
          <cell r="D168">
            <v>130909</v>
          </cell>
          <cell r="E168">
            <v>106000</v>
          </cell>
          <cell r="F168">
            <v>121264</v>
          </cell>
        </row>
        <row r="169">
          <cell r="A169" t="str">
            <v>L410</v>
          </cell>
          <cell r="B169" t="str">
            <v>화공</v>
          </cell>
          <cell r="C169" t="str">
            <v>인</v>
          </cell>
          <cell r="D169">
            <v>98506</v>
          </cell>
          <cell r="E169">
            <v>92685</v>
          </cell>
          <cell r="F169">
            <v>86801</v>
          </cell>
        </row>
        <row r="170">
          <cell r="A170" t="str">
            <v>L411</v>
          </cell>
          <cell r="B170" t="str">
            <v>한식미장공</v>
          </cell>
          <cell r="C170" t="str">
            <v>인</v>
          </cell>
          <cell r="D170">
            <v>83400</v>
          </cell>
          <cell r="E170">
            <v>78989</v>
          </cell>
          <cell r="F170">
            <v>79972</v>
          </cell>
        </row>
        <row r="171">
          <cell r="A171" t="str">
            <v>L501</v>
          </cell>
          <cell r="B171" t="str">
            <v>원자력배관공</v>
          </cell>
          <cell r="C171" t="str">
            <v>인</v>
          </cell>
          <cell r="D171">
            <v>85504</v>
          </cell>
          <cell r="E171">
            <v>84091</v>
          </cell>
          <cell r="F171">
            <v>85331</v>
          </cell>
        </row>
        <row r="172">
          <cell r="A172" t="str">
            <v>L502</v>
          </cell>
          <cell r="B172" t="str">
            <v>원자력용접공</v>
          </cell>
          <cell r="C172" t="str">
            <v>인</v>
          </cell>
          <cell r="D172">
            <v>91598</v>
          </cell>
          <cell r="E172">
            <v>97054</v>
          </cell>
          <cell r="F172">
            <v>98842</v>
          </cell>
        </row>
        <row r="173">
          <cell r="A173" t="str">
            <v>L503</v>
          </cell>
          <cell r="B173" t="str">
            <v>원자력기계설치공</v>
          </cell>
          <cell r="C173" t="str">
            <v>인</v>
          </cell>
          <cell r="D173">
            <v>95966</v>
          </cell>
          <cell r="E173">
            <v>97451</v>
          </cell>
          <cell r="F173">
            <v>98364</v>
          </cell>
        </row>
        <row r="174">
          <cell r="A174" t="str">
            <v>L504</v>
          </cell>
          <cell r="B174" t="str">
            <v>원자력덕트공</v>
          </cell>
          <cell r="C174" t="str">
            <v>인</v>
          </cell>
          <cell r="D174">
            <v>88404</v>
          </cell>
          <cell r="E174">
            <v>84386</v>
          </cell>
          <cell r="F174">
            <v>104350</v>
          </cell>
        </row>
        <row r="175">
          <cell r="A175" t="str">
            <v>L505</v>
          </cell>
          <cell r="B175" t="str">
            <v>원자력제관공</v>
          </cell>
          <cell r="C175" t="str">
            <v>인</v>
          </cell>
          <cell r="D175">
            <v>76226</v>
          </cell>
          <cell r="E175">
            <v>79640</v>
          </cell>
          <cell r="F175">
            <v>76379</v>
          </cell>
        </row>
        <row r="176">
          <cell r="A176" t="str">
            <v>L506</v>
          </cell>
          <cell r="B176" t="str">
            <v>원자력케이블공</v>
          </cell>
          <cell r="C176" t="str">
            <v>인</v>
          </cell>
          <cell r="D176">
            <v>61338</v>
          </cell>
          <cell r="E176">
            <v>66411</v>
          </cell>
          <cell r="F176">
            <v>85474</v>
          </cell>
        </row>
        <row r="177">
          <cell r="A177" t="str">
            <v>L507</v>
          </cell>
          <cell r="B177" t="str">
            <v>원자력계장공</v>
          </cell>
          <cell r="C177" t="str">
            <v>인</v>
          </cell>
          <cell r="D177">
            <v>58478</v>
          </cell>
          <cell r="E177">
            <v>48839</v>
          </cell>
          <cell r="F177">
            <v>0</v>
          </cell>
        </row>
        <row r="178">
          <cell r="A178" t="str">
            <v>L508</v>
          </cell>
          <cell r="B178" t="str">
            <v>고급원자력비파괴시험공</v>
          </cell>
          <cell r="C178" t="str">
            <v>인</v>
          </cell>
          <cell r="D178">
            <v>89172</v>
          </cell>
          <cell r="E178">
            <v>91089</v>
          </cell>
          <cell r="F178">
            <v>92315</v>
          </cell>
        </row>
        <row r="179">
          <cell r="A179" t="str">
            <v>L509</v>
          </cell>
          <cell r="B179" t="str">
            <v>특급원자력비파괴시험공</v>
          </cell>
          <cell r="C179" t="str">
            <v>인</v>
          </cell>
          <cell r="D179">
            <v>94950</v>
          </cell>
          <cell r="E179">
            <v>99701</v>
          </cell>
          <cell r="F179">
            <v>100409</v>
          </cell>
        </row>
        <row r="180">
          <cell r="A180" t="str">
            <v>L510</v>
          </cell>
          <cell r="B180" t="str">
            <v>원자력기술자</v>
          </cell>
          <cell r="C180" t="str">
            <v>인</v>
          </cell>
          <cell r="D180">
            <v>71548</v>
          </cell>
          <cell r="E180">
            <v>67556</v>
          </cell>
          <cell r="F180">
            <v>66616</v>
          </cell>
        </row>
        <row r="181">
          <cell r="A181" t="str">
            <v>L511</v>
          </cell>
          <cell r="B181" t="str">
            <v>중급원자력기술자</v>
          </cell>
          <cell r="C181" t="str">
            <v>인</v>
          </cell>
          <cell r="D181">
            <v>85398</v>
          </cell>
          <cell r="E181">
            <v>78598</v>
          </cell>
          <cell r="F181">
            <v>77992</v>
          </cell>
        </row>
        <row r="182">
          <cell r="A182" t="str">
            <v>L048</v>
          </cell>
          <cell r="B182" t="str">
            <v>우 물 공</v>
          </cell>
          <cell r="C182" t="str">
            <v>인</v>
          </cell>
          <cell r="D182">
            <v>50288</v>
          </cell>
          <cell r="E182">
            <v>53721</v>
          </cell>
          <cell r="F182">
            <v>50558</v>
          </cell>
        </row>
        <row r="183">
          <cell r="A183" t="str">
            <v>L601</v>
          </cell>
          <cell r="B183" t="str">
            <v>책임측량사</v>
          </cell>
          <cell r="C183" t="str">
            <v>인</v>
          </cell>
          <cell r="D183">
            <v>0</v>
          </cell>
          <cell r="E183">
            <v>0</v>
          </cell>
          <cell r="F183">
            <v>0</v>
          </cell>
        </row>
        <row r="184">
          <cell r="A184" t="str">
            <v>L602</v>
          </cell>
          <cell r="B184" t="str">
            <v>측지기사 1급</v>
          </cell>
          <cell r="C184" t="str">
            <v>인</v>
          </cell>
          <cell r="D184">
            <v>0</v>
          </cell>
          <cell r="E184">
            <v>0</v>
          </cell>
          <cell r="F184">
            <v>0</v>
          </cell>
        </row>
        <row r="185">
          <cell r="A185" t="str">
            <v>L603</v>
          </cell>
          <cell r="B185" t="str">
            <v>측지기사 2급</v>
          </cell>
          <cell r="C185" t="str">
            <v>인</v>
          </cell>
          <cell r="D185">
            <v>0</v>
          </cell>
          <cell r="E185">
            <v>0</v>
          </cell>
          <cell r="F185">
            <v>0</v>
          </cell>
        </row>
        <row r="186">
          <cell r="A186" t="str">
            <v>L604</v>
          </cell>
          <cell r="B186" t="str">
            <v>측량기능사 1급</v>
          </cell>
          <cell r="C186" t="str">
            <v>인</v>
          </cell>
          <cell r="D186">
            <v>0</v>
          </cell>
          <cell r="E186">
            <v>0</v>
          </cell>
          <cell r="F186">
            <v>0</v>
          </cell>
        </row>
        <row r="187">
          <cell r="A187" t="str">
            <v>L605</v>
          </cell>
          <cell r="B187" t="str">
            <v>측량기능사 또는 측량기능사 2급</v>
          </cell>
          <cell r="C187" t="str">
            <v>인</v>
          </cell>
          <cell r="D187">
            <v>0</v>
          </cell>
          <cell r="E187">
            <v>0</v>
          </cell>
          <cell r="F187">
            <v>0</v>
          </cell>
        </row>
        <row r="188">
          <cell r="A188" t="str">
            <v>L606</v>
          </cell>
          <cell r="B188" t="str">
            <v>항공사진기능사 1급(1급/2급통합)</v>
          </cell>
          <cell r="C188" t="str">
            <v>인</v>
          </cell>
          <cell r="D188">
            <v>0</v>
          </cell>
          <cell r="E188">
            <v>0</v>
          </cell>
          <cell r="F188">
            <v>0</v>
          </cell>
        </row>
        <row r="189">
          <cell r="A189" t="str">
            <v>L609</v>
          </cell>
          <cell r="B189" t="str">
            <v>도화기능사 또는 도화기능사 2급</v>
          </cell>
          <cell r="C189" t="str">
            <v>인</v>
          </cell>
          <cell r="D189">
            <v>0</v>
          </cell>
          <cell r="E189">
            <v>0</v>
          </cell>
          <cell r="F189">
            <v>0</v>
          </cell>
        </row>
        <row r="190">
          <cell r="A190" t="str">
            <v>L607</v>
          </cell>
          <cell r="B190" t="str">
            <v>항공사진기능사 또는 항공사진기능사 2급</v>
          </cell>
          <cell r="C190" t="str">
            <v>인</v>
          </cell>
          <cell r="D190">
            <v>0</v>
          </cell>
          <cell r="E190">
            <v>0</v>
          </cell>
          <cell r="F190">
            <v>0</v>
          </cell>
        </row>
        <row r="191">
          <cell r="A191" t="str">
            <v>L608</v>
          </cell>
          <cell r="B191" t="str">
            <v>도화기능사 1급(1급/2급통합)</v>
          </cell>
          <cell r="C191" t="str">
            <v>인</v>
          </cell>
          <cell r="D191">
            <v>0</v>
          </cell>
          <cell r="E191">
            <v>0</v>
          </cell>
          <cell r="F191">
            <v>0</v>
          </cell>
        </row>
        <row r="192">
          <cell r="A192" t="str">
            <v>L610</v>
          </cell>
          <cell r="B192" t="str">
            <v>지도제작기능사 1급(1급/2급통합)</v>
          </cell>
          <cell r="C192" t="str">
            <v>인</v>
          </cell>
          <cell r="D192">
            <v>0</v>
          </cell>
          <cell r="E192">
            <v>0</v>
          </cell>
          <cell r="F192">
            <v>0</v>
          </cell>
        </row>
        <row r="193">
          <cell r="A193" t="str">
            <v>L611</v>
          </cell>
          <cell r="B193" t="str">
            <v>지도제작기능사 또는 지도제작기능사 2급</v>
          </cell>
          <cell r="C193" t="str">
            <v>인</v>
          </cell>
          <cell r="D193">
            <v>0</v>
          </cell>
          <cell r="E193">
            <v>0</v>
          </cell>
          <cell r="F193">
            <v>0</v>
          </cell>
        </row>
        <row r="194">
          <cell r="A194" t="str">
            <v>L612</v>
          </cell>
          <cell r="B194" t="str">
            <v>사업용 조종사</v>
          </cell>
          <cell r="C194" t="str">
            <v>인</v>
          </cell>
          <cell r="D194">
            <v>0</v>
          </cell>
          <cell r="E194">
            <v>0</v>
          </cell>
          <cell r="F194">
            <v>0</v>
          </cell>
        </row>
        <row r="195">
          <cell r="A195" t="str">
            <v>L613</v>
          </cell>
          <cell r="B195" t="str">
            <v>항법사</v>
          </cell>
          <cell r="C195" t="str">
            <v>인</v>
          </cell>
          <cell r="D195">
            <v>0</v>
          </cell>
          <cell r="E195">
            <v>0</v>
          </cell>
          <cell r="F195">
            <v>0</v>
          </cell>
        </row>
        <row r="196">
          <cell r="A196" t="str">
            <v>L614</v>
          </cell>
          <cell r="B196" t="str">
            <v>항공정비사</v>
          </cell>
          <cell r="C196" t="str">
            <v>인</v>
          </cell>
          <cell r="D196">
            <v>0</v>
          </cell>
          <cell r="E196">
            <v>0</v>
          </cell>
          <cell r="F196">
            <v>0</v>
          </cell>
        </row>
        <row r="197">
          <cell r="A197" t="str">
            <v>L615</v>
          </cell>
          <cell r="B197" t="str">
            <v>항공사진촬영사</v>
          </cell>
          <cell r="C197" t="str">
            <v>인</v>
          </cell>
          <cell r="D197">
            <v>0</v>
          </cell>
          <cell r="E197">
            <v>0</v>
          </cell>
          <cell r="F197">
            <v>0</v>
          </cell>
        </row>
        <row r="198">
          <cell r="A198" t="str">
            <v>L512</v>
          </cell>
          <cell r="B198" t="str">
            <v>상급원자력기술자</v>
          </cell>
          <cell r="C198" t="str">
            <v>인</v>
          </cell>
          <cell r="D198">
            <v>109491</v>
          </cell>
          <cell r="E198">
            <v>116994</v>
          </cell>
          <cell r="F198">
            <v>114125</v>
          </cell>
        </row>
        <row r="199">
          <cell r="A199" t="str">
            <v>L513</v>
          </cell>
          <cell r="B199" t="str">
            <v>원자력품질관리사</v>
          </cell>
          <cell r="C199" t="str">
            <v>인</v>
          </cell>
          <cell r="D199">
            <v>104799</v>
          </cell>
          <cell r="E199">
            <v>103736</v>
          </cell>
          <cell r="F199">
            <v>105586</v>
          </cell>
        </row>
        <row r="200">
          <cell r="A200" t="str">
            <v>L514</v>
          </cell>
          <cell r="B200" t="str">
            <v>원자력 특별인부</v>
          </cell>
          <cell r="C200" t="str">
            <v>인</v>
          </cell>
          <cell r="D200">
            <v>58187</v>
          </cell>
          <cell r="E200">
            <v>68094</v>
          </cell>
          <cell r="F200">
            <v>64294</v>
          </cell>
        </row>
        <row r="201">
          <cell r="A201" t="str">
            <v>L515</v>
          </cell>
          <cell r="B201" t="str">
            <v>원자력 보온공</v>
          </cell>
          <cell r="C201" t="str">
            <v>인</v>
          </cell>
          <cell r="D201">
            <v>65826</v>
          </cell>
          <cell r="E201">
            <v>83402</v>
          </cell>
          <cell r="F201">
            <v>89519</v>
          </cell>
        </row>
        <row r="202">
          <cell r="A202" t="str">
            <v>L516</v>
          </cell>
          <cell r="B202" t="str">
            <v>원자력 플랜트전공</v>
          </cell>
          <cell r="C202" t="str">
            <v>인</v>
          </cell>
          <cell r="D202">
            <v>84229</v>
          </cell>
          <cell r="E202">
            <v>93332</v>
          </cell>
          <cell r="F202">
            <v>98008</v>
          </cell>
        </row>
        <row r="203">
          <cell r="A203" t="str">
            <v>L170</v>
          </cell>
          <cell r="B203" t="str">
            <v>견 출 공</v>
          </cell>
          <cell r="C203" t="str">
            <v>인</v>
          </cell>
          <cell r="D203">
            <v>59133</v>
          </cell>
          <cell r="E203">
            <v>60023</v>
          </cell>
          <cell r="F203">
            <v>68717</v>
          </cell>
        </row>
        <row r="204">
          <cell r="A204" t="str">
            <v>L171</v>
          </cell>
          <cell r="B204" t="str">
            <v>노 즐 공</v>
          </cell>
          <cell r="C204" t="str">
            <v>인</v>
          </cell>
          <cell r="D204">
            <v>63577</v>
          </cell>
          <cell r="E204">
            <v>57373</v>
          </cell>
          <cell r="F204">
            <v>67815</v>
          </cell>
        </row>
        <row r="205">
          <cell r="A205" t="str">
            <v>L172</v>
          </cell>
          <cell r="B205" t="str">
            <v>코 킹 공</v>
          </cell>
          <cell r="C205" t="str">
            <v>인</v>
          </cell>
          <cell r="D205">
            <v>57954</v>
          </cell>
          <cell r="E205">
            <v>66077</v>
          </cell>
          <cell r="F205">
            <v>63600</v>
          </cell>
        </row>
        <row r="206">
          <cell r="A206" t="str">
            <v>L173</v>
          </cell>
          <cell r="B206" t="str">
            <v>판넬조립공</v>
          </cell>
          <cell r="C206" t="str">
            <v>인</v>
          </cell>
          <cell r="D206">
            <v>55888</v>
          </cell>
          <cell r="E206">
            <v>58782</v>
          </cell>
          <cell r="F206">
            <v>67380</v>
          </cell>
        </row>
        <row r="207">
          <cell r="A207" t="str">
            <v>L181</v>
          </cell>
          <cell r="B207" t="str">
            <v>콘크리트공(광의)</v>
          </cell>
          <cell r="C207" t="str">
            <v>인</v>
          </cell>
          <cell r="D207">
            <v>0</v>
          </cell>
          <cell r="E207">
            <v>0</v>
          </cell>
          <cell r="F207">
            <v>71078</v>
          </cell>
        </row>
        <row r="208">
          <cell r="A208" t="str">
            <v>L182</v>
          </cell>
          <cell r="B208" t="str">
            <v>지붕잇기공</v>
          </cell>
          <cell r="C208" t="str">
            <v>인</v>
          </cell>
          <cell r="D208">
            <v>68363</v>
          </cell>
          <cell r="E208">
            <v>64891</v>
          </cell>
          <cell r="F208">
            <v>69497</v>
          </cell>
        </row>
        <row r="209">
          <cell r="A209" t="str">
            <v>L801</v>
          </cell>
          <cell r="B209" t="str">
            <v>특급감리원</v>
          </cell>
          <cell r="C209" t="str">
            <v>인</v>
          </cell>
          <cell r="D209">
            <v>155637</v>
          </cell>
          <cell r="E209">
            <v>0</v>
          </cell>
          <cell r="F209">
            <v>0</v>
          </cell>
        </row>
        <row r="210">
          <cell r="A210" t="str">
            <v>L802</v>
          </cell>
          <cell r="B210" t="str">
            <v>고급감리원</v>
          </cell>
          <cell r="C210" t="str">
            <v>인</v>
          </cell>
          <cell r="D210">
            <v>124025</v>
          </cell>
          <cell r="E210">
            <v>0</v>
          </cell>
          <cell r="F210">
            <v>0</v>
          </cell>
        </row>
        <row r="211">
          <cell r="A211" t="str">
            <v>L803</v>
          </cell>
          <cell r="B211" t="str">
            <v>중급감리원</v>
          </cell>
          <cell r="C211" t="str">
            <v>인</v>
          </cell>
          <cell r="D211">
            <v>103036</v>
          </cell>
          <cell r="E211">
            <v>0</v>
          </cell>
          <cell r="F211">
            <v>0</v>
          </cell>
        </row>
        <row r="212">
          <cell r="A212" t="str">
            <v>L804</v>
          </cell>
          <cell r="B212" t="str">
            <v>초급감리원</v>
          </cell>
          <cell r="C212" t="str">
            <v>인</v>
          </cell>
          <cell r="D212">
            <v>83228</v>
          </cell>
          <cell r="E212">
            <v>0</v>
          </cell>
          <cell r="F212">
            <v>0</v>
          </cell>
        </row>
        <row r="213">
          <cell r="A213" t="str">
            <v>L901</v>
          </cell>
          <cell r="B213" t="str">
            <v>전기공사기사1급</v>
          </cell>
          <cell r="C213" t="str">
            <v>인</v>
          </cell>
          <cell r="D213">
            <v>63956</v>
          </cell>
          <cell r="E213">
            <v>0</v>
          </cell>
          <cell r="F213">
            <v>64241</v>
          </cell>
        </row>
        <row r="214">
          <cell r="A214" t="str">
            <v>L902</v>
          </cell>
          <cell r="B214" t="str">
            <v>전기공사기사2급</v>
          </cell>
          <cell r="C214" t="str">
            <v>인</v>
          </cell>
          <cell r="D214">
            <v>56130</v>
          </cell>
          <cell r="E214">
            <v>0</v>
          </cell>
          <cell r="F214">
            <v>55069</v>
          </cell>
        </row>
        <row r="215">
          <cell r="A215" t="str">
            <v>L903</v>
          </cell>
          <cell r="B215" t="str">
            <v>변전전공</v>
          </cell>
          <cell r="C215" t="str">
            <v>인</v>
          </cell>
          <cell r="D215">
            <v>85699</v>
          </cell>
          <cell r="E215">
            <v>0</v>
          </cell>
          <cell r="F215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  <sheetName val="부하계산서"/>
      <sheetName val="노임단가"/>
      <sheetName val="CA지입"/>
      <sheetName val="교각1"/>
      <sheetName val="인건-측정"/>
      <sheetName val="내역서"/>
      <sheetName val="Y-WORK"/>
      <sheetName val="MOTOR"/>
      <sheetName val="목차"/>
      <sheetName val="백암비스타내역"/>
      <sheetName val="산출기초"/>
      <sheetName val="일위대가(LCS)"/>
      <sheetName val="산출근거(접지)"/>
      <sheetName val="산출근거 (중기)"/>
      <sheetName val="기초견적가"/>
      <sheetName val="일위대가(가설)"/>
      <sheetName val="견적을지"/>
      <sheetName val="경산"/>
      <sheetName val="LOPCALC"/>
      <sheetName val="Macro1"/>
    </sheetNames>
    <definedNames>
      <definedName name="Macro1"/>
      <definedName name="Macro11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laroux"/>
      <sheetName val="집계표"/>
      <sheetName val="OSO아산"/>
    </sheetNames>
    <definedNames>
      <definedName name="복사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과천MAIN"/>
      <sheetName val="부하계산서"/>
      <sheetName val="CT "/>
      <sheetName val="노임"/>
      <sheetName val="ABUT수량-A1"/>
      <sheetName val="발신정보"/>
      <sheetName val="기본일위"/>
      <sheetName val="단가비교표"/>
      <sheetName val="동원(3)"/>
      <sheetName val="예정(3)"/>
      <sheetName val="J直材4"/>
      <sheetName val="TOTAL"/>
      <sheetName val="2F 회의실견적(5_14 일대)"/>
      <sheetName val="NOMUBI"/>
      <sheetName val="sw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단가비교표"/>
      <sheetName val="1안"/>
      <sheetName val="샘플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H5" t="str">
            <v xml:space="preserve"> </v>
          </cell>
        </row>
        <row r="6">
          <cell r="A6">
            <v>6</v>
          </cell>
          <cell r="F6" t="str">
            <v xml:space="preserve"> </v>
          </cell>
        </row>
        <row r="7">
          <cell r="A7">
            <v>7</v>
          </cell>
          <cell r="F7" t="str">
            <v xml:space="preserve"> </v>
          </cell>
        </row>
        <row r="8">
          <cell r="A8">
            <v>8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내역"/>
      <sheetName val="토공"/>
      <sheetName val="구조"/>
      <sheetName val="하도급계획서"/>
      <sheetName val="하도급사항"/>
      <sheetName val="내역서별지"/>
      <sheetName val="충주"/>
      <sheetName val="서해안(투찰)"/>
      <sheetName val="6PILE  (돌출)"/>
      <sheetName val="Macro(차단기)"/>
      <sheetName val="부대내역"/>
      <sheetName val="ABUT수량-A1"/>
      <sheetName val="비교표"/>
      <sheetName val="JUCKEYK"/>
      <sheetName val="공량산출서"/>
      <sheetName val="중동상가"/>
      <sheetName val="내역서"/>
      <sheetName val="PROJECT BRIEF"/>
      <sheetName val="T형( 파일기초) 공현1교"/>
      <sheetName val="빌딩 안내"/>
      <sheetName val="과천MAIN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"/>
      <sheetName val="미드수량"/>
      <sheetName val="변환수량"/>
      <sheetName val="변환수량2"/>
      <sheetName val="최종수량"/>
      <sheetName val="코드변환"/>
      <sheetName val="단열공사"/>
      <sheetName val="추가코드"/>
      <sheetName val="삭제코드"/>
      <sheetName val="단위환산"/>
      <sheetName val="소수점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ol"/>
      <sheetName val="그림"/>
      <sheetName val="조건"/>
      <sheetName val="단가"/>
      <sheetName val="일위"/>
      <sheetName val="결과"/>
      <sheetName val="부자재"/>
    </sheetNames>
    <sheetDataSet>
      <sheetData sheetId="0">
        <row r="8">
          <cell r="D8" t="str">
            <v>2대칭창(BA1)</v>
          </cell>
        </row>
      </sheetData>
      <sheetData sheetId="1" refreshError="1"/>
      <sheetData sheetId="2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Sheet1"/>
      <sheetName val="직접구매항목-금액확인"/>
      <sheetName val="직접구매항목-목록"/>
      <sheetName val="AL창호 단가의뢰리스트"/>
      <sheetName val="AL창호중량표"/>
      <sheetName val="도안-근거"/>
      <sheetName val="효자수량"/>
    </sheetNames>
    <sheetDataSet>
      <sheetData sheetId="0">
        <row r="1">
          <cell r="A1" t="str">
            <v>UAK70040</v>
          </cell>
          <cell r="D1" t="str">
            <v>SARJ3002</v>
          </cell>
          <cell r="E1" t="str">
            <v>문경석벽체붙이기</v>
          </cell>
          <cell r="F1">
            <v>0.93240000000000001</v>
          </cell>
          <cell r="G1">
            <v>288.16000000000003</v>
          </cell>
          <cell r="H1">
            <v>268.680384</v>
          </cell>
        </row>
        <row r="2">
          <cell r="D2" t="str">
            <v>SASJ3021</v>
          </cell>
          <cell r="E2" t="str">
            <v>옥탑외벽몰딩</v>
          </cell>
          <cell r="F2">
            <v>0.58699999999999997</v>
          </cell>
          <cell r="G2">
            <v>288.16000000000003</v>
          </cell>
          <cell r="H2">
            <v>169.14992000000001</v>
          </cell>
        </row>
        <row r="3">
          <cell r="D3" t="str">
            <v>SASJ3022</v>
          </cell>
          <cell r="E3" t="str">
            <v>옥탑외벽몰딩</v>
          </cell>
          <cell r="F3">
            <v>0.58699999999999997</v>
          </cell>
          <cell r="G3">
            <v>288.16000000000003</v>
          </cell>
          <cell r="H3">
            <v>169.14992000000001</v>
          </cell>
        </row>
        <row r="4">
          <cell r="D4" t="str">
            <v>SASJ3023</v>
          </cell>
          <cell r="E4" t="str">
            <v>옥탑외벽몰딩</v>
          </cell>
          <cell r="F4">
            <v>0.58699999999999997</v>
          </cell>
          <cell r="G4">
            <v>288.16000000000003</v>
          </cell>
          <cell r="H4">
            <v>169.14992000000001</v>
          </cell>
        </row>
        <row r="5">
          <cell r="D5" t="str">
            <v>SASJ3026</v>
          </cell>
          <cell r="E5" t="str">
            <v>입면장식물설치</v>
          </cell>
          <cell r="F5">
            <v>28.140799999999999</v>
          </cell>
          <cell r="G5">
            <v>288.16000000000003</v>
          </cell>
          <cell r="H5">
            <v>8109.0529280000001</v>
          </cell>
        </row>
        <row r="6">
          <cell r="D6" t="str">
            <v>SASJ3028</v>
          </cell>
          <cell r="E6" t="str">
            <v>외벽몰딩설치</v>
          </cell>
          <cell r="F6">
            <v>0.57330000000000003</v>
          </cell>
          <cell r="G6">
            <v>288.16000000000003</v>
          </cell>
          <cell r="H6">
            <v>165.20212800000002</v>
          </cell>
        </row>
        <row r="7">
          <cell r="D7" t="str">
            <v>SASJ3035</v>
          </cell>
          <cell r="E7" t="str">
            <v>주출입구 경량캐노피 설치</v>
          </cell>
          <cell r="F7">
            <v>11.32</v>
          </cell>
          <cell r="G7">
            <v>288.16000000000003</v>
          </cell>
          <cell r="H7">
            <v>3261.9712000000004</v>
          </cell>
        </row>
        <row r="8">
          <cell r="D8" t="str">
            <v>SASJ3037</v>
          </cell>
          <cell r="E8" t="str">
            <v>입면장식 몰딩설치</v>
          </cell>
          <cell r="F8">
            <v>1.34</v>
          </cell>
          <cell r="G8">
            <v>288.16000000000003</v>
          </cell>
          <cell r="H8">
            <v>386.13440000000008</v>
          </cell>
        </row>
        <row r="9">
          <cell r="D9" t="str">
            <v>SASJ3038</v>
          </cell>
          <cell r="E9" t="str">
            <v>체육관 형강구조물설치</v>
          </cell>
          <cell r="F9">
            <v>478.291</v>
          </cell>
          <cell r="G9">
            <v>288.16000000000003</v>
          </cell>
          <cell r="H9">
            <v>137824.33456000002</v>
          </cell>
        </row>
        <row r="10">
          <cell r="D10" t="str">
            <v>SASJ3046</v>
          </cell>
          <cell r="E10" t="str">
            <v>컬러백글라스설치</v>
          </cell>
          <cell r="F10">
            <v>0.9325</v>
          </cell>
          <cell r="G10">
            <v>288.16000000000003</v>
          </cell>
          <cell r="H10">
            <v>268.70920000000001</v>
          </cell>
        </row>
        <row r="11">
          <cell r="D11" t="str">
            <v>SASJ3047</v>
          </cell>
          <cell r="E11" t="str">
            <v>컬러백글라스 설치</v>
          </cell>
          <cell r="F11">
            <v>0.92020000000000002</v>
          </cell>
          <cell r="G11">
            <v>288.16000000000003</v>
          </cell>
          <cell r="H11">
            <v>265.16483200000005</v>
          </cell>
        </row>
        <row r="12">
          <cell r="D12" t="str">
            <v>SASJ3048</v>
          </cell>
          <cell r="E12" t="str">
            <v>컬러백글라스 설치</v>
          </cell>
          <cell r="F12">
            <v>0.82540000000000002</v>
          </cell>
          <cell r="G12">
            <v>288.16000000000003</v>
          </cell>
          <cell r="H12">
            <v>237.84726400000002</v>
          </cell>
        </row>
        <row r="13">
          <cell r="D13" t="str">
            <v>SASJ3049</v>
          </cell>
          <cell r="E13" t="str">
            <v>옥탑지붕장식물(712X1938)</v>
          </cell>
          <cell r="F13">
            <v>4.1181999999999999</v>
          </cell>
          <cell r="G13">
            <v>288.16000000000003</v>
          </cell>
          <cell r="H13">
            <v>1186.7005120000001</v>
          </cell>
        </row>
        <row r="14">
          <cell r="D14" t="str">
            <v>SASJ3050</v>
          </cell>
          <cell r="E14" t="str">
            <v>옥탑지붕장식물(712X1845)</v>
          </cell>
          <cell r="F14">
            <v>3.9283000000000001</v>
          </cell>
          <cell r="G14">
            <v>288.16000000000003</v>
          </cell>
          <cell r="H14">
            <v>1131.9789280000002</v>
          </cell>
        </row>
        <row r="15">
          <cell r="D15" t="str">
            <v>SASJ3051</v>
          </cell>
          <cell r="E15" t="str">
            <v>옥탑지붕장식물(712X1397)</v>
          </cell>
          <cell r="F15">
            <v>3.0137999999999998</v>
          </cell>
          <cell r="G15">
            <v>288.16000000000003</v>
          </cell>
          <cell r="H15">
            <v>868.45660800000007</v>
          </cell>
        </row>
        <row r="16">
          <cell r="D16" t="str">
            <v>SASJ3052</v>
          </cell>
          <cell r="E16" t="str">
            <v>옥탑지붕장식물(712X1919)</v>
          </cell>
          <cell r="F16">
            <v>4.0793999999999997</v>
          </cell>
          <cell r="G16">
            <v>288.16000000000003</v>
          </cell>
          <cell r="H16">
            <v>1175.519904</v>
          </cell>
        </row>
        <row r="17">
          <cell r="D17" t="str">
            <v>SASJ3053</v>
          </cell>
          <cell r="E17" t="str">
            <v>옥탑지붕장식물(600X1150)</v>
          </cell>
          <cell r="F17">
            <v>2.42</v>
          </cell>
          <cell r="G17">
            <v>288.16000000000003</v>
          </cell>
          <cell r="H17">
            <v>697.34720000000004</v>
          </cell>
        </row>
        <row r="18">
          <cell r="D18" t="str">
            <v>SASJ3054</v>
          </cell>
          <cell r="E18" t="str">
            <v>옥탑장식물</v>
          </cell>
          <cell r="F18">
            <v>90.37</v>
          </cell>
          <cell r="G18">
            <v>288.16000000000003</v>
          </cell>
          <cell r="H18">
            <v>26041.019200000002</v>
          </cell>
        </row>
        <row r="19">
          <cell r="D19" t="str">
            <v>SASJ3055</v>
          </cell>
          <cell r="E19" t="str">
            <v>옥탑장식물(7390X10110)</v>
          </cell>
          <cell r="F19">
            <v>221.9556</v>
          </cell>
          <cell r="G19">
            <v>288.16000000000003</v>
          </cell>
          <cell r="H19">
            <v>63958.725696000009</v>
          </cell>
        </row>
        <row r="20">
          <cell r="D20" t="str">
            <v>SASJ3056</v>
          </cell>
          <cell r="E20" t="str">
            <v>측벽구조물설치(5821X10000,T600+1195)</v>
          </cell>
          <cell r="F20">
            <v>58.730499999999999</v>
          </cell>
          <cell r="G20">
            <v>288.16000000000003</v>
          </cell>
          <cell r="H20">
            <v>16923.780880000002</v>
          </cell>
        </row>
        <row r="21">
          <cell r="D21" t="str">
            <v>SASJ3057</v>
          </cell>
          <cell r="E21" t="str">
            <v>측벽구조물설치(5813X9943,T600+1140)</v>
          </cell>
          <cell r="F21">
            <v>58.345599999999997</v>
          </cell>
          <cell r="G21">
            <v>288.16000000000003</v>
          </cell>
          <cell r="H21">
            <v>16812.868096000002</v>
          </cell>
        </row>
        <row r="22">
          <cell r="D22" t="str">
            <v>SASJ3058</v>
          </cell>
          <cell r="E22" t="str">
            <v>측벽구조물설치(6515X8950,T600)</v>
          </cell>
          <cell r="F22">
            <v>65.5</v>
          </cell>
          <cell r="G22">
            <v>288.16000000000003</v>
          </cell>
          <cell r="H22">
            <v>18874.480000000003</v>
          </cell>
        </row>
        <row r="23">
          <cell r="D23" t="str">
            <v>SASJ3059</v>
          </cell>
          <cell r="E23" t="str">
            <v>측벽구조물설치(5765X9604,T600+1030)</v>
          </cell>
          <cell r="F23">
            <v>56.975200000000001</v>
          </cell>
          <cell r="G23">
            <v>288.16000000000003</v>
          </cell>
          <cell r="H23">
            <v>16417.973632000001</v>
          </cell>
        </row>
        <row r="24">
          <cell r="D24" t="str">
            <v>SASJ3060</v>
          </cell>
          <cell r="E24" t="str">
            <v>지붕장식설치</v>
          </cell>
          <cell r="F24">
            <v>3.2667000000000002</v>
          </cell>
          <cell r="G24">
            <v>288.16000000000003</v>
          </cell>
          <cell r="H24">
            <v>941.3322720000001</v>
          </cell>
        </row>
        <row r="25">
          <cell r="D25" t="str">
            <v>SASJ3061</v>
          </cell>
          <cell r="E25" t="str">
            <v>지붕장식설치</v>
          </cell>
          <cell r="F25">
            <v>1.5</v>
          </cell>
          <cell r="G25">
            <v>288.16000000000003</v>
          </cell>
          <cell r="H25">
            <v>432.24</v>
          </cell>
        </row>
        <row r="26">
          <cell r="D26" t="str">
            <v>SASJ3062</v>
          </cell>
          <cell r="E26" t="str">
            <v>지붕장식설치</v>
          </cell>
          <cell r="F26">
            <v>2.1</v>
          </cell>
          <cell r="G26">
            <v>288.16000000000003</v>
          </cell>
          <cell r="H26">
            <v>605.13600000000008</v>
          </cell>
        </row>
        <row r="27">
          <cell r="D27" t="str">
            <v>SASJ3063</v>
          </cell>
          <cell r="E27" t="str">
            <v>지붕장식기둥설치</v>
          </cell>
          <cell r="F27">
            <v>18.166699999999999</v>
          </cell>
          <cell r="G27">
            <v>288.16000000000003</v>
          </cell>
          <cell r="H27">
            <v>5234.9162720000004</v>
          </cell>
        </row>
        <row r="28">
          <cell r="D28" t="str">
            <v>SASJ3064</v>
          </cell>
          <cell r="E28" t="str">
            <v>지붕장식기둥설치</v>
          </cell>
          <cell r="F28">
            <v>15.56</v>
          </cell>
          <cell r="G28">
            <v>288.16000000000003</v>
          </cell>
          <cell r="H28">
            <v>4483.7696000000005</v>
          </cell>
        </row>
        <row r="29">
          <cell r="D29" t="str">
            <v>SASJ3065</v>
          </cell>
          <cell r="E29" t="str">
            <v>지붕장식기둥설치</v>
          </cell>
          <cell r="F29">
            <v>5.4066999999999998</v>
          </cell>
          <cell r="G29">
            <v>288.16000000000003</v>
          </cell>
          <cell r="H29">
            <v>1557.994672</v>
          </cell>
        </row>
        <row r="30">
          <cell r="D30" t="str">
            <v>SASJ3066</v>
          </cell>
          <cell r="E30" t="str">
            <v>지붕장식기둥설치</v>
          </cell>
          <cell r="F30">
            <v>2.0308000000000002</v>
          </cell>
          <cell r="G30">
            <v>288.16000000000003</v>
          </cell>
          <cell r="H30">
            <v>585.19532800000013</v>
          </cell>
        </row>
        <row r="31">
          <cell r="D31" t="str">
            <v>SASJ3067</v>
          </cell>
          <cell r="E31" t="str">
            <v>지붕장식기둥설치</v>
          </cell>
          <cell r="F31">
            <v>1.23</v>
          </cell>
          <cell r="G31">
            <v>288.16000000000003</v>
          </cell>
          <cell r="H31">
            <v>354.43680000000001</v>
          </cell>
        </row>
        <row r="32">
          <cell r="D32" t="str">
            <v>SASJ3068</v>
          </cell>
          <cell r="E32" t="str">
            <v>지붕구조물설치(6770X12348, T500)</v>
          </cell>
          <cell r="F32">
            <v>201.34190000000001</v>
          </cell>
          <cell r="G32">
            <v>288.16000000000003</v>
          </cell>
          <cell r="H32">
            <v>58018.681904000005</v>
          </cell>
        </row>
        <row r="33">
          <cell r="D33" t="str">
            <v>SASJ3069</v>
          </cell>
          <cell r="E33" t="str">
            <v>지붕구조물설치(6770X12079, T500)</v>
          </cell>
          <cell r="F33">
            <v>202.24789999999999</v>
          </cell>
          <cell r="G33">
            <v>288.16000000000003</v>
          </cell>
          <cell r="H33">
            <v>58279.754864000002</v>
          </cell>
        </row>
        <row r="34">
          <cell r="D34" t="str">
            <v>SASJ3070</v>
          </cell>
          <cell r="E34" t="str">
            <v>지붕구조물설치(원형R=10700, T900)</v>
          </cell>
          <cell r="F34">
            <v>688.06700000000001</v>
          </cell>
          <cell r="G34">
            <v>288.16000000000003</v>
          </cell>
          <cell r="H34">
            <v>198273.38672000001</v>
          </cell>
        </row>
        <row r="35">
          <cell r="D35" t="str">
            <v>SASJ3071</v>
          </cell>
          <cell r="E35" t="str">
            <v>외벽장식몰딩설치(400X420)</v>
          </cell>
          <cell r="F35">
            <v>0.4</v>
          </cell>
          <cell r="G35">
            <v>288.16000000000003</v>
          </cell>
          <cell r="H35">
            <v>115.26400000000001</v>
          </cell>
        </row>
        <row r="36">
          <cell r="D36" t="str">
            <v>SASJ3072</v>
          </cell>
          <cell r="E36" t="str">
            <v>외벽장식몰딩설치(300X200)</v>
          </cell>
          <cell r="F36">
            <v>0.4</v>
          </cell>
          <cell r="G36">
            <v>288.16000000000003</v>
          </cell>
          <cell r="H36">
            <v>115.26400000000001</v>
          </cell>
        </row>
        <row r="37">
          <cell r="D37" t="str">
            <v>SASJ3073</v>
          </cell>
          <cell r="E37" t="str">
            <v>외벽장식몰딩설치(500X300)</v>
          </cell>
          <cell r="F37">
            <v>0.4</v>
          </cell>
          <cell r="G37">
            <v>288.16000000000003</v>
          </cell>
          <cell r="H37">
            <v>115.26400000000001</v>
          </cell>
        </row>
        <row r="38">
          <cell r="D38" t="str">
            <v>SASJ3074</v>
          </cell>
          <cell r="E38" t="str">
            <v>외벽장식몰딩설치(500X500)</v>
          </cell>
          <cell r="F38">
            <v>0.4</v>
          </cell>
          <cell r="G38">
            <v>288.16000000000003</v>
          </cell>
          <cell r="H38">
            <v>115.26400000000001</v>
          </cell>
        </row>
        <row r="39">
          <cell r="D39" t="str">
            <v>SASJ1187</v>
          </cell>
          <cell r="E39" t="str">
            <v>피로티장식벽설치3625X4700</v>
          </cell>
          <cell r="F39">
            <v>4.4870000000000001</v>
          </cell>
          <cell r="G39">
            <v>288.16000000000003</v>
          </cell>
          <cell r="H39">
            <v>1292.9739200000001</v>
          </cell>
        </row>
        <row r="40">
          <cell r="D40" t="str">
            <v>SASJ1187</v>
          </cell>
          <cell r="E40" t="str">
            <v>피로티장식벽설치3625X4700</v>
          </cell>
          <cell r="F40">
            <v>5.742</v>
          </cell>
          <cell r="G40">
            <v>288.16000000000003</v>
          </cell>
          <cell r="H40">
            <v>1654.61472</v>
          </cell>
        </row>
        <row r="41">
          <cell r="D41" t="str">
            <v>SASJ1188</v>
          </cell>
          <cell r="E41" t="str">
            <v>캐노피장식물2510X800</v>
          </cell>
          <cell r="F41">
            <v>3.2879999999999998</v>
          </cell>
          <cell r="G41">
            <v>288.16000000000003</v>
          </cell>
          <cell r="H41">
            <v>947.47008000000005</v>
          </cell>
        </row>
        <row r="42">
          <cell r="D42" t="str">
            <v>SASJ1189</v>
          </cell>
          <cell r="E42" t="str">
            <v>캐노피장식물2210X800</v>
          </cell>
          <cell r="F42">
            <v>2.7280000000000002</v>
          </cell>
          <cell r="G42">
            <v>288.16000000000003</v>
          </cell>
          <cell r="H42">
            <v>786.10048000000018</v>
          </cell>
        </row>
        <row r="43">
          <cell r="D43" t="str">
            <v>SASJ1191</v>
          </cell>
          <cell r="E43" t="str">
            <v>옥탑장식물5820X5860</v>
          </cell>
          <cell r="F43">
            <v>50.047699999999999</v>
          </cell>
          <cell r="G43">
            <v>288.16000000000003</v>
          </cell>
          <cell r="H43">
            <v>14421.745232000001</v>
          </cell>
        </row>
        <row r="44">
          <cell r="D44" t="str">
            <v>SASJ1192</v>
          </cell>
          <cell r="E44" t="str">
            <v>지붕장식물8595X10220</v>
          </cell>
          <cell r="F44">
            <v>46.01</v>
          </cell>
          <cell r="G44">
            <v>288.16000000000003</v>
          </cell>
          <cell r="H44">
            <v>13258.241600000001</v>
          </cell>
        </row>
        <row r="45">
          <cell r="D45" t="str">
            <v>SASJ1193</v>
          </cell>
          <cell r="E45" t="str">
            <v>지붕장식물10150X10705</v>
          </cell>
          <cell r="F45">
            <v>48.917999999999999</v>
          </cell>
          <cell r="G45">
            <v>288.16000000000003</v>
          </cell>
          <cell r="H45">
            <v>14096.210880000001</v>
          </cell>
        </row>
        <row r="46">
          <cell r="D46" t="str">
            <v>SASJ1194</v>
          </cell>
          <cell r="E46" t="str">
            <v>지붕장식물10150X11960</v>
          </cell>
          <cell r="F46">
            <v>51.003999999999998</v>
          </cell>
          <cell r="G46">
            <v>288.16000000000003</v>
          </cell>
          <cell r="H46">
            <v>14697.31264</v>
          </cell>
        </row>
        <row r="47">
          <cell r="D47" t="str">
            <v>SASJ1195</v>
          </cell>
          <cell r="E47" t="str">
            <v>지붕장식물12350X900</v>
          </cell>
          <cell r="F47">
            <v>49.018000000000001</v>
          </cell>
          <cell r="G47">
            <v>288.16000000000003</v>
          </cell>
          <cell r="H47">
            <v>14125.026880000001</v>
          </cell>
        </row>
        <row r="48">
          <cell r="D48" t="str">
            <v>SASJ1196</v>
          </cell>
          <cell r="E48" t="str">
            <v>지붕장식물11750X900</v>
          </cell>
          <cell r="F48">
            <v>47.338000000000001</v>
          </cell>
          <cell r="G48">
            <v>288.16000000000003</v>
          </cell>
          <cell r="H48">
            <v>13640.918080000001</v>
          </cell>
        </row>
        <row r="49">
          <cell r="D49" t="str">
            <v>SASJ1197</v>
          </cell>
          <cell r="E49" t="str">
            <v>지하출입장식물2125X3710</v>
          </cell>
          <cell r="F49">
            <v>10.553000000000001</v>
          </cell>
          <cell r="G49">
            <v>288.16000000000003</v>
          </cell>
          <cell r="H49">
            <v>3040.9524800000004</v>
          </cell>
        </row>
        <row r="50">
          <cell r="D50" t="str">
            <v>SASJ1198</v>
          </cell>
          <cell r="E50" t="str">
            <v>지하출입장식물2110X4050</v>
          </cell>
          <cell r="F50">
            <v>10.795</v>
          </cell>
          <cell r="G50">
            <v>288.16000000000003</v>
          </cell>
          <cell r="H50">
            <v>3110.6872000000003</v>
          </cell>
        </row>
        <row r="51">
          <cell r="D51" t="str">
            <v>SASJ1199</v>
          </cell>
          <cell r="E51" t="str">
            <v>지하출입장식물2360X4050</v>
          </cell>
          <cell r="F51">
            <v>11.295</v>
          </cell>
          <cell r="G51">
            <v>288.16000000000003</v>
          </cell>
          <cell r="H51">
            <v>3254.7672000000002</v>
          </cell>
        </row>
        <row r="52">
          <cell r="D52" t="str">
            <v>SASJ1200</v>
          </cell>
          <cell r="E52" t="str">
            <v>지하출입장식물1875X3710</v>
          </cell>
          <cell r="F52">
            <v>10.053000000000001</v>
          </cell>
          <cell r="G52">
            <v>288.16000000000003</v>
          </cell>
          <cell r="H52">
            <v>2896.8724800000005</v>
          </cell>
        </row>
        <row r="53">
          <cell r="D53" t="str">
            <v>SASJ1201</v>
          </cell>
          <cell r="E53" t="str">
            <v>지하출입장식물1860X3900</v>
          </cell>
          <cell r="F53">
            <v>10.175000000000001</v>
          </cell>
          <cell r="G53">
            <v>288.16000000000003</v>
          </cell>
          <cell r="H53">
            <v>2932.0280000000002</v>
          </cell>
        </row>
        <row r="54">
          <cell r="D54" t="str">
            <v>SASJ1202</v>
          </cell>
          <cell r="E54" t="str">
            <v>지하출입장식물2575X3710</v>
          </cell>
          <cell r="F54">
            <v>11.452999999999999</v>
          </cell>
          <cell r="G54">
            <v>288.16000000000003</v>
          </cell>
          <cell r="H54">
            <v>3300.29648</v>
          </cell>
        </row>
        <row r="55">
          <cell r="D55" t="str">
            <v>SASJ1203</v>
          </cell>
          <cell r="E55" t="str">
            <v>주현관장식물ㄱ=420+400</v>
          </cell>
          <cell r="F55">
            <v>0.76559999999999995</v>
          </cell>
          <cell r="G55">
            <v>288.16000000000003</v>
          </cell>
          <cell r="H55">
            <v>220.615296</v>
          </cell>
        </row>
        <row r="56">
          <cell r="D56" t="str">
            <v>SASJ1204</v>
          </cell>
          <cell r="E56" t="str">
            <v>피로티장식물ㄱ=300+400</v>
          </cell>
          <cell r="F56">
            <v>0.74439999999999995</v>
          </cell>
          <cell r="G56">
            <v>288.16000000000003</v>
          </cell>
          <cell r="H56">
            <v>214.506304</v>
          </cell>
        </row>
        <row r="57">
          <cell r="D57" t="str">
            <v>SASJ1205</v>
          </cell>
          <cell r="E57" t="str">
            <v>피로티캐노피설치</v>
          </cell>
          <cell r="F57">
            <v>2.3069000000000002</v>
          </cell>
          <cell r="G57">
            <v>288.16000000000003</v>
          </cell>
          <cell r="H57">
            <v>664.75630400000011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공사비"/>
      <sheetName val="원가계산"/>
      <sheetName val="내역"/>
      <sheetName val="일위(갑)"/>
      <sheetName val="일위(을)"/>
      <sheetName val="견적 대비표"/>
      <sheetName val="TMTC자재내역"/>
      <sheetName val="CCTV"/>
      <sheetName val="단가비교표"/>
      <sheetName val="물량산출1"/>
      <sheetName val="물량산출2"/>
      <sheetName val="수(갑)"/>
      <sheetName val="수(을)"/>
      <sheetName val="UNIT-QTY"/>
      <sheetName val="노임단가"/>
      <sheetName val="설계서(본관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>
        <row r="8">
          <cell r="L8">
            <v>59158</v>
          </cell>
        </row>
        <row r="11">
          <cell r="L11">
            <v>57107</v>
          </cell>
        </row>
        <row r="13">
          <cell r="L13">
            <v>77635</v>
          </cell>
        </row>
        <row r="18">
          <cell r="L18">
            <v>38932</v>
          </cell>
        </row>
        <row r="21">
          <cell r="L21">
            <v>92459</v>
          </cell>
        </row>
        <row r="22">
          <cell r="L22">
            <v>86709</v>
          </cell>
        </row>
      </sheetData>
      <sheetData sheetId="15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얼"/>
      <sheetName val="총괄집계표"/>
      <sheetName val="상세"/>
      <sheetName val="구성1"/>
      <sheetName val="구성2"/>
      <sheetName val="구성3"/>
      <sheetName val="구성4"/>
      <sheetName val="결과(PP백색)"/>
      <sheetName val="결과(PP목무늬)"/>
      <sheetName val="결과(PW백색)"/>
      <sheetName val="결과(PW목무늬)"/>
      <sheetName val="단가표"/>
      <sheetName val="자재"/>
      <sheetName val="구분자"/>
      <sheetName val="그림"/>
      <sheetName val="그림2"/>
      <sheetName val="업뎃"/>
      <sheetName val="p원가"/>
      <sheetName val="밤범용방충망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 refreshError="1"/>
      <sheetData sheetId="8"/>
      <sheetData sheetId="9" refreshError="1"/>
      <sheetData sheetId="10" refreshError="1"/>
      <sheetData sheetId="11"/>
      <sheetData sheetId="12">
        <row r="5">
          <cell r="D5" t="str">
            <v>BF-96</v>
          </cell>
          <cell r="E5" t="str">
            <v>BF-115</v>
          </cell>
          <cell r="F5" t="str">
            <v>BF-184</v>
          </cell>
          <cell r="G5" t="str">
            <v>BF-225</v>
          </cell>
          <cell r="H5" t="str">
            <v>BF-115</v>
          </cell>
          <cell r="I5" t="str">
            <v>BF-115WAJ</v>
          </cell>
          <cell r="J5" t="str">
            <v>BF-115WAJ</v>
          </cell>
          <cell r="K5" t="str">
            <v>BF-115WAJ</v>
          </cell>
          <cell r="L5" t="str">
            <v>BF-115RB</v>
          </cell>
          <cell r="M5" t="str">
            <v>FM-60N</v>
          </cell>
          <cell r="N5" t="str">
            <v>FM-60N</v>
          </cell>
          <cell r="O5" t="str">
            <v>FM-60N</v>
          </cell>
          <cell r="P5" t="str">
            <v>BF-115</v>
          </cell>
          <cell r="Q5" t="str">
            <v>BF-200F</v>
          </cell>
          <cell r="R5" t="str">
            <v>FM-90N</v>
          </cell>
          <cell r="S5" t="str">
            <v>JF-150</v>
          </cell>
          <cell r="T5" t="str">
            <v>BF-96-목</v>
          </cell>
          <cell r="U5" t="str">
            <v>BF-115-목</v>
          </cell>
          <cell r="V5" t="str">
            <v>BF-184-목</v>
          </cell>
          <cell r="W5" t="str">
            <v>BF-225-목</v>
          </cell>
          <cell r="X5" t="str">
            <v>BF-115-목</v>
          </cell>
          <cell r="Y5" t="str">
            <v>BF-115WAJ-목</v>
          </cell>
          <cell r="Z5" t="str">
            <v>BF-115WAJ-목</v>
          </cell>
          <cell r="AA5" t="str">
            <v>BF-115WAJ-목</v>
          </cell>
          <cell r="AB5" t="str">
            <v>BF-115RB-목</v>
          </cell>
          <cell r="AC5" t="str">
            <v>FM-60N-목</v>
          </cell>
          <cell r="AD5" t="str">
            <v>FM-60N-목</v>
          </cell>
          <cell r="AE5" t="str">
            <v>FM-60N-목</v>
          </cell>
          <cell r="AF5" t="str">
            <v>BF-115-목</v>
          </cell>
          <cell r="AG5" t="str">
            <v>BF-200F-목</v>
          </cell>
          <cell r="AH5" t="str">
            <v>FM-90N-목</v>
          </cell>
          <cell r="AI5" t="str">
            <v>JF-150-목</v>
          </cell>
          <cell r="AL5" t="str">
            <v>BF-115</v>
          </cell>
          <cell r="AM5" t="str">
            <v>BF-115-목</v>
          </cell>
          <cell r="AN5" t="str">
            <v>BF-96</v>
          </cell>
          <cell r="AO5" t="str">
            <v>BF-96-목</v>
          </cell>
          <cell r="AQ5" t="str">
            <v>FM-60N</v>
          </cell>
          <cell r="AR5" t="str">
            <v>FM-60N-목</v>
          </cell>
          <cell r="AS5" t="str">
            <v>FM-90N</v>
          </cell>
          <cell r="AT5" t="str">
            <v>FM-90N-목</v>
          </cell>
          <cell r="AV5" t="str">
            <v>BF-260RB</v>
          </cell>
          <cell r="AW5" t="str">
            <v>BF-260RB-목</v>
          </cell>
        </row>
        <row r="6">
          <cell r="H6" t="str">
            <v>BF-115(보)</v>
          </cell>
          <cell r="I6" t="str">
            <v>BF-115(보)</v>
          </cell>
          <cell r="J6" t="str">
            <v>BF-115(보)</v>
          </cell>
          <cell r="K6" t="str">
            <v>BF-115(보)</v>
          </cell>
          <cell r="L6" t="str">
            <v>BF-115B(1.0t)</v>
          </cell>
          <cell r="M6" t="str">
            <v>FM-60N(보)1.2t</v>
          </cell>
          <cell r="N6" t="str">
            <v>FM-60N(보)1.2t</v>
          </cell>
          <cell r="O6" t="str">
            <v>FM-60N(보)1.2t</v>
          </cell>
          <cell r="P6" t="str">
            <v>BF-115</v>
          </cell>
          <cell r="Q6" t="str">
            <v>BF-200(보)</v>
          </cell>
          <cell r="R6" t="str">
            <v>FM-90N(보)1.2t</v>
          </cell>
          <cell r="X6" t="str">
            <v>BF-115(보)</v>
          </cell>
          <cell r="Y6" t="str">
            <v>BF-115(보)</v>
          </cell>
          <cell r="Z6" t="str">
            <v>BF-115(보)</v>
          </cell>
          <cell r="AA6" t="str">
            <v>BF-115(보)</v>
          </cell>
          <cell r="AB6" t="str">
            <v>BF-115B(1.0t)</v>
          </cell>
          <cell r="AC6" t="str">
            <v>FM-60N(보)1.2t</v>
          </cell>
          <cell r="AD6" t="str">
            <v>FM-60N(보)1.2t</v>
          </cell>
          <cell r="AE6" t="str">
            <v>FM-60N(보)1.2t</v>
          </cell>
          <cell r="AF6" t="str">
            <v>BF-115</v>
          </cell>
          <cell r="AG6" t="str">
            <v>BF-200(보)</v>
          </cell>
          <cell r="AH6" t="str">
            <v>FM-90N(보)1.2t</v>
          </cell>
          <cell r="AQ6" t="str">
            <v>FM-60N(보)1.2t</v>
          </cell>
          <cell r="AR6" t="str">
            <v>FM-60N(보)1.2t</v>
          </cell>
          <cell r="AS6" t="str">
            <v>FM-90N(보)1.2t</v>
          </cell>
          <cell r="AT6" t="str">
            <v>FM-90N(보)1.2t</v>
          </cell>
          <cell r="AV6" t="str">
            <v>BF-130B(1.0T), 260RB(1.2T)</v>
          </cell>
        </row>
        <row r="7">
          <cell r="I7" t="str">
            <v>BF-115WAJ(보)</v>
          </cell>
          <cell r="J7" t="str">
            <v>BF-115WAJ(보)</v>
          </cell>
          <cell r="K7" t="str">
            <v>BF-115WAJ(보)</v>
          </cell>
          <cell r="P7" t="str">
            <v>SS-115(1.6t)</v>
          </cell>
          <cell r="Y7" t="str">
            <v>BF-115WAJ(보)</v>
          </cell>
          <cell r="Z7" t="str">
            <v>BF-115WAJ(보)</v>
          </cell>
          <cell r="AA7" t="str">
            <v>BF-115WAJ(보)</v>
          </cell>
          <cell r="AF7" t="str">
            <v>SS-115(1.6t)</v>
          </cell>
        </row>
        <row r="8">
          <cell r="D8" t="str">
            <v>CS-96</v>
          </cell>
          <cell r="E8" t="str">
            <v>CS-115</v>
          </cell>
          <cell r="F8" t="str">
            <v>CS-96</v>
          </cell>
          <cell r="G8" t="str">
            <v>CS-115</v>
          </cell>
          <cell r="H8" t="str">
            <v>CS-115</v>
          </cell>
          <cell r="I8" t="str">
            <v>CS-115</v>
          </cell>
          <cell r="J8" t="str">
            <v>CS-115</v>
          </cell>
          <cell r="K8" t="str">
            <v>CS-115</v>
          </cell>
          <cell r="P8" t="str">
            <v>CS-115</v>
          </cell>
          <cell r="Q8" t="str">
            <v>CS-115</v>
          </cell>
          <cell r="T8" t="str">
            <v>CS-96</v>
          </cell>
          <cell r="U8" t="str">
            <v>CS-115</v>
          </cell>
          <cell r="V8" t="str">
            <v>CS-96</v>
          </cell>
          <cell r="W8" t="str">
            <v>CS-115</v>
          </cell>
          <cell r="X8" t="str">
            <v>CS-115</v>
          </cell>
          <cell r="Y8" t="str">
            <v>CS-115</v>
          </cell>
          <cell r="Z8" t="str">
            <v>CS-115</v>
          </cell>
          <cell r="AA8" t="str">
            <v>CS-115</v>
          </cell>
          <cell r="AF8" t="str">
            <v>CS-115</v>
          </cell>
          <cell r="AG8" t="str">
            <v>CS-115</v>
          </cell>
          <cell r="AL8" t="str">
            <v>CS-115</v>
          </cell>
          <cell r="AM8" t="str">
            <v>CS-115</v>
          </cell>
          <cell r="AN8" t="str">
            <v>CS-96</v>
          </cell>
          <cell r="AO8" t="str">
            <v>CS-96</v>
          </cell>
        </row>
        <row r="9">
          <cell r="D9" t="str">
            <v>SFF-96</v>
          </cell>
          <cell r="E9" t="str">
            <v>SFF-115</v>
          </cell>
          <cell r="F9" t="str">
            <v>SFF-96</v>
          </cell>
          <cell r="G9" t="str">
            <v>SFF-115</v>
          </cell>
          <cell r="H9" t="str">
            <v>SFF-115</v>
          </cell>
          <cell r="I9" t="str">
            <v>SFF-115</v>
          </cell>
          <cell r="J9" t="str">
            <v>SFF-115</v>
          </cell>
          <cell r="K9" t="str">
            <v>SFF-115</v>
          </cell>
          <cell r="L9" t="str">
            <v>SFF-115B</v>
          </cell>
          <cell r="P9" t="str">
            <v>SFF-115</v>
          </cell>
          <cell r="Q9" t="str">
            <v>SFF-115</v>
          </cell>
          <cell r="T9" t="str">
            <v>SFF-96</v>
          </cell>
          <cell r="U9" t="str">
            <v>SFF-115</v>
          </cell>
          <cell r="V9" t="str">
            <v>SFF-96</v>
          </cell>
          <cell r="W9" t="str">
            <v>SFF-115</v>
          </cell>
          <cell r="X9" t="str">
            <v>SFF-115</v>
          </cell>
          <cell r="Y9" t="str">
            <v>SFF-115</v>
          </cell>
          <cell r="Z9" t="str">
            <v>SFF-115</v>
          </cell>
          <cell r="AA9" t="str">
            <v>SFF-115</v>
          </cell>
          <cell r="AB9" t="str">
            <v>SFF-115B</v>
          </cell>
          <cell r="AF9" t="str">
            <v>SFF-115</v>
          </cell>
          <cell r="AG9" t="str">
            <v>SFF-115</v>
          </cell>
          <cell r="AL9" t="str">
            <v>SFF-115</v>
          </cell>
          <cell r="AM9" t="str">
            <v>SFF-115</v>
          </cell>
          <cell r="AN9" t="str">
            <v>SFF-96</v>
          </cell>
          <cell r="AO9" t="str">
            <v>SFF-96</v>
          </cell>
          <cell r="AV9" t="str">
            <v>BF-130B끼움, 140B, 260B끼움</v>
          </cell>
        </row>
        <row r="10">
          <cell r="D10" t="str">
            <v>MFF-96</v>
          </cell>
          <cell r="E10" t="str">
            <v>MFF-115</v>
          </cell>
          <cell r="F10" t="str">
            <v>MFF-96</v>
          </cell>
          <cell r="G10" t="str">
            <v>MFF-115</v>
          </cell>
          <cell r="H10" t="str">
            <v>MFF-115</v>
          </cell>
          <cell r="I10" t="str">
            <v>MFF-115</v>
          </cell>
          <cell r="J10" t="str">
            <v>MFF-115</v>
          </cell>
          <cell r="K10" t="str">
            <v>MFF-115</v>
          </cell>
          <cell r="L10" t="str">
            <v>MFF-115B</v>
          </cell>
          <cell r="P10" t="str">
            <v>MFF-115</v>
          </cell>
          <cell r="Q10" t="str">
            <v>MFF-115</v>
          </cell>
          <cell r="T10" t="str">
            <v>MFF-96</v>
          </cell>
          <cell r="U10" t="str">
            <v>MFF-115</v>
          </cell>
          <cell r="V10" t="str">
            <v>MFF-96</v>
          </cell>
          <cell r="W10" t="str">
            <v>MFF-115</v>
          </cell>
          <cell r="X10" t="str">
            <v>MFF-115</v>
          </cell>
          <cell r="Y10" t="str">
            <v>MFF-115</v>
          </cell>
          <cell r="Z10" t="str">
            <v>MFF-115</v>
          </cell>
          <cell r="AA10" t="str">
            <v>MFF-115</v>
          </cell>
          <cell r="AB10" t="str">
            <v>MFF-115B</v>
          </cell>
          <cell r="AF10" t="str">
            <v>MFF-115</v>
          </cell>
          <cell r="AG10" t="str">
            <v>MFF-115</v>
          </cell>
          <cell r="AL10" t="str">
            <v>MFF-115</v>
          </cell>
          <cell r="AM10" t="str">
            <v>MFF-115</v>
          </cell>
          <cell r="AN10" t="str">
            <v>MFF-96</v>
          </cell>
          <cell r="AO10" t="str">
            <v>MFF-96</v>
          </cell>
        </row>
        <row r="11">
          <cell r="K11">
            <v>0</v>
          </cell>
          <cell r="P11" t="str">
            <v>SS-115A</v>
          </cell>
          <cell r="Q11" t="str">
            <v>BF-200B</v>
          </cell>
          <cell r="AA11">
            <v>0</v>
          </cell>
          <cell r="AF11" t="str">
            <v>SS-115A-목</v>
          </cell>
          <cell r="AG11" t="str">
            <v>BF-200B</v>
          </cell>
          <cell r="AU11" t="str">
            <v>창틀 CP(Cover Profile)</v>
          </cell>
          <cell r="AV11" t="str">
            <v>CP-140L, 140U</v>
          </cell>
        </row>
        <row r="12">
          <cell r="K12">
            <v>0</v>
          </cell>
          <cell r="P12" t="str">
            <v>FM-115F</v>
          </cell>
          <cell r="Q12" t="str">
            <v>BF-200</v>
          </cell>
          <cell r="AA12">
            <v>0</v>
          </cell>
          <cell r="AF12" t="str">
            <v>FM-115F-목</v>
          </cell>
          <cell r="AG12" t="str">
            <v>BF-200</v>
          </cell>
          <cell r="AU12" t="str">
            <v>창틀 CP(Cover Profile)</v>
          </cell>
          <cell r="AV12" t="str">
            <v>CP-140SF, 140SV</v>
          </cell>
        </row>
        <row r="13">
          <cell r="K13">
            <v>0</v>
          </cell>
          <cell r="M13" t="str">
            <v>GB-60</v>
          </cell>
          <cell r="O13" t="str">
            <v>GB-60</v>
          </cell>
          <cell r="R13" t="str">
            <v>GB-60</v>
          </cell>
          <cell r="AA13">
            <v>0</v>
          </cell>
          <cell r="AC13" t="str">
            <v>GB-60</v>
          </cell>
          <cell r="AE13" t="str">
            <v>GB-60</v>
          </cell>
          <cell r="AH13" t="str">
            <v>GB-60</v>
          </cell>
          <cell r="AQ13" t="str">
            <v>GB-60</v>
          </cell>
          <cell r="AR13" t="str">
            <v>GB-60</v>
          </cell>
          <cell r="AS13" t="str">
            <v>GB-60</v>
          </cell>
          <cell r="AT13" t="str">
            <v>GB-60</v>
          </cell>
        </row>
        <row r="14">
          <cell r="D14" t="str">
            <v>크리센트204</v>
          </cell>
          <cell r="E14" t="str">
            <v>크리센트204</v>
          </cell>
          <cell r="F14" t="str">
            <v>크리센트204</v>
          </cell>
          <cell r="G14" t="str">
            <v>크리센트204</v>
          </cell>
          <cell r="H14" t="str">
            <v>크리센트942</v>
          </cell>
          <cell r="I14" t="str">
            <v>크리센트942</v>
          </cell>
          <cell r="J14" t="str">
            <v>크리센트204</v>
          </cell>
          <cell r="K14" t="str">
            <v>크리센트942</v>
          </cell>
          <cell r="L14" t="str">
            <v>크리센트942</v>
          </cell>
          <cell r="P14" t="str">
            <v>크리센트204</v>
          </cell>
          <cell r="Q14" t="str">
            <v>크리센트942</v>
          </cell>
          <cell r="T14" t="str">
            <v>크리센트204</v>
          </cell>
          <cell r="U14" t="str">
            <v>크리센트204</v>
          </cell>
          <cell r="V14" t="str">
            <v>크리센트204</v>
          </cell>
          <cell r="W14" t="str">
            <v>크리센트204</v>
          </cell>
          <cell r="X14" t="str">
            <v>크리센트942</v>
          </cell>
          <cell r="Y14" t="str">
            <v>크리센트942</v>
          </cell>
          <cell r="Z14" t="str">
            <v>크리센트204</v>
          </cell>
          <cell r="AA14" t="str">
            <v>크리센트942</v>
          </cell>
          <cell r="AB14" t="str">
            <v>크리센트942</v>
          </cell>
          <cell r="AF14" t="str">
            <v>크리센트204</v>
          </cell>
          <cell r="AG14" t="str">
            <v>크리센트942</v>
          </cell>
          <cell r="AL14" t="str">
            <v>크리센트204</v>
          </cell>
          <cell r="AM14" t="str">
            <v>크리센트204</v>
          </cell>
        </row>
        <row r="15">
          <cell r="K15">
            <v>0</v>
          </cell>
          <cell r="M15" t="str">
            <v>HP-75C</v>
          </cell>
          <cell r="AA15">
            <v>0</v>
          </cell>
          <cell r="AC15" t="str">
            <v>HP-75C-목</v>
          </cell>
        </row>
        <row r="16">
          <cell r="K16">
            <v>0</v>
          </cell>
          <cell r="L16" t="str">
            <v>CB-</v>
          </cell>
          <cell r="Q16" t="str">
            <v>BF-150</v>
          </cell>
          <cell r="AA16">
            <v>0</v>
          </cell>
          <cell r="AB16" t="str">
            <v>CB-</v>
          </cell>
          <cell r="AG16" t="str">
            <v>BF-150-목</v>
          </cell>
        </row>
        <row r="17">
          <cell r="K17">
            <v>0</v>
          </cell>
          <cell r="L17" t="str">
            <v>CB-</v>
          </cell>
          <cell r="AA17">
            <v>0</v>
          </cell>
          <cell r="AB17" t="str">
            <v>CB-</v>
          </cell>
        </row>
        <row r="18">
          <cell r="K18">
            <v>0</v>
          </cell>
          <cell r="AA18">
            <v>0</v>
          </cell>
        </row>
        <row r="19">
          <cell r="D19" t="str">
            <v>SF-80N</v>
          </cell>
          <cell r="E19" t="str">
            <v>SF-115</v>
          </cell>
          <cell r="F19" t="str">
            <v>SF-80N</v>
          </cell>
          <cell r="G19" t="str">
            <v>SF-115</v>
          </cell>
          <cell r="H19" t="str">
            <v>SF-115G</v>
          </cell>
          <cell r="I19" t="str">
            <v>SF-115G</v>
          </cell>
          <cell r="J19" t="str">
            <v>SF-115G</v>
          </cell>
          <cell r="K19" t="str">
            <v>SF-115G</v>
          </cell>
          <cell r="L19" t="str">
            <v>SF-115B</v>
          </cell>
          <cell r="M19" t="str">
            <v>FF-60N</v>
          </cell>
          <cell r="N19" t="str">
            <v>FF-60N</v>
          </cell>
          <cell r="O19" t="str">
            <v>FF-60N</v>
          </cell>
          <cell r="P19" t="str">
            <v>SF-115</v>
          </cell>
          <cell r="Q19" t="str">
            <v>SF-150</v>
          </cell>
          <cell r="R19" t="str">
            <v>FF-60N</v>
          </cell>
          <cell r="T19" t="str">
            <v>SF-80N-목</v>
          </cell>
          <cell r="U19" t="str">
            <v>SF-115-목</v>
          </cell>
          <cell r="V19" t="str">
            <v>SF-80N-목</v>
          </cell>
          <cell r="W19" t="str">
            <v>SF-115-목</v>
          </cell>
          <cell r="X19" t="str">
            <v>SF-115G-목</v>
          </cell>
          <cell r="Y19" t="str">
            <v>SF-115G-목</v>
          </cell>
          <cell r="Z19" t="str">
            <v>SF-115G-목</v>
          </cell>
          <cell r="AA19" t="str">
            <v>SF-115G-목</v>
          </cell>
          <cell r="AB19" t="str">
            <v>SF-115B-목</v>
          </cell>
          <cell r="AC19" t="str">
            <v>FF-60N-목</v>
          </cell>
          <cell r="AD19" t="str">
            <v>FF-60N-목</v>
          </cell>
          <cell r="AE19" t="str">
            <v>FF-60N-목</v>
          </cell>
          <cell r="AF19" t="str">
            <v>SF-115-목</v>
          </cell>
          <cell r="AG19" t="str">
            <v>SF-150-목</v>
          </cell>
          <cell r="AH19" t="str">
            <v>FF-60N-목</v>
          </cell>
          <cell r="AL19" t="str">
            <v>SF-115G</v>
          </cell>
          <cell r="AM19" t="str">
            <v>SF-115G-목</v>
          </cell>
          <cell r="AQ19" t="str">
            <v>FF-60N</v>
          </cell>
          <cell r="AR19" t="str">
            <v>FF-60N-목</v>
          </cell>
          <cell r="AS19" t="str">
            <v>FF-60N</v>
          </cell>
          <cell r="AT19" t="str">
            <v>FF-60N-목</v>
          </cell>
          <cell r="AV19" t="str">
            <v>SF-140B, 260B</v>
          </cell>
        </row>
        <row r="20">
          <cell r="D20" t="str">
            <v>SF-80(보)</v>
          </cell>
          <cell r="E20" t="str">
            <v>SF-115(보)</v>
          </cell>
          <cell r="F20" t="str">
            <v>SF-80(보)</v>
          </cell>
          <cell r="G20" t="str">
            <v>SF-115(보)</v>
          </cell>
          <cell r="H20" t="str">
            <v>SF-115G(보)</v>
          </cell>
          <cell r="I20" t="str">
            <v>SF-115G(보)</v>
          </cell>
          <cell r="J20" t="str">
            <v>SF-115G(보)</v>
          </cell>
          <cell r="K20" t="str">
            <v>SF-115G(보)</v>
          </cell>
          <cell r="L20" t="str">
            <v>SF-115B(보)</v>
          </cell>
          <cell r="M20" t="str">
            <v>FF-60N(보)</v>
          </cell>
          <cell r="N20" t="str">
            <v>FF-60N(보)</v>
          </cell>
          <cell r="O20" t="str">
            <v>FF-60N(보)</v>
          </cell>
          <cell r="P20" t="str">
            <v>SF-115(보)</v>
          </cell>
          <cell r="Q20" t="str">
            <v>SF-150(보)</v>
          </cell>
          <cell r="R20" t="str">
            <v>FF-60N(보)</v>
          </cell>
          <cell r="T20" t="str">
            <v>SF-80(보)</v>
          </cell>
          <cell r="U20" t="str">
            <v>SF-115(보)</v>
          </cell>
          <cell r="V20" t="str">
            <v>SF-80(보)</v>
          </cell>
          <cell r="W20" t="str">
            <v>SF-115(보)</v>
          </cell>
          <cell r="X20" t="str">
            <v>SF-115G(보)</v>
          </cell>
          <cell r="Y20" t="str">
            <v>SF-115G(보)</v>
          </cell>
          <cell r="Z20" t="str">
            <v>SF-115G(보)</v>
          </cell>
          <cell r="AA20" t="str">
            <v>SF-115G(보)</v>
          </cell>
          <cell r="AB20" t="str">
            <v>SF-115B(보)</v>
          </cell>
          <cell r="AC20" t="str">
            <v>FF-60N(보)</v>
          </cell>
          <cell r="AD20" t="str">
            <v>FF-60N(보)</v>
          </cell>
          <cell r="AE20" t="str">
            <v>FF-60N(보)</v>
          </cell>
          <cell r="AF20" t="str">
            <v>SF-115(보)</v>
          </cell>
          <cell r="AG20" t="str">
            <v>SF-150(보)</v>
          </cell>
          <cell r="AH20" t="str">
            <v>FF-60N(보)</v>
          </cell>
          <cell r="AL20" t="str">
            <v>SF-115G(보)</v>
          </cell>
          <cell r="AM20" t="str">
            <v>SF-115G(보)</v>
          </cell>
          <cell r="AQ20" t="str">
            <v>FF-60N(보)</v>
          </cell>
          <cell r="AR20" t="str">
            <v>FF-60N(보)</v>
          </cell>
          <cell r="AS20" t="str">
            <v>FF-60N(보)</v>
          </cell>
          <cell r="AT20" t="str">
            <v>FF-60N(보)</v>
          </cell>
          <cell r="AV20" t="str">
            <v>SF-140B(보)1.0T, 130B(보)1.6T</v>
          </cell>
        </row>
        <row r="21">
          <cell r="D21" t="str">
            <v>MC-80N</v>
          </cell>
          <cell r="E21" t="str">
            <v>MC-115</v>
          </cell>
          <cell r="F21" t="str">
            <v>MC-80N</v>
          </cell>
          <cell r="G21" t="str">
            <v>MC-115</v>
          </cell>
          <cell r="H21" t="str">
            <v>MC-115</v>
          </cell>
          <cell r="I21" t="str">
            <v>MC-115</v>
          </cell>
          <cell r="J21" t="str">
            <v>MC-115</v>
          </cell>
          <cell r="K21" t="str">
            <v>MC-115</v>
          </cell>
          <cell r="L21" t="str">
            <v>MC-115B</v>
          </cell>
          <cell r="P21" t="str">
            <v>MC-115</v>
          </cell>
          <cell r="Q21" t="str">
            <v>MC-150</v>
          </cell>
          <cell r="T21" t="str">
            <v>MC-80N-목</v>
          </cell>
          <cell r="U21" t="str">
            <v>MC-115-목</v>
          </cell>
          <cell r="V21" t="str">
            <v>MC-80N-목</v>
          </cell>
          <cell r="W21" t="str">
            <v>MC-115-목</v>
          </cell>
          <cell r="X21" t="str">
            <v>MC-115-목</v>
          </cell>
          <cell r="Y21" t="str">
            <v>MC-115-목</v>
          </cell>
          <cell r="Z21" t="str">
            <v>MC-115-목</v>
          </cell>
          <cell r="AA21" t="str">
            <v>MC-115-목</v>
          </cell>
          <cell r="AB21" t="str">
            <v>MC-115B-목</v>
          </cell>
          <cell r="AF21" t="str">
            <v>MC-115-목</v>
          </cell>
          <cell r="AG21" t="str">
            <v>MC-150-목</v>
          </cell>
          <cell r="AL21" t="str">
            <v>MC-115</v>
          </cell>
          <cell r="AM21" t="str">
            <v>MC-115-목</v>
          </cell>
          <cell r="AV21" t="str">
            <v>MC-140B, 260B</v>
          </cell>
        </row>
        <row r="22">
          <cell r="D22" t="str">
            <v>GB-5</v>
          </cell>
          <cell r="E22" t="str">
            <v>GB-94</v>
          </cell>
          <cell r="F22" t="str">
            <v>GB-5</v>
          </cell>
          <cell r="G22" t="str">
            <v>GB-94</v>
          </cell>
          <cell r="H22" t="str">
            <v>GB-94</v>
          </cell>
          <cell r="I22" t="str">
            <v>GB-94</v>
          </cell>
          <cell r="J22" t="str">
            <v>GB-91P</v>
          </cell>
          <cell r="K22" t="str">
            <v>GB-91P</v>
          </cell>
          <cell r="L22" t="str">
            <v>GB-91P</v>
          </cell>
          <cell r="M22" t="str">
            <v>GB-60</v>
          </cell>
          <cell r="N22" t="str">
            <v>GB-60</v>
          </cell>
          <cell r="O22" t="str">
            <v>GB-60</v>
          </cell>
          <cell r="P22" t="str">
            <v>GB-5</v>
          </cell>
          <cell r="Q22" t="str">
            <v>GB-94</v>
          </cell>
          <cell r="R22" t="str">
            <v>GB-60</v>
          </cell>
          <cell r="T22" t="str">
            <v>GB-5</v>
          </cell>
          <cell r="U22" t="str">
            <v>GB-94</v>
          </cell>
          <cell r="V22" t="str">
            <v>GB-5</v>
          </cell>
          <cell r="W22" t="str">
            <v>GB-94</v>
          </cell>
          <cell r="X22" t="str">
            <v>GB-94</v>
          </cell>
          <cell r="Y22" t="str">
            <v>GB-94</v>
          </cell>
          <cell r="Z22" t="str">
            <v>GB-91P</v>
          </cell>
          <cell r="AA22" t="str">
            <v>GB-91P</v>
          </cell>
          <cell r="AB22" t="str">
            <v>GB-91P</v>
          </cell>
          <cell r="AC22" t="str">
            <v>GB-60</v>
          </cell>
          <cell r="AD22" t="str">
            <v>GB-60</v>
          </cell>
          <cell r="AE22" t="str">
            <v>GB-60</v>
          </cell>
          <cell r="AF22" t="str">
            <v>GB-5</v>
          </cell>
          <cell r="AG22" t="str">
            <v>GB-94</v>
          </cell>
          <cell r="AH22" t="str">
            <v>GB-60</v>
          </cell>
          <cell r="AL22" t="str">
            <v>GB-60</v>
          </cell>
          <cell r="AM22" t="str">
            <v>GB-60</v>
          </cell>
          <cell r="AQ22" t="str">
            <v>GB-60</v>
          </cell>
          <cell r="AR22" t="str">
            <v>GB-60</v>
          </cell>
          <cell r="AS22" t="str">
            <v>GB-60</v>
          </cell>
          <cell r="AT22" t="str">
            <v>GB-60</v>
          </cell>
          <cell r="AV22" t="str">
            <v>GB-91P</v>
          </cell>
        </row>
        <row r="23">
          <cell r="D23" t="str">
            <v>CI-80</v>
          </cell>
          <cell r="E23" t="str">
            <v>CI-115</v>
          </cell>
          <cell r="F23" t="str">
            <v>CI-80</v>
          </cell>
          <cell r="G23" t="str">
            <v>CI-115</v>
          </cell>
          <cell r="H23" t="str">
            <v>CI-115</v>
          </cell>
          <cell r="I23" t="str">
            <v>CI-115</v>
          </cell>
          <cell r="J23" t="str">
            <v>CI-115</v>
          </cell>
          <cell r="K23" t="str">
            <v>CI-115</v>
          </cell>
          <cell r="Q23" t="str">
            <v>CI-115</v>
          </cell>
          <cell r="T23" t="str">
            <v>CI-80-목</v>
          </cell>
          <cell r="U23" t="str">
            <v>CI-115-목</v>
          </cell>
          <cell r="V23" t="str">
            <v>CI-80-목</v>
          </cell>
          <cell r="W23" t="str">
            <v>CI-115-목</v>
          </cell>
          <cell r="X23" t="str">
            <v>CI-115-목</v>
          </cell>
          <cell r="Y23" t="str">
            <v>CI-115-목</v>
          </cell>
          <cell r="Z23" t="str">
            <v>CI-115-목</v>
          </cell>
          <cell r="AA23" t="str">
            <v>CI-115-목</v>
          </cell>
          <cell r="AG23" t="str">
            <v>CI-115-목</v>
          </cell>
          <cell r="AL23" t="str">
            <v>CI-115</v>
          </cell>
          <cell r="AM23" t="str">
            <v>CI-115-목</v>
          </cell>
        </row>
        <row r="24">
          <cell r="D24" t="str">
            <v>GS-96</v>
          </cell>
          <cell r="E24" t="str">
            <v>GS-115</v>
          </cell>
          <cell r="F24" t="str">
            <v>GS-96</v>
          </cell>
          <cell r="G24" t="str">
            <v>GS-115</v>
          </cell>
          <cell r="J24" t="str">
            <v>GS-115</v>
          </cell>
          <cell r="K24">
            <v>0</v>
          </cell>
          <cell r="P24" t="str">
            <v>GS-115F</v>
          </cell>
          <cell r="T24" t="str">
            <v>GS-96</v>
          </cell>
          <cell r="U24" t="str">
            <v>GS-115</v>
          </cell>
          <cell r="V24" t="str">
            <v>GS-96</v>
          </cell>
          <cell r="W24" t="str">
            <v>GS-115</v>
          </cell>
          <cell r="Z24" t="str">
            <v>GS-115</v>
          </cell>
          <cell r="AA24">
            <v>0</v>
          </cell>
          <cell r="AF24" t="str">
            <v>GS-115F</v>
          </cell>
          <cell r="AL24" t="str">
            <v>GS-115</v>
          </cell>
          <cell r="AM24" t="str">
            <v>GS-115</v>
          </cell>
        </row>
        <row r="25">
          <cell r="E25" t="str">
            <v>CS-115</v>
          </cell>
          <cell r="G25" t="str">
            <v>CS-115</v>
          </cell>
          <cell r="J25" t="str">
            <v>CS-115</v>
          </cell>
          <cell r="K25">
            <v>0</v>
          </cell>
          <cell r="U25" t="str">
            <v>CS-115</v>
          </cell>
          <cell r="W25" t="str">
            <v>CS-115</v>
          </cell>
          <cell r="Z25" t="str">
            <v>CS-115</v>
          </cell>
          <cell r="AA25">
            <v>0</v>
          </cell>
          <cell r="AL25" t="str">
            <v>CS-115</v>
          </cell>
          <cell r="AM25" t="str">
            <v>CS-115</v>
          </cell>
        </row>
        <row r="26">
          <cell r="K26">
            <v>0</v>
          </cell>
          <cell r="M26" t="str">
            <v>GS-115</v>
          </cell>
          <cell r="N26" t="str">
            <v>GS-115</v>
          </cell>
          <cell r="O26" t="str">
            <v>GS-115</v>
          </cell>
          <cell r="R26" t="str">
            <v>GS-115</v>
          </cell>
          <cell r="AA26">
            <v>0</v>
          </cell>
          <cell r="AC26" t="str">
            <v>GS-115</v>
          </cell>
          <cell r="AD26" t="str">
            <v>GS-115</v>
          </cell>
          <cell r="AE26" t="str">
            <v>GS-115</v>
          </cell>
          <cell r="AH26" t="str">
            <v>GS-115</v>
          </cell>
          <cell r="AQ26" t="str">
            <v>GS-115</v>
          </cell>
          <cell r="AR26" t="str">
            <v>GS-115</v>
          </cell>
          <cell r="AS26" t="str">
            <v>GS-115</v>
          </cell>
          <cell r="AT26" t="str">
            <v>GS-115</v>
          </cell>
        </row>
        <row r="27">
          <cell r="K27">
            <v>0</v>
          </cell>
          <cell r="M27" t="str">
            <v>GS-75C</v>
          </cell>
          <cell r="N27" t="str">
            <v>GS-75C</v>
          </cell>
          <cell r="O27" t="str">
            <v>GS-75C</v>
          </cell>
          <cell r="R27" t="str">
            <v>GS-75C</v>
          </cell>
          <cell r="AA27">
            <v>0</v>
          </cell>
          <cell r="AC27" t="str">
            <v>GS-75C</v>
          </cell>
          <cell r="AD27" t="str">
            <v>GS-75C</v>
          </cell>
          <cell r="AE27" t="str">
            <v>GS-75C</v>
          </cell>
          <cell r="AH27" t="str">
            <v>GS-75C</v>
          </cell>
          <cell r="AQ27" t="str">
            <v>GS-75C</v>
          </cell>
          <cell r="AR27" t="str">
            <v>GS-75C</v>
          </cell>
          <cell r="AS27" t="str">
            <v>GS-75C</v>
          </cell>
          <cell r="AT27" t="str">
            <v>GS-75C</v>
          </cell>
        </row>
        <row r="28">
          <cell r="D28" t="str">
            <v>MOH-96</v>
          </cell>
          <cell r="E28" t="str">
            <v>MOH-115</v>
          </cell>
          <cell r="F28" t="str">
            <v>NOH-96</v>
          </cell>
          <cell r="G28" t="str">
            <v>MOH-115</v>
          </cell>
          <cell r="H28" t="str">
            <v>MOH-115</v>
          </cell>
          <cell r="I28" t="str">
            <v>MOH-115</v>
          </cell>
          <cell r="J28" t="str">
            <v>MOH-115</v>
          </cell>
          <cell r="K28" t="str">
            <v>MOH-115</v>
          </cell>
          <cell r="L28" t="str">
            <v>MOH-115</v>
          </cell>
          <cell r="P28" t="str">
            <v>MOH-115</v>
          </cell>
          <cell r="Q28" t="str">
            <v>MOH-115</v>
          </cell>
          <cell r="T28" t="str">
            <v>MOH-96</v>
          </cell>
          <cell r="U28" t="str">
            <v>MOH-115</v>
          </cell>
          <cell r="V28" t="str">
            <v>NOH-96</v>
          </cell>
          <cell r="W28" t="str">
            <v>MOH-115</v>
          </cell>
          <cell r="X28" t="str">
            <v>MOH-115</v>
          </cell>
          <cell r="Y28" t="str">
            <v>MOH-115</v>
          </cell>
          <cell r="Z28" t="str">
            <v>MOH-115</v>
          </cell>
          <cell r="AA28" t="str">
            <v>MOH-115</v>
          </cell>
          <cell r="AB28" t="str">
            <v>MOH-115</v>
          </cell>
          <cell r="AF28" t="str">
            <v>MOH-115</v>
          </cell>
          <cell r="AG28" t="str">
            <v>MOH-115</v>
          </cell>
          <cell r="AL28" t="str">
            <v>MOH-115</v>
          </cell>
          <cell r="AM28" t="str">
            <v>MOH-115</v>
          </cell>
          <cell r="AV28" t="str">
            <v>MOH-115, 130B</v>
          </cell>
        </row>
        <row r="29">
          <cell r="D29" t="str">
            <v>ROL-96</v>
          </cell>
          <cell r="E29" t="str">
            <v>ROL-115</v>
          </cell>
          <cell r="F29" t="str">
            <v>ROL-96</v>
          </cell>
          <cell r="G29" t="str">
            <v>ROL-115</v>
          </cell>
          <cell r="H29" t="str">
            <v>ROL-115G</v>
          </cell>
          <cell r="I29" t="str">
            <v>ROL-115G</v>
          </cell>
          <cell r="J29" t="str">
            <v>ROL-115</v>
          </cell>
          <cell r="K29" t="str">
            <v>ROL-115G</v>
          </cell>
          <cell r="L29" t="str">
            <v>ROL-115B</v>
          </cell>
          <cell r="P29" t="str">
            <v>ROL-115</v>
          </cell>
          <cell r="Q29" t="str">
            <v>ROL-115G</v>
          </cell>
          <cell r="T29" t="str">
            <v>ROL-96</v>
          </cell>
          <cell r="U29" t="str">
            <v>ROL-115</v>
          </cell>
          <cell r="V29" t="str">
            <v>ROL-96</v>
          </cell>
          <cell r="W29" t="str">
            <v>ROL-115</v>
          </cell>
          <cell r="X29" t="str">
            <v>ROL-115G</v>
          </cell>
          <cell r="Y29" t="str">
            <v>ROL-115G</v>
          </cell>
          <cell r="Z29" t="str">
            <v>ROL-115</v>
          </cell>
          <cell r="AA29" t="str">
            <v>ROL-115G</v>
          </cell>
          <cell r="AB29" t="str">
            <v>ROL-115B</v>
          </cell>
          <cell r="AF29" t="str">
            <v>ROL-115</v>
          </cell>
          <cell r="AG29" t="str">
            <v>ROL-115G</v>
          </cell>
          <cell r="AL29" t="str">
            <v>ROL-115</v>
          </cell>
          <cell r="AM29" t="str">
            <v>ROL-115</v>
          </cell>
          <cell r="AV29" t="str">
            <v>SF-130B</v>
          </cell>
        </row>
        <row r="30">
          <cell r="D30" t="str">
            <v>SFS-96</v>
          </cell>
          <cell r="E30" t="str">
            <v>SFS-115</v>
          </cell>
          <cell r="F30" t="str">
            <v>SFS-96</v>
          </cell>
          <cell r="G30" t="str">
            <v>SFS-115</v>
          </cell>
          <cell r="H30" t="str">
            <v>SFS-115G</v>
          </cell>
          <cell r="I30" t="str">
            <v>SFS-115G</v>
          </cell>
          <cell r="J30" t="str">
            <v>SFS-96</v>
          </cell>
          <cell r="K30" t="str">
            <v>SFS-115G</v>
          </cell>
          <cell r="L30" t="str">
            <v>SFS-115B</v>
          </cell>
          <cell r="P30" t="str">
            <v>SFS-115G</v>
          </cell>
          <cell r="Q30" t="str">
            <v>SFS-115G</v>
          </cell>
          <cell r="T30" t="str">
            <v>SFS-96</v>
          </cell>
          <cell r="U30" t="str">
            <v>SFS-115</v>
          </cell>
          <cell r="V30" t="str">
            <v>SFS-96</v>
          </cell>
          <cell r="W30" t="str">
            <v>SFS-115</v>
          </cell>
          <cell r="X30" t="str">
            <v>SFS-115G</v>
          </cell>
          <cell r="Y30" t="str">
            <v>SFS-115G</v>
          </cell>
          <cell r="Z30" t="str">
            <v>SFS-96</v>
          </cell>
          <cell r="AA30" t="str">
            <v>SFS-115G</v>
          </cell>
          <cell r="AB30" t="str">
            <v>SFS-115B</v>
          </cell>
          <cell r="AF30" t="str">
            <v>SFS-115G</v>
          </cell>
          <cell r="AG30" t="str">
            <v>SFS-115G</v>
          </cell>
          <cell r="AL30" t="str">
            <v>SFS-115</v>
          </cell>
          <cell r="AM30" t="str">
            <v>SFS-115</v>
          </cell>
          <cell r="AV30" t="str">
            <v>130B</v>
          </cell>
        </row>
        <row r="31">
          <cell r="K31">
            <v>0</v>
          </cell>
          <cell r="M31" t="str">
            <v>핸들 PI/PO</v>
          </cell>
          <cell r="N31" t="str">
            <v>핸들 PI/PO</v>
          </cell>
          <cell r="O31" t="str">
            <v>핸들 PI/PO</v>
          </cell>
          <cell r="AA31">
            <v>0</v>
          </cell>
          <cell r="AC31" t="str">
            <v>핸들 PI/PO</v>
          </cell>
          <cell r="AD31" t="str">
            <v>핸들 PI/PO</v>
          </cell>
          <cell r="AE31" t="str">
            <v>핸들 PI/PO</v>
          </cell>
        </row>
        <row r="32">
          <cell r="K32">
            <v>0</v>
          </cell>
          <cell r="O32" t="str">
            <v>힌지</v>
          </cell>
          <cell r="AA32">
            <v>0</v>
          </cell>
          <cell r="AE32" t="str">
            <v>힌지</v>
          </cell>
        </row>
        <row r="33">
          <cell r="K33">
            <v>0</v>
          </cell>
          <cell r="M33" t="str">
            <v>ARM-P</v>
          </cell>
          <cell r="N33" t="str">
            <v>ARM-P</v>
          </cell>
          <cell r="O33" t="str">
            <v>ARM-P</v>
          </cell>
          <cell r="AA33">
            <v>0</v>
          </cell>
          <cell r="AC33" t="str">
            <v>ARM-P</v>
          </cell>
          <cell r="AD33" t="str">
            <v>ARM-P</v>
          </cell>
          <cell r="AE33" t="str">
            <v>ARM-P</v>
          </cell>
        </row>
        <row r="34">
          <cell r="K34">
            <v>0</v>
          </cell>
          <cell r="O34" t="str">
            <v>WP-60AL</v>
          </cell>
          <cell r="AA34">
            <v>0</v>
          </cell>
          <cell r="AE34" t="str">
            <v>WP-60AL</v>
          </cell>
        </row>
        <row r="35">
          <cell r="K35">
            <v>0</v>
          </cell>
          <cell r="AA35">
            <v>0</v>
          </cell>
        </row>
        <row r="36">
          <cell r="K36">
            <v>0</v>
          </cell>
          <cell r="AA36">
            <v>0</v>
          </cell>
        </row>
        <row r="37">
          <cell r="K37">
            <v>0</v>
          </cell>
          <cell r="AA37">
            <v>0</v>
          </cell>
        </row>
        <row r="38">
          <cell r="K38">
            <v>0</v>
          </cell>
          <cell r="AA38">
            <v>0</v>
          </cell>
        </row>
        <row r="39">
          <cell r="D39" t="str">
            <v>MF-115</v>
          </cell>
          <cell r="E39" t="str">
            <v>MF-115</v>
          </cell>
          <cell r="F39" t="str">
            <v>MF-115</v>
          </cell>
          <cell r="G39" t="str">
            <v>MF-115</v>
          </cell>
          <cell r="H39" t="str">
            <v>MF-115</v>
          </cell>
          <cell r="I39" t="str">
            <v>MF-115</v>
          </cell>
          <cell r="J39" t="str">
            <v>MF-115</v>
          </cell>
          <cell r="K39" t="str">
            <v>MF-115</v>
          </cell>
          <cell r="L39" t="str">
            <v>MF-123</v>
          </cell>
          <cell r="P39" t="str">
            <v>MF-115</v>
          </cell>
          <cell r="T39" t="str">
            <v>MF-115</v>
          </cell>
          <cell r="U39" t="str">
            <v>MF-115</v>
          </cell>
          <cell r="V39" t="str">
            <v>MF-115</v>
          </cell>
          <cell r="W39" t="str">
            <v>MF-115</v>
          </cell>
          <cell r="X39" t="str">
            <v>MF-115</v>
          </cell>
          <cell r="Y39" t="str">
            <v>MF-115</v>
          </cell>
          <cell r="Z39" t="str">
            <v>MF-115</v>
          </cell>
          <cell r="AA39" t="str">
            <v>MF-115</v>
          </cell>
          <cell r="AB39" t="str">
            <v>MF-123</v>
          </cell>
          <cell r="AF39" t="str">
            <v>MF-115</v>
          </cell>
        </row>
        <row r="40">
          <cell r="E40" t="str">
            <v>MF-115(보)</v>
          </cell>
          <cell r="G40" t="str">
            <v>MF-115(보)</v>
          </cell>
          <cell r="H40" t="str">
            <v>MF-115(보)</v>
          </cell>
          <cell r="I40" t="str">
            <v>MF-115(보)</v>
          </cell>
          <cell r="K40" t="str">
            <v>MF-115(보)</v>
          </cell>
          <cell r="L40" t="str">
            <v>MF-123(1.2t)</v>
          </cell>
          <cell r="P40" t="str">
            <v>MF-115(보)</v>
          </cell>
          <cell r="U40" t="str">
            <v>MF-115(보)</v>
          </cell>
          <cell r="W40" t="str">
            <v>MF-115(보)</v>
          </cell>
          <cell r="X40" t="str">
            <v>MF-115(보)</v>
          </cell>
          <cell r="Y40" t="str">
            <v>MF-115(보)</v>
          </cell>
          <cell r="AA40" t="str">
            <v>MF-115(보)</v>
          </cell>
          <cell r="AB40" t="str">
            <v>MF-123(1.2t)</v>
          </cell>
          <cell r="AF40" t="str">
            <v>MF-115(보)</v>
          </cell>
        </row>
        <row r="41">
          <cell r="D41" t="str">
            <v>MMOH-115</v>
          </cell>
          <cell r="E41" t="str">
            <v>MMOH-115</v>
          </cell>
          <cell r="F41" t="str">
            <v>MMOH-115</v>
          </cell>
          <cell r="G41" t="str">
            <v>MMOH-115</v>
          </cell>
          <cell r="H41" t="str">
            <v>MMOH-115</v>
          </cell>
          <cell r="I41" t="str">
            <v>MMOH-115</v>
          </cell>
          <cell r="J41" t="str">
            <v>MMOH-115</v>
          </cell>
          <cell r="K41" t="str">
            <v>MMOH-115</v>
          </cell>
          <cell r="L41" t="str">
            <v>MMOH-115</v>
          </cell>
          <cell r="P41" t="str">
            <v>MMOH-115</v>
          </cell>
          <cell r="T41" t="str">
            <v>MMOH-115</v>
          </cell>
          <cell r="U41" t="str">
            <v>MMOH-115</v>
          </cell>
          <cell r="V41" t="str">
            <v>MMOH-115</v>
          </cell>
          <cell r="W41" t="str">
            <v>MMOH-115</v>
          </cell>
          <cell r="X41" t="str">
            <v>MMOH-115</v>
          </cell>
          <cell r="Y41" t="str">
            <v>MMOH-115</v>
          </cell>
          <cell r="Z41" t="str">
            <v>MMOH-115</v>
          </cell>
          <cell r="AA41" t="str">
            <v>MMOH-115</v>
          </cell>
          <cell r="AB41" t="str">
            <v>MMOH-115</v>
          </cell>
          <cell r="AF41" t="str">
            <v>MMOH-115</v>
          </cell>
        </row>
        <row r="42">
          <cell r="D42" t="str">
            <v>MROL-115</v>
          </cell>
          <cell r="E42" t="str">
            <v>MROL-115</v>
          </cell>
          <cell r="F42" t="str">
            <v>MROL-115</v>
          </cell>
          <cell r="G42" t="str">
            <v>MROL-115</v>
          </cell>
          <cell r="H42" t="str">
            <v>MROL-115</v>
          </cell>
          <cell r="I42" t="str">
            <v>MROL-115</v>
          </cell>
          <cell r="J42" t="str">
            <v>MROL-115</v>
          </cell>
          <cell r="K42" t="str">
            <v>MROL-115</v>
          </cell>
          <cell r="L42" t="str">
            <v>MROL-123</v>
          </cell>
          <cell r="P42" t="str">
            <v>MROL-115</v>
          </cell>
          <cell r="T42" t="str">
            <v>MROL-115</v>
          </cell>
          <cell r="U42" t="str">
            <v>MROL-115</v>
          </cell>
          <cell r="V42" t="str">
            <v>MROL-115</v>
          </cell>
          <cell r="W42" t="str">
            <v>MROL-115</v>
          </cell>
          <cell r="X42" t="str">
            <v>MROL-115</v>
          </cell>
          <cell r="Y42" t="str">
            <v>MROL-115</v>
          </cell>
          <cell r="Z42" t="str">
            <v>MROL-115</v>
          </cell>
          <cell r="AA42" t="str">
            <v>MROL-115</v>
          </cell>
          <cell r="AB42" t="str">
            <v>MROL-123</v>
          </cell>
          <cell r="AF42" t="str">
            <v>MROL-115</v>
          </cell>
        </row>
        <row r="43">
          <cell r="D43" t="str">
            <v>CI-107M</v>
          </cell>
          <cell r="E43" t="str">
            <v>CI-107M</v>
          </cell>
          <cell r="F43" t="str">
            <v>CI-107M</v>
          </cell>
          <cell r="G43" t="str">
            <v>CI-107M</v>
          </cell>
          <cell r="H43" t="str">
            <v>CI-107M</v>
          </cell>
          <cell r="I43" t="str">
            <v>CI-107M</v>
          </cell>
          <cell r="J43" t="str">
            <v>CI-107M</v>
          </cell>
          <cell r="K43" t="str">
            <v>CI-107M</v>
          </cell>
          <cell r="T43" t="str">
            <v>CI-107M</v>
          </cell>
          <cell r="U43" t="str">
            <v>CI-107M</v>
          </cell>
          <cell r="V43" t="str">
            <v>CI-107M</v>
          </cell>
          <cell r="W43" t="str">
            <v>CI-107M</v>
          </cell>
          <cell r="X43" t="str">
            <v>CI-107M</v>
          </cell>
          <cell r="Y43" t="str">
            <v>CI-107M</v>
          </cell>
          <cell r="Z43" t="str">
            <v>CI-107M</v>
          </cell>
          <cell r="AA43" t="str">
            <v>CI-107M</v>
          </cell>
        </row>
        <row r="44">
          <cell r="D44" t="str">
            <v>유구봉</v>
          </cell>
          <cell r="E44" t="str">
            <v>유구봉</v>
          </cell>
          <cell r="F44" t="str">
            <v>유구봉</v>
          </cell>
          <cell r="G44" t="str">
            <v>유구봉</v>
          </cell>
          <cell r="H44" t="str">
            <v>유구봉</v>
          </cell>
          <cell r="I44" t="str">
            <v>유구봉</v>
          </cell>
          <cell r="J44" t="str">
            <v>유구봉</v>
          </cell>
          <cell r="K44" t="str">
            <v>유구봉</v>
          </cell>
          <cell r="P44" t="str">
            <v>유구봉</v>
          </cell>
          <cell r="T44" t="str">
            <v>유구봉</v>
          </cell>
          <cell r="U44" t="str">
            <v>유구봉</v>
          </cell>
          <cell r="V44" t="str">
            <v>유구봉</v>
          </cell>
          <cell r="W44" t="str">
            <v>유구봉</v>
          </cell>
          <cell r="X44" t="str">
            <v>유구봉</v>
          </cell>
          <cell r="Y44" t="str">
            <v>유구봉</v>
          </cell>
          <cell r="Z44" t="str">
            <v>유구봉</v>
          </cell>
          <cell r="AA44" t="str">
            <v>유구봉</v>
          </cell>
          <cell r="AF44" t="str">
            <v>유구봉</v>
          </cell>
        </row>
        <row r="45">
          <cell r="K45">
            <v>0</v>
          </cell>
          <cell r="AA45">
            <v>0</v>
          </cell>
        </row>
        <row r="46">
          <cell r="K46">
            <v>0</v>
          </cell>
          <cell r="AA46">
            <v>0</v>
          </cell>
        </row>
      </sheetData>
      <sheetData sheetId="13">
        <row r="3">
          <cell r="V3" t="str">
            <v>12×10/W</v>
          </cell>
          <cell r="W3">
            <v>8</v>
          </cell>
          <cell r="X3">
            <v>0</v>
          </cell>
          <cell r="Y3">
            <v>8</v>
          </cell>
          <cell r="Z3">
            <v>24</v>
          </cell>
          <cell r="AA3">
            <v>0</v>
          </cell>
        </row>
        <row r="4">
          <cell r="V4" t="str">
            <v>12×4/W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6</v>
          </cell>
        </row>
        <row r="5">
          <cell r="V5" t="str">
            <v>12×6/W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6</v>
          </cell>
          <cell r="AN5">
            <v>0.16450000000000001</v>
          </cell>
          <cell r="AO5">
            <v>4.1399999999999999E-2</v>
          </cell>
          <cell r="AP5">
            <v>0.15</v>
          </cell>
        </row>
        <row r="6">
          <cell r="V6" t="str">
            <v>12×9/W</v>
          </cell>
          <cell r="W6">
            <v>8</v>
          </cell>
          <cell r="X6">
            <v>0</v>
          </cell>
          <cell r="Y6">
            <v>8</v>
          </cell>
          <cell r="Z6">
            <v>24</v>
          </cell>
          <cell r="AA6">
            <v>0</v>
          </cell>
          <cell r="AN6">
            <v>0.1789</v>
          </cell>
          <cell r="AO6">
            <v>6.2E-2</v>
          </cell>
          <cell r="AP6">
            <v>0.16239999999999999</v>
          </cell>
        </row>
        <row r="7">
          <cell r="V7" t="str">
            <v>15×10/W</v>
          </cell>
          <cell r="W7">
            <v>10</v>
          </cell>
          <cell r="X7">
            <v>0</v>
          </cell>
          <cell r="Y7">
            <v>10</v>
          </cell>
          <cell r="Z7">
            <v>30</v>
          </cell>
          <cell r="AA7">
            <v>0</v>
          </cell>
          <cell r="AN7">
            <v>0.2213</v>
          </cell>
          <cell r="AO7">
            <v>0.1241</v>
          </cell>
          <cell r="AP7">
            <v>0.2084</v>
          </cell>
        </row>
        <row r="8">
          <cell r="V8" t="str">
            <v>15×12/W</v>
          </cell>
          <cell r="W8">
            <v>10</v>
          </cell>
          <cell r="X8">
            <v>0</v>
          </cell>
          <cell r="Y8">
            <v>10</v>
          </cell>
          <cell r="Z8">
            <v>30</v>
          </cell>
          <cell r="AA8">
            <v>0</v>
          </cell>
          <cell r="AN8">
            <v>0.30590000000000001</v>
          </cell>
          <cell r="AO8">
            <v>0.24840000000000001</v>
          </cell>
          <cell r="AP8">
            <v>0.29580000000000001</v>
          </cell>
        </row>
        <row r="9">
          <cell r="V9" t="str">
            <v>15×13/W</v>
          </cell>
          <cell r="W9">
            <v>12</v>
          </cell>
          <cell r="X9">
            <v>0</v>
          </cell>
          <cell r="Y9">
            <v>12</v>
          </cell>
          <cell r="Z9">
            <v>36</v>
          </cell>
          <cell r="AA9">
            <v>0</v>
          </cell>
          <cell r="AN9">
            <v>0.36230000000000001</v>
          </cell>
          <cell r="AO9">
            <v>0.33119999999999999</v>
          </cell>
          <cell r="AP9">
            <v>0.4461</v>
          </cell>
        </row>
        <row r="10">
          <cell r="V10" t="str">
            <v>15×16/W</v>
          </cell>
          <cell r="W10">
            <v>14</v>
          </cell>
          <cell r="X10">
            <v>0</v>
          </cell>
          <cell r="Y10">
            <v>14</v>
          </cell>
          <cell r="Z10">
            <v>42</v>
          </cell>
          <cell r="AA10">
            <v>0</v>
          </cell>
          <cell r="AN10">
            <v>0.27200000000000002</v>
          </cell>
          <cell r="AO10">
            <v>4.65E-2</v>
          </cell>
          <cell r="AP10">
            <v>0.15029999999999999</v>
          </cell>
        </row>
        <row r="11">
          <cell r="V11" t="str">
            <v>15×18/W</v>
          </cell>
          <cell r="W11">
            <v>11</v>
          </cell>
          <cell r="X11">
            <v>0</v>
          </cell>
          <cell r="Y11">
            <v>11</v>
          </cell>
          <cell r="Z11">
            <v>33</v>
          </cell>
          <cell r="AA11">
            <v>3</v>
          </cell>
          <cell r="AN11">
            <v>0.28620000000000001</v>
          </cell>
          <cell r="AO11">
            <v>6.9800000000000001E-2</v>
          </cell>
          <cell r="AP11">
            <v>0.1721</v>
          </cell>
        </row>
        <row r="12">
          <cell r="V12" t="str">
            <v>15×21/DP</v>
          </cell>
          <cell r="W12">
            <v>3</v>
          </cell>
          <cell r="X12">
            <v>10</v>
          </cell>
          <cell r="Y12">
            <v>23</v>
          </cell>
          <cell r="Z12">
            <v>39</v>
          </cell>
          <cell r="AA12">
            <v>10</v>
          </cell>
          <cell r="AN12">
            <v>0.32840000000000003</v>
          </cell>
          <cell r="AO12">
            <v>0.13969999999999999</v>
          </cell>
          <cell r="AP12">
            <v>0.223</v>
          </cell>
        </row>
        <row r="13">
          <cell r="V13" t="str">
            <v>15×22/DP</v>
          </cell>
          <cell r="W13">
            <v>3</v>
          </cell>
          <cell r="X13">
            <v>10</v>
          </cell>
          <cell r="Y13">
            <v>23</v>
          </cell>
          <cell r="Z13">
            <v>39</v>
          </cell>
          <cell r="AA13">
            <v>10</v>
          </cell>
          <cell r="AN13">
            <v>0.41299999999999998</v>
          </cell>
          <cell r="AO13">
            <v>0.27939999999999998</v>
          </cell>
          <cell r="AP13">
            <v>0.32</v>
          </cell>
        </row>
        <row r="14">
          <cell r="V14" t="str">
            <v>15×24/DP</v>
          </cell>
          <cell r="W14">
            <v>0</v>
          </cell>
          <cell r="X14">
            <v>10</v>
          </cell>
          <cell r="Y14">
            <v>20</v>
          </cell>
          <cell r="Z14">
            <v>30</v>
          </cell>
          <cell r="AA14">
            <v>13</v>
          </cell>
          <cell r="AN14">
            <v>0.46939999999999998</v>
          </cell>
          <cell r="AO14">
            <v>0.37259999999999999</v>
          </cell>
          <cell r="AP14">
            <v>0.4703</v>
          </cell>
        </row>
        <row r="15">
          <cell r="V15" t="str">
            <v>15×4/W</v>
          </cell>
          <cell r="W15">
            <v>12</v>
          </cell>
          <cell r="X15">
            <v>0</v>
          </cell>
          <cell r="Y15">
            <v>12</v>
          </cell>
          <cell r="Z15">
            <v>36</v>
          </cell>
          <cell r="AA15">
            <v>0</v>
          </cell>
          <cell r="AN15">
            <v>0.1734</v>
          </cell>
          <cell r="AO15">
            <v>0.13239999999999999</v>
          </cell>
          <cell r="AP15">
            <v>0.15029999999999999</v>
          </cell>
        </row>
        <row r="16">
          <cell r="V16" t="str">
            <v>15×6/W</v>
          </cell>
          <cell r="W16">
            <v>8</v>
          </cell>
          <cell r="X16">
            <v>0</v>
          </cell>
          <cell r="Y16">
            <v>8</v>
          </cell>
          <cell r="Z16">
            <v>24</v>
          </cell>
          <cell r="AA16">
            <v>0</v>
          </cell>
          <cell r="AN16">
            <v>0.20019999999999999</v>
          </cell>
          <cell r="AO16">
            <v>0.14949999999999999</v>
          </cell>
          <cell r="AP16">
            <v>0.16239999999999999</v>
          </cell>
        </row>
        <row r="17">
          <cell r="V17" t="str">
            <v>15×6/W</v>
          </cell>
          <cell r="W17">
            <v>8</v>
          </cell>
          <cell r="X17">
            <v>0</v>
          </cell>
          <cell r="Y17">
            <v>8</v>
          </cell>
          <cell r="Z17">
            <v>24</v>
          </cell>
          <cell r="AA17">
            <v>0</v>
          </cell>
          <cell r="AN17">
            <v>0.2424</v>
          </cell>
          <cell r="AO17">
            <v>0.22040000000000001</v>
          </cell>
          <cell r="AP17">
            <v>0.20849999999999999</v>
          </cell>
        </row>
        <row r="18">
          <cell r="V18" t="str">
            <v>15×9/W</v>
          </cell>
          <cell r="W18">
            <v>10</v>
          </cell>
          <cell r="X18">
            <v>0</v>
          </cell>
          <cell r="Y18">
            <v>10</v>
          </cell>
          <cell r="Z18">
            <v>30</v>
          </cell>
          <cell r="AA18">
            <v>0</v>
          </cell>
          <cell r="AN18">
            <v>0.3271</v>
          </cell>
          <cell r="AO18">
            <v>0.36020000000000002</v>
          </cell>
          <cell r="AP18">
            <v>0.29580000000000001</v>
          </cell>
        </row>
        <row r="19">
          <cell r="V19" t="str">
            <v>16×22/DP</v>
          </cell>
          <cell r="W19">
            <v>4</v>
          </cell>
          <cell r="X19">
            <v>12</v>
          </cell>
          <cell r="Y19">
            <v>28</v>
          </cell>
          <cell r="Z19">
            <v>48</v>
          </cell>
          <cell r="AA19">
            <v>10</v>
          </cell>
          <cell r="AN19">
            <v>0.49619999999999997</v>
          </cell>
          <cell r="AO19">
            <v>0.42230000000000001</v>
          </cell>
          <cell r="AP19">
            <v>0.44130000000000003</v>
          </cell>
        </row>
        <row r="20">
          <cell r="C20" t="str">
            <v>BF-96</v>
          </cell>
          <cell r="D20">
            <v>1.1060000000000001</v>
          </cell>
          <cell r="V20" t="str">
            <v>16×24/DP</v>
          </cell>
          <cell r="W20">
            <v>0</v>
          </cell>
          <cell r="X20">
            <v>12</v>
          </cell>
          <cell r="Y20">
            <v>24</v>
          </cell>
          <cell r="Z20">
            <v>36</v>
          </cell>
          <cell r="AA20">
            <v>14</v>
          </cell>
        </row>
        <row r="21">
          <cell r="C21" t="str">
            <v>BF-115</v>
          </cell>
          <cell r="D21">
            <v>1.47</v>
          </cell>
          <cell r="V21" t="str">
            <v>18×12/W</v>
          </cell>
          <cell r="W21">
            <v>12</v>
          </cell>
          <cell r="X21">
            <v>0</v>
          </cell>
          <cell r="Y21">
            <v>12</v>
          </cell>
          <cell r="Z21">
            <v>36</v>
          </cell>
          <cell r="AA21">
            <v>0</v>
          </cell>
        </row>
        <row r="22">
          <cell r="C22" t="str">
            <v>BF-184</v>
          </cell>
          <cell r="D22">
            <v>2.0449999999999999</v>
          </cell>
          <cell r="V22" t="str">
            <v>18×13/W</v>
          </cell>
          <cell r="W22">
            <v>14</v>
          </cell>
          <cell r="X22">
            <v>0</v>
          </cell>
          <cell r="Y22">
            <v>14</v>
          </cell>
          <cell r="Z22">
            <v>42</v>
          </cell>
          <cell r="AA22">
            <v>0</v>
          </cell>
        </row>
        <row r="23">
          <cell r="C23" t="str">
            <v>BF-225</v>
          </cell>
          <cell r="D23">
            <v>2.73</v>
          </cell>
          <cell r="V23" t="str">
            <v>18×16/W</v>
          </cell>
          <cell r="W23">
            <v>16</v>
          </cell>
          <cell r="X23">
            <v>0</v>
          </cell>
          <cell r="Y23">
            <v>16</v>
          </cell>
          <cell r="Z23">
            <v>48</v>
          </cell>
          <cell r="AA23">
            <v>0</v>
          </cell>
        </row>
        <row r="24">
          <cell r="C24" t="str">
            <v>FM-60N</v>
          </cell>
          <cell r="D24">
            <v>0.92700000000000005</v>
          </cell>
          <cell r="G24" t="str">
            <v>적용</v>
          </cell>
          <cell r="N24" t="str">
            <v>없음</v>
          </cell>
          <cell r="O24" t="str">
            <v>적용(자동락킹포함)</v>
          </cell>
          <cell r="V24" t="str">
            <v>18×18/DP</v>
          </cell>
          <cell r="W24">
            <v>4</v>
          </cell>
          <cell r="X24">
            <v>12</v>
          </cell>
          <cell r="Y24">
            <v>28</v>
          </cell>
          <cell r="Z24">
            <v>48</v>
          </cell>
          <cell r="AA24">
            <v>8</v>
          </cell>
        </row>
        <row r="25">
          <cell r="C25" t="str">
            <v>BF-115RB</v>
          </cell>
          <cell r="D25">
            <v>1.82</v>
          </cell>
          <cell r="G25" t="str">
            <v>미적용</v>
          </cell>
          <cell r="N25" t="str">
            <v>있음(4개)</v>
          </cell>
          <cell r="O25" t="str">
            <v>적용(자동락킹미포함)</v>
          </cell>
          <cell r="V25" t="str">
            <v>18×18/W</v>
          </cell>
          <cell r="W25">
            <v>12</v>
          </cell>
          <cell r="X25">
            <v>0</v>
          </cell>
          <cell r="Y25">
            <v>12</v>
          </cell>
          <cell r="Z25">
            <v>36</v>
          </cell>
          <cell r="AA25">
            <v>4</v>
          </cell>
        </row>
        <row r="26">
          <cell r="C26" t="str">
            <v>JF-150</v>
          </cell>
          <cell r="D26">
            <v>1.0740000000000001</v>
          </cell>
          <cell r="O26" t="str">
            <v>미적용</v>
          </cell>
          <cell r="V26" t="str">
            <v>18×22/DP</v>
          </cell>
          <cell r="W26">
            <v>4</v>
          </cell>
          <cell r="X26">
            <v>12</v>
          </cell>
          <cell r="Y26">
            <v>28</v>
          </cell>
          <cell r="Z26">
            <v>48</v>
          </cell>
          <cell r="AA26">
            <v>10</v>
          </cell>
        </row>
        <row r="27">
          <cell r="C27" t="str">
            <v>SS-115A</v>
          </cell>
          <cell r="D27">
            <v>2.1</v>
          </cell>
          <cell r="V27" t="str">
            <v>18×24/DP</v>
          </cell>
          <cell r="W27">
            <v>0</v>
          </cell>
          <cell r="X27">
            <v>12</v>
          </cell>
          <cell r="Y27">
            <v>24</v>
          </cell>
          <cell r="Z27">
            <v>36</v>
          </cell>
          <cell r="AA27">
            <v>14</v>
          </cell>
        </row>
        <row r="28">
          <cell r="C28" t="str">
            <v>FM-115F</v>
          </cell>
          <cell r="D28">
            <v>0.52500000000000002</v>
          </cell>
          <cell r="V28" t="str">
            <v>21×12/W</v>
          </cell>
          <cell r="W28">
            <v>14</v>
          </cell>
          <cell r="X28">
            <v>0</v>
          </cell>
          <cell r="Y28">
            <v>14</v>
          </cell>
          <cell r="Z28">
            <v>42</v>
          </cell>
          <cell r="AA28">
            <v>0</v>
          </cell>
        </row>
        <row r="29">
          <cell r="C29" t="str">
            <v>GB-60</v>
          </cell>
          <cell r="D29">
            <v>0.33</v>
          </cell>
          <cell r="V29" t="str">
            <v>21×13/W</v>
          </cell>
          <cell r="W29">
            <v>16</v>
          </cell>
          <cell r="X29">
            <v>0</v>
          </cell>
          <cell r="Y29">
            <v>16</v>
          </cell>
          <cell r="Z29">
            <v>48</v>
          </cell>
          <cell r="AA29">
            <v>0</v>
          </cell>
        </row>
        <row r="30">
          <cell r="C30" t="str">
            <v>SF-80N</v>
          </cell>
          <cell r="D30">
            <v>0.56999999999999995</v>
          </cell>
          <cell r="V30" t="str">
            <v>21×16/W</v>
          </cell>
          <cell r="W30">
            <v>18</v>
          </cell>
          <cell r="X30">
            <v>0</v>
          </cell>
          <cell r="Y30">
            <v>18</v>
          </cell>
          <cell r="Z30">
            <v>54</v>
          </cell>
          <cell r="AA30">
            <v>0</v>
          </cell>
        </row>
        <row r="31">
          <cell r="C31" t="str">
            <v>SF-115</v>
          </cell>
          <cell r="D31">
            <v>0.78</v>
          </cell>
          <cell r="V31" t="str">
            <v>21×18/W</v>
          </cell>
          <cell r="W31">
            <v>13</v>
          </cell>
          <cell r="X31">
            <v>0</v>
          </cell>
          <cell r="Y31">
            <v>13</v>
          </cell>
          <cell r="Z31">
            <v>39</v>
          </cell>
          <cell r="AA31">
            <v>5</v>
          </cell>
        </row>
        <row r="32">
          <cell r="C32" t="str">
            <v>SF-115G</v>
          </cell>
          <cell r="D32">
            <v>0.89</v>
          </cell>
          <cell r="V32" t="str">
            <v>21×22/DP</v>
          </cell>
          <cell r="W32">
            <v>10</v>
          </cell>
          <cell r="X32">
            <v>14</v>
          </cell>
          <cell r="Y32">
            <v>38</v>
          </cell>
          <cell r="Z32">
            <v>72</v>
          </cell>
          <cell r="AA32">
            <v>5</v>
          </cell>
        </row>
        <row r="33">
          <cell r="C33" t="str">
            <v>FF-60N</v>
          </cell>
          <cell r="D33">
            <v>1.103</v>
          </cell>
          <cell r="V33" t="str">
            <v>21×24/DP</v>
          </cell>
          <cell r="W33">
            <v>5</v>
          </cell>
          <cell r="X33">
            <v>14</v>
          </cell>
          <cell r="Y33">
            <v>33</v>
          </cell>
          <cell r="Z33">
            <v>57</v>
          </cell>
          <cell r="AA33">
            <v>10</v>
          </cell>
        </row>
        <row r="34">
          <cell r="C34" t="str">
            <v>MC-80N</v>
          </cell>
          <cell r="D34">
            <v>0.23</v>
          </cell>
          <cell r="V34" t="str">
            <v>24×16/W</v>
          </cell>
          <cell r="W34">
            <v>18</v>
          </cell>
          <cell r="X34">
            <v>0</v>
          </cell>
          <cell r="Y34">
            <v>18</v>
          </cell>
          <cell r="Z34">
            <v>54</v>
          </cell>
          <cell r="AA34">
            <v>0</v>
          </cell>
        </row>
        <row r="35">
          <cell r="C35" t="str">
            <v>MC-115</v>
          </cell>
          <cell r="D35">
            <v>0.23799999999999999</v>
          </cell>
          <cell r="V35" t="str">
            <v>24×18/W</v>
          </cell>
          <cell r="W35">
            <v>13</v>
          </cell>
          <cell r="X35">
            <v>0</v>
          </cell>
          <cell r="Y35">
            <v>13</v>
          </cell>
          <cell r="Z35">
            <v>39</v>
          </cell>
          <cell r="AA35">
            <v>5</v>
          </cell>
        </row>
        <row r="36">
          <cell r="C36" t="str">
            <v>MC-115B</v>
          </cell>
          <cell r="D36">
            <v>0.27500000000000002</v>
          </cell>
          <cell r="V36" t="str">
            <v>24×18/W</v>
          </cell>
          <cell r="W36">
            <v>13</v>
          </cell>
          <cell r="X36">
            <v>0</v>
          </cell>
          <cell r="Y36">
            <v>13</v>
          </cell>
          <cell r="Z36">
            <v>39</v>
          </cell>
          <cell r="AA36">
            <v>5</v>
          </cell>
        </row>
        <row r="37">
          <cell r="C37" t="str">
            <v>GB-5</v>
          </cell>
          <cell r="D37">
            <v>0.13</v>
          </cell>
          <cell r="V37" t="str">
            <v>24×22/DP</v>
          </cell>
          <cell r="W37">
            <v>10</v>
          </cell>
          <cell r="X37">
            <v>16</v>
          </cell>
          <cell r="Y37">
            <v>42</v>
          </cell>
          <cell r="Z37">
            <v>78</v>
          </cell>
          <cell r="AA37">
            <v>5</v>
          </cell>
        </row>
        <row r="38">
          <cell r="C38" t="str">
            <v>GB-94</v>
          </cell>
          <cell r="D38">
            <v>0.14000000000000001</v>
          </cell>
          <cell r="V38" t="str">
            <v>24×24/DP</v>
          </cell>
          <cell r="W38">
            <v>5</v>
          </cell>
          <cell r="X38">
            <v>16</v>
          </cell>
          <cell r="Y38">
            <v>37</v>
          </cell>
          <cell r="Z38">
            <v>63</v>
          </cell>
          <cell r="AA38">
            <v>10</v>
          </cell>
        </row>
        <row r="39">
          <cell r="C39" t="str">
            <v>GB-91P</v>
          </cell>
          <cell r="D39">
            <v>0.13500000000000001</v>
          </cell>
          <cell r="V39" t="str">
            <v>27×16/W</v>
          </cell>
          <cell r="W39">
            <v>20</v>
          </cell>
          <cell r="X39">
            <v>0</v>
          </cell>
          <cell r="Y39">
            <v>20</v>
          </cell>
          <cell r="Z39">
            <v>60</v>
          </cell>
          <cell r="AA39">
            <v>0</v>
          </cell>
        </row>
        <row r="40">
          <cell r="C40" t="str">
            <v>CI-80</v>
          </cell>
          <cell r="D40">
            <v>0.24299999999999999</v>
          </cell>
          <cell r="V40" t="str">
            <v>27×16/W</v>
          </cell>
          <cell r="W40">
            <v>20</v>
          </cell>
          <cell r="X40">
            <v>0</v>
          </cell>
          <cell r="Y40">
            <v>20</v>
          </cell>
          <cell r="Z40">
            <v>60</v>
          </cell>
          <cell r="AA40">
            <v>0</v>
          </cell>
        </row>
        <row r="41">
          <cell r="C41" t="str">
            <v>CI-115</v>
          </cell>
          <cell r="D41">
            <v>0.27</v>
          </cell>
          <cell r="V41" t="str">
            <v>27×18/W</v>
          </cell>
          <cell r="W41">
            <v>14</v>
          </cell>
          <cell r="X41">
            <v>0</v>
          </cell>
          <cell r="Y41">
            <v>14</v>
          </cell>
          <cell r="Z41">
            <v>42</v>
          </cell>
          <cell r="AA41">
            <v>6</v>
          </cell>
        </row>
        <row r="42">
          <cell r="C42" t="str">
            <v>MF-115</v>
          </cell>
          <cell r="D42">
            <v>0.52200000000000002</v>
          </cell>
          <cell r="V42" t="str">
            <v>27×18/W</v>
          </cell>
          <cell r="W42">
            <v>14</v>
          </cell>
          <cell r="X42">
            <v>0</v>
          </cell>
          <cell r="Y42">
            <v>14</v>
          </cell>
          <cell r="Z42">
            <v>42</v>
          </cell>
          <cell r="AA42">
            <v>6</v>
          </cell>
        </row>
        <row r="43">
          <cell r="C43" t="str">
            <v>MF-123</v>
          </cell>
          <cell r="D43">
            <v>0.6</v>
          </cell>
          <cell r="V43" t="str">
            <v>27×22/DP</v>
          </cell>
          <cell r="W43">
            <v>16</v>
          </cell>
          <cell r="X43">
            <v>18</v>
          </cell>
          <cell r="Y43">
            <v>52</v>
          </cell>
          <cell r="Z43">
            <v>102</v>
          </cell>
          <cell r="AA43">
            <v>0</v>
          </cell>
        </row>
        <row r="44">
          <cell r="C44" t="str">
            <v>CI-107M</v>
          </cell>
          <cell r="D44">
            <v>0.2</v>
          </cell>
          <cell r="H44" t="str">
            <v>창</v>
          </cell>
          <cell r="I44" t="str">
            <v>2짝대칭</v>
          </cell>
          <cell r="J44" t="str">
            <v>2짝대칭</v>
          </cell>
          <cell r="K44" t="str">
            <v>2짝대칭</v>
          </cell>
          <cell r="L44" t="str">
            <v>2짝대칭</v>
          </cell>
          <cell r="Q44" t="str">
            <v>침실미닫이(2/3)</v>
          </cell>
          <cell r="V44" t="str">
            <v>27×24/DP</v>
          </cell>
          <cell r="W44">
            <v>10</v>
          </cell>
          <cell r="X44">
            <v>18</v>
          </cell>
          <cell r="Y44">
            <v>46</v>
          </cell>
          <cell r="Z44">
            <v>84</v>
          </cell>
          <cell r="AA44">
            <v>6</v>
          </cell>
        </row>
        <row r="45">
          <cell r="C45" t="str">
            <v>BF-115WAJ</v>
          </cell>
          <cell r="D45">
            <v>3</v>
          </cell>
          <cell r="H45" t="str">
            <v>문</v>
          </cell>
          <cell r="I45" t="str">
            <v>2짝비대칭</v>
          </cell>
          <cell r="J45" t="str">
            <v>2짝비대칭</v>
          </cell>
          <cell r="K45" t="str">
            <v>2짝비대칭</v>
          </cell>
          <cell r="L45" t="str">
            <v>2짝비대칭</v>
          </cell>
          <cell r="Q45" t="str">
            <v>침실미닫이(2/4)</v>
          </cell>
          <cell r="V45" t="str">
            <v>30×16/W</v>
          </cell>
          <cell r="W45">
            <v>20</v>
          </cell>
          <cell r="X45">
            <v>0</v>
          </cell>
          <cell r="Y45">
            <v>20</v>
          </cell>
          <cell r="Z45">
            <v>60</v>
          </cell>
          <cell r="AA45">
            <v>0</v>
          </cell>
        </row>
        <row r="46">
          <cell r="C46" t="str">
            <v>SF-115B</v>
          </cell>
          <cell r="D46">
            <v>1.1599999999999999</v>
          </cell>
          <cell r="H46" t="str">
            <v>복층단창</v>
          </cell>
          <cell r="I46" t="str">
            <v>3짝비대칭</v>
          </cell>
          <cell r="J46" t="str">
            <v>3짝비대칭</v>
          </cell>
          <cell r="K46" t="str">
            <v>3짝비대칭</v>
          </cell>
          <cell r="L46" t="str">
            <v>3짝비대칭</v>
          </cell>
          <cell r="V46" t="str">
            <v>30×16/W</v>
          </cell>
          <cell r="W46">
            <v>20</v>
          </cell>
          <cell r="X46">
            <v>0</v>
          </cell>
          <cell r="Y46">
            <v>20</v>
          </cell>
          <cell r="Z46">
            <v>60</v>
          </cell>
          <cell r="AA46">
            <v>0</v>
          </cell>
        </row>
        <row r="47">
          <cell r="C47" t="str">
            <v>HP-75C</v>
          </cell>
          <cell r="D47">
            <v>7.0000000000000007E-2</v>
          </cell>
          <cell r="H47" t="str">
            <v>발코니</v>
          </cell>
          <cell r="I47" t="str">
            <v>4짝대칭</v>
          </cell>
          <cell r="K47" t="str">
            <v>4짝대칭</v>
          </cell>
          <cell r="V47" t="str">
            <v>30×18/W</v>
          </cell>
          <cell r="W47">
            <v>14</v>
          </cell>
          <cell r="X47">
            <v>0</v>
          </cell>
          <cell r="Y47">
            <v>14</v>
          </cell>
          <cell r="Z47">
            <v>42</v>
          </cell>
          <cell r="AA47">
            <v>6</v>
          </cell>
        </row>
        <row r="48">
          <cell r="C48" t="str">
            <v>CB-100</v>
          </cell>
          <cell r="D48">
            <v>0.19500000000000001</v>
          </cell>
          <cell r="H48" t="str">
            <v>고정&amp;프로젝트</v>
          </cell>
          <cell r="V48" t="str">
            <v>30×18/W</v>
          </cell>
          <cell r="W48">
            <v>14</v>
          </cell>
          <cell r="X48">
            <v>0</v>
          </cell>
          <cell r="Y48">
            <v>14</v>
          </cell>
          <cell r="Z48">
            <v>42</v>
          </cell>
          <cell r="AA48">
            <v>6</v>
          </cell>
        </row>
        <row r="49">
          <cell r="C49" t="str">
            <v>FM-90N</v>
          </cell>
          <cell r="D49">
            <v>1.2</v>
          </cell>
          <cell r="H49" t="str">
            <v>프로젝트</v>
          </cell>
          <cell r="V49" t="str">
            <v>30×22/DP</v>
          </cell>
          <cell r="W49">
            <v>16</v>
          </cell>
          <cell r="X49">
            <v>20</v>
          </cell>
          <cell r="Y49">
            <v>56</v>
          </cell>
          <cell r="Z49">
            <v>108</v>
          </cell>
          <cell r="AA49">
            <v>0</v>
          </cell>
        </row>
        <row r="50">
          <cell r="C50" t="str">
            <v>BF-200F</v>
          </cell>
          <cell r="D50">
            <v>2.5</v>
          </cell>
          <cell r="H50" t="str">
            <v>여닫이</v>
          </cell>
          <cell r="V50" t="str">
            <v>30×22/DP</v>
          </cell>
          <cell r="W50">
            <v>16</v>
          </cell>
          <cell r="X50">
            <v>20</v>
          </cell>
          <cell r="Y50">
            <v>56</v>
          </cell>
          <cell r="Z50">
            <v>108</v>
          </cell>
          <cell r="AA50">
            <v>0</v>
          </cell>
        </row>
        <row r="51">
          <cell r="C51" t="str">
            <v>BF-200B</v>
          </cell>
          <cell r="D51">
            <v>2</v>
          </cell>
          <cell r="H51" t="str">
            <v>고정&amp;미서기</v>
          </cell>
          <cell r="V51" t="str">
            <v>30×24/DP</v>
          </cell>
          <cell r="W51">
            <v>10</v>
          </cell>
          <cell r="X51">
            <v>20</v>
          </cell>
          <cell r="Y51">
            <v>50</v>
          </cell>
          <cell r="Z51">
            <v>90</v>
          </cell>
          <cell r="AA51">
            <v>6</v>
          </cell>
        </row>
        <row r="52">
          <cell r="C52" t="str">
            <v>BF-200</v>
          </cell>
          <cell r="D52">
            <v>1.5</v>
          </cell>
          <cell r="H52" t="str">
            <v>침실미닫이</v>
          </cell>
          <cell r="V52" t="str">
            <v>30×24/DP</v>
          </cell>
          <cell r="W52">
            <v>10</v>
          </cell>
          <cell r="X52">
            <v>20</v>
          </cell>
          <cell r="Y52">
            <v>50</v>
          </cell>
          <cell r="Z52">
            <v>90</v>
          </cell>
          <cell r="AA52">
            <v>6</v>
          </cell>
        </row>
        <row r="53">
          <cell r="C53" t="str">
            <v>SF-150</v>
          </cell>
          <cell r="D53">
            <v>0.8</v>
          </cell>
          <cell r="H53" t="str">
            <v>고정창</v>
          </cell>
          <cell r="V53" t="str">
            <v>33×16/W</v>
          </cell>
          <cell r="W53">
            <v>22</v>
          </cell>
          <cell r="X53">
            <v>0</v>
          </cell>
          <cell r="Y53">
            <v>22</v>
          </cell>
          <cell r="Z53">
            <v>66</v>
          </cell>
          <cell r="AA53">
            <v>0</v>
          </cell>
        </row>
        <row r="54">
          <cell r="C54" t="str">
            <v>MC-150</v>
          </cell>
          <cell r="D54">
            <v>0.75</v>
          </cell>
          <cell r="H54" t="str">
            <v>공틀</v>
          </cell>
          <cell r="V54" t="str">
            <v>33×16/W</v>
          </cell>
          <cell r="W54">
            <v>22</v>
          </cell>
          <cell r="X54">
            <v>0</v>
          </cell>
          <cell r="Y54">
            <v>22</v>
          </cell>
          <cell r="Z54">
            <v>66</v>
          </cell>
          <cell r="AA54">
            <v>0</v>
          </cell>
        </row>
        <row r="55">
          <cell r="C55" t="str">
            <v>BF-96-목</v>
          </cell>
          <cell r="D55">
            <v>1.1060000000000001</v>
          </cell>
          <cell r="V55" t="str">
            <v>33×18/W</v>
          </cell>
          <cell r="W55">
            <v>15</v>
          </cell>
          <cell r="X55">
            <v>0</v>
          </cell>
          <cell r="Y55">
            <v>15</v>
          </cell>
          <cell r="Z55">
            <v>45</v>
          </cell>
          <cell r="AA55">
            <v>7</v>
          </cell>
        </row>
        <row r="56">
          <cell r="C56" t="str">
            <v>BF-115-목</v>
          </cell>
          <cell r="D56">
            <v>1.47</v>
          </cell>
          <cell r="V56" t="str">
            <v>33×18/W</v>
          </cell>
          <cell r="W56">
            <v>15</v>
          </cell>
          <cell r="X56">
            <v>0</v>
          </cell>
          <cell r="Y56">
            <v>15</v>
          </cell>
          <cell r="Z56">
            <v>45</v>
          </cell>
          <cell r="AA56">
            <v>7</v>
          </cell>
        </row>
        <row r="57">
          <cell r="C57" t="str">
            <v>BF-184-목</v>
          </cell>
          <cell r="D57">
            <v>2.0449999999999999</v>
          </cell>
          <cell r="V57" t="str">
            <v>33×22/DP</v>
          </cell>
          <cell r="W57">
            <v>17</v>
          </cell>
          <cell r="X57">
            <v>22</v>
          </cell>
          <cell r="Y57">
            <v>61</v>
          </cell>
          <cell r="Z57">
            <v>117</v>
          </cell>
          <cell r="AA57">
            <v>0</v>
          </cell>
        </row>
        <row r="58">
          <cell r="C58" t="str">
            <v>BF-225-목</v>
          </cell>
          <cell r="D58">
            <v>2.73</v>
          </cell>
          <cell r="V58" t="str">
            <v>33×24/DP</v>
          </cell>
          <cell r="W58">
            <v>10</v>
          </cell>
          <cell r="X58">
            <v>22</v>
          </cell>
          <cell r="Y58">
            <v>54</v>
          </cell>
          <cell r="Z58">
            <v>96</v>
          </cell>
          <cell r="AA58">
            <v>7</v>
          </cell>
        </row>
        <row r="59">
          <cell r="C59" t="str">
            <v>FM-60N-목</v>
          </cell>
          <cell r="D59">
            <v>0.92700000000000005</v>
          </cell>
          <cell r="V59" t="str">
            <v>36×22/DP</v>
          </cell>
          <cell r="W59">
            <v>18</v>
          </cell>
          <cell r="X59">
            <v>24</v>
          </cell>
          <cell r="Y59">
            <v>66</v>
          </cell>
          <cell r="Z59">
            <v>126</v>
          </cell>
          <cell r="AA59">
            <v>0</v>
          </cell>
        </row>
        <row r="60">
          <cell r="C60" t="str">
            <v>BF-115RB-목</v>
          </cell>
          <cell r="D60">
            <v>1.82</v>
          </cell>
          <cell r="V60" t="str">
            <v>36×24/DP</v>
          </cell>
          <cell r="W60">
            <v>10</v>
          </cell>
          <cell r="X60">
            <v>24</v>
          </cell>
          <cell r="Y60">
            <v>58</v>
          </cell>
          <cell r="Z60">
            <v>102</v>
          </cell>
          <cell r="AA60">
            <v>8</v>
          </cell>
        </row>
        <row r="61">
          <cell r="C61" t="str">
            <v>JF-150-목</v>
          </cell>
          <cell r="D61">
            <v>1.0740000000000001</v>
          </cell>
          <cell r="V61" t="str">
            <v>39×22/DP</v>
          </cell>
          <cell r="W61">
            <v>18</v>
          </cell>
          <cell r="X61">
            <v>26</v>
          </cell>
          <cell r="Y61">
            <v>70</v>
          </cell>
          <cell r="Z61">
            <v>132</v>
          </cell>
          <cell r="AA61">
            <v>0</v>
          </cell>
        </row>
        <row r="62">
          <cell r="C62" t="str">
            <v>SS-115A-목</v>
          </cell>
          <cell r="D62">
            <v>2.1</v>
          </cell>
          <cell r="V62" t="str">
            <v>39×24/DP</v>
          </cell>
          <cell r="W62">
            <v>10</v>
          </cell>
          <cell r="X62">
            <v>26</v>
          </cell>
          <cell r="Y62">
            <v>62</v>
          </cell>
          <cell r="Z62">
            <v>108</v>
          </cell>
          <cell r="AA62">
            <v>8</v>
          </cell>
        </row>
        <row r="63">
          <cell r="C63" t="str">
            <v>FM-115F-목</v>
          </cell>
          <cell r="D63">
            <v>0.52500000000000002</v>
          </cell>
          <cell r="V63" t="str">
            <v>42×24/DP</v>
          </cell>
          <cell r="W63">
            <v>10</v>
          </cell>
          <cell r="X63">
            <v>28</v>
          </cell>
          <cell r="Y63">
            <v>66</v>
          </cell>
          <cell r="Z63">
            <v>114</v>
          </cell>
          <cell r="AA63">
            <v>9</v>
          </cell>
        </row>
        <row r="64">
          <cell r="C64" t="str">
            <v>GB-60-목</v>
          </cell>
          <cell r="D64">
            <v>0.33</v>
          </cell>
          <cell r="V64" t="str">
            <v>42×24/DP</v>
          </cell>
          <cell r="W64">
            <v>10</v>
          </cell>
          <cell r="X64">
            <v>28</v>
          </cell>
          <cell r="Y64">
            <v>66</v>
          </cell>
          <cell r="Z64">
            <v>114</v>
          </cell>
          <cell r="AA64">
            <v>9</v>
          </cell>
        </row>
        <row r="65">
          <cell r="C65" t="str">
            <v>SF-80N-목</v>
          </cell>
          <cell r="D65">
            <v>0.56999999999999995</v>
          </cell>
          <cell r="V65" t="str">
            <v>6×4/W</v>
          </cell>
          <cell r="W65">
            <v>4</v>
          </cell>
          <cell r="X65">
            <v>0</v>
          </cell>
          <cell r="Y65">
            <v>4</v>
          </cell>
          <cell r="Z65">
            <v>12</v>
          </cell>
          <cell r="AA65">
            <v>0</v>
          </cell>
        </row>
        <row r="66">
          <cell r="C66" t="str">
            <v>SF-115-목</v>
          </cell>
          <cell r="D66">
            <v>0.78</v>
          </cell>
          <cell r="V66" t="str">
            <v>6×6/W</v>
          </cell>
          <cell r="W66">
            <v>4</v>
          </cell>
          <cell r="X66">
            <v>0</v>
          </cell>
          <cell r="Y66">
            <v>4</v>
          </cell>
          <cell r="Z66">
            <v>12</v>
          </cell>
          <cell r="AA66">
            <v>0</v>
          </cell>
        </row>
        <row r="67">
          <cell r="C67" t="str">
            <v>SF-115G-목</v>
          </cell>
          <cell r="D67">
            <v>0.89</v>
          </cell>
          <cell r="V67" t="str">
            <v>9×4/W</v>
          </cell>
          <cell r="W67">
            <v>6</v>
          </cell>
          <cell r="X67">
            <v>0</v>
          </cell>
          <cell r="Y67">
            <v>6</v>
          </cell>
          <cell r="Z67">
            <v>18</v>
          </cell>
          <cell r="AA67">
            <v>0</v>
          </cell>
        </row>
        <row r="68">
          <cell r="C68" t="str">
            <v>FF-60N-목</v>
          </cell>
          <cell r="D68">
            <v>1.103</v>
          </cell>
          <cell r="V68" t="str">
            <v>9×6/W</v>
          </cell>
          <cell r="W68">
            <v>6</v>
          </cell>
          <cell r="X68">
            <v>0</v>
          </cell>
          <cell r="Y68">
            <v>6</v>
          </cell>
          <cell r="Z68">
            <v>18</v>
          </cell>
          <cell r="AA68">
            <v>0</v>
          </cell>
        </row>
        <row r="69">
          <cell r="C69" t="str">
            <v>MC-80N-목</v>
          </cell>
          <cell r="D69">
            <v>0.23</v>
          </cell>
          <cell r="V69" t="str">
            <v>9×9/W</v>
          </cell>
          <cell r="W69">
            <v>8</v>
          </cell>
          <cell r="X69">
            <v>0</v>
          </cell>
          <cell r="Y69">
            <v>8</v>
          </cell>
          <cell r="Z69">
            <v>24</v>
          </cell>
          <cell r="AA69">
            <v>0</v>
          </cell>
        </row>
        <row r="70">
          <cell r="C70" t="str">
            <v>MC-115-목</v>
          </cell>
          <cell r="D70">
            <v>0.23799999999999999</v>
          </cell>
        </row>
        <row r="71">
          <cell r="C71" t="str">
            <v>MC-115B-목</v>
          </cell>
          <cell r="D71">
            <v>0.27500000000000002</v>
          </cell>
        </row>
        <row r="72">
          <cell r="C72" t="str">
            <v>GB-5-목</v>
          </cell>
          <cell r="D72">
            <v>0.13</v>
          </cell>
        </row>
        <row r="73">
          <cell r="C73" t="str">
            <v>GB-94-목</v>
          </cell>
          <cell r="D73">
            <v>0.14000000000000001</v>
          </cell>
        </row>
        <row r="74">
          <cell r="C74" t="str">
            <v>GB-91P-목</v>
          </cell>
          <cell r="D74">
            <v>0.13500000000000001</v>
          </cell>
        </row>
        <row r="75">
          <cell r="C75" t="str">
            <v>CI-80-목</v>
          </cell>
          <cell r="D75">
            <v>0.24299999999999999</v>
          </cell>
        </row>
        <row r="76">
          <cell r="C76" t="str">
            <v>CI-115-목</v>
          </cell>
          <cell r="D76">
            <v>0.27</v>
          </cell>
        </row>
        <row r="77">
          <cell r="C77" t="str">
            <v>MF-115-목</v>
          </cell>
          <cell r="D77">
            <v>0.52200000000000002</v>
          </cell>
        </row>
        <row r="78">
          <cell r="C78" t="str">
            <v>MF-123-목</v>
          </cell>
          <cell r="D78">
            <v>0.6</v>
          </cell>
        </row>
        <row r="79">
          <cell r="C79" t="str">
            <v>CI-107M-목</v>
          </cell>
          <cell r="D79">
            <v>0.2</v>
          </cell>
        </row>
        <row r="80">
          <cell r="C80" t="str">
            <v>BF-115WAJ-목</v>
          </cell>
          <cell r="D80">
            <v>3</v>
          </cell>
        </row>
        <row r="81">
          <cell r="C81" t="str">
            <v>SF-115B-목</v>
          </cell>
          <cell r="D81">
            <v>1.1599999999999999</v>
          </cell>
        </row>
        <row r="82">
          <cell r="C82" t="str">
            <v>HP-75C-목</v>
          </cell>
          <cell r="D82">
            <v>7.0000000000000007E-2</v>
          </cell>
        </row>
        <row r="83">
          <cell r="C83" t="str">
            <v>CB-100-목</v>
          </cell>
          <cell r="D83">
            <v>0.19500000000000001</v>
          </cell>
        </row>
        <row r="84">
          <cell r="C84" t="str">
            <v>FM-90N-목</v>
          </cell>
          <cell r="D84">
            <v>1.2</v>
          </cell>
        </row>
        <row r="85">
          <cell r="C85" t="str">
            <v>BF-200F-목</v>
          </cell>
          <cell r="D85">
            <v>2.5</v>
          </cell>
        </row>
        <row r="86">
          <cell r="C86" t="str">
            <v>BF-200B-목</v>
          </cell>
          <cell r="D86">
            <v>2</v>
          </cell>
        </row>
        <row r="87">
          <cell r="C87" t="str">
            <v>BF-200-목</v>
          </cell>
          <cell r="D87">
            <v>1.5</v>
          </cell>
        </row>
        <row r="88">
          <cell r="C88" t="str">
            <v>SF-150-목</v>
          </cell>
          <cell r="D88">
            <v>0.8</v>
          </cell>
        </row>
        <row r="89">
          <cell r="C89" t="str">
            <v>MC-150-목</v>
          </cell>
          <cell r="D89">
            <v>0.75</v>
          </cell>
        </row>
      </sheetData>
      <sheetData sheetId="14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청천내"/>
      <sheetName val="요율"/>
      <sheetName val="자재대"/>
      <sheetName val="전기"/>
    </sheetNames>
    <sheetDataSet>
      <sheetData sheetId="0" refreshError="1">
        <row r="6">
          <cell r="R6" t="str">
            <v>1,000억이상</v>
          </cell>
        </row>
        <row r="7">
          <cell r="R7" t="str">
            <v>300억이상</v>
          </cell>
        </row>
        <row r="8">
          <cell r="R8" t="str">
            <v>100억이상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"/>
      <sheetName val="Sheet2"/>
      <sheetName val="견적"/>
      <sheetName val="원가"/>
      <sheetName val="중요"/>
      <sheetName val="원가산출결과"/>
      <sheetName val="신발원가비교"/>
      <sheetName val="원가비교"/>
      <sheetName val="LPM"/>
      <sheetName val="HPM"/>
      <sheetName val="MB"/>
      <sheetName val="도장"/>
      <sheetName val="고광택"/>
      <sheetName val="무늬목"/>
      <sheetName val="03. 자재단가비교"/>
      <sheetName val="Sheet1"/>
      <sheetName val="수정내용"/>
    </sheetNames>
    <sheetDataSet>
      <sheetData sheetId="0"/>
      <sheetData sheetId="1"/>
      <sheetData sheetId="2"/>
      <sheetData sheetId="3"/>
      <sheetData sheetId="4">
        <row r="7">
          <cell r="AG7" t="str">
            <v>천판</v>
          </cell>
          <cell r="AH7" t="str">
            <v>측판</v>
          </cell>
          <cell r="AI7" t="str">
            <v>지판</v>
          </cell>
          <cell r="AJ7" t="str">
            <v>뒷판</v>
          </cell>
          <cell r="AK7" t="str">
            <v>고정선반</v>
          </cell>
          <cell r="AL7" t="str">
            <v>이동선반1</v>
          </cell>
          <cell r="AM7" t="str">
            <v>이동선반2</v>
          </cell>
          <cell r="AN7" t="str">
            <v>사절</v>
          </cell>
          <cell r="AO7" t="str">
            <v>걸레받이</v>
          </cell>
          <cell r="AP7" t="str">
            <v>서랍앞판</v>
          </cell>
          <cell r="AQ7" t="str">
            <v>서랍측판</v>
          </cell>
          <cell r="AR7" t="str">
            <v>서랍밑판</v>
          </cell>
          <cell r="AS7" t="str">
            <v>서랍고정밑판</v>
          </cell>
          <cell r="AT7" t="str">
            <v>서랍레일판</v>
          </cell>
          <cell r="AU7" t="str">
            <v>서랍사절</v>
          </cell>
          <cell r="AV7" t="str">
            <v>서랍장천판</v>
          </cell>
          <cell r="AW7" t="str">
            <v>서랍장측판</v>
          </cell>
          <cell r="AX7" t="str">
            <v>서랍장지판</v>
          </cell>
          <cell r="AY7" t="str">
            <v>기둥</v>
          </cell>
          <cell r="AZ7" t="str">
            <v>보조목</v>
          </cell>
          <cell r="BA7" t="str">
            <v>설치목</v>
          </cell>
          <cell r="BB7" t="str">
            <v>소계</v>
          </cell>
          <cell r="BC7" t="str">
            <v>에지접착</v>
          </cell>
          <cell r="BD7" t="str">
            <v>흰지접착</v>
          </cell>
          <cell r="BE7" t="str">
            <v>모따기</v>
          </cell>
          <cell r="BF7" t="str">
            <v>마감포장</v>
          </cell>
        </row>
        <row r="8">
          <cell r="AG8">
            <v>1</v>
          </cell>
          <cell r="AH8">
            <v>1</v>
          </cell>
          <cell r="AI8">
            <v>1</v>
          </cell>
          <cell r="AJ8">
            <v>1</v>
          </cell>
          <cell r="AK8">
            <v>1</v>
          </cell>
          <cell r="AL8">
            <v>1</v>
          </cell>
          <cell r="AM8">
            <v>1</v>
          </cell>
          <cell r="AN8">
            <v>1</v>
          </cell>
          <cell r="AO8">
            <v>1</v>
          </cell>
          <cell r="AP8">
            <v>1</v>
          </cell>
          <cell r="AQ8">
            <v>1</v>
          </cell>
          <cell r="AR8">
            <v>1</v>
          </cell>
          <cell r="AS8">
            <v>1</v>
          </cell>
          <cell r="AT8">
            <v>1</v>
          </cell>
          <cell r="AU8">
            <v>1</v>
          </cell>
          <cell r="AV8">
            <v>1</v>
          </cell>
          <cell r="AW8">
            <v>1</v>
          </cell>
          <cell r="AX8">
            <v>1</v>
          </cell>
          <cell r="AY8">
            <v>1</v>
          </cell>
          <cell r="BA8">
            <v>1</v>
          </cell>
        </row>
        <row r="9">
          <cell r="AG9">
            <v>1</v>
          </cell>
          <cell r="AH9">
            <v>1</v>
          </cell>
          <cell r="AI9">
            <v>1</v>
          </cell>
          <cell r="AK9">
            <v>1</v>
          </cell>
          <cell r="AL9">
            <v>1</v>
          </cell>
          <cell r="AM9">
            <v>1</v>
          </cell>
          <cell r="AN9">
            <v>1</v>
          </cell>
          <cell r="AO9">
            <v>1</v>
          </cell>
          <cell r="AP9">
            <v>1</v>
          </cell>
          <cell r="AQ9">
            <v>1</v>
          </cell>
          <cell r="AR9">
            <v>1</v>
          </cell>
          <cell r="AS9">
            <v>1</v>
          </cell>
          <cell r="AT9">
            <v>1</v>
          </cell>
          <cell r="AU9">
            <v>1</v>
          </cell>
          <cell r="AV9">
            <v>1</v>
          </cell>
          <cell r="AW9">
            <v>1</v>
          </cell>
          <cell r="AX9">
            <v>1</v>
          </cell>
          <cell r="AY9">
            <v>1</v>
          </cell>
          <cell r="AZ9">
            <v>1</v>
          </cell>
        </row>
        <row r="10">
          <cell r="AG10">
            <v>2</v>
          </cell>
          <cell r="AH10">
            <v>2</v>
          </cell>
          <cell r="AI10">
            <v>1</v>
          </cell>
          <cell r="AK10">
            <v>2</v>
          </cell>
          <cell r="AN10">
            <v>2</v>
          </cell>
          <cell r="AO10">
            <v>2</v>
          </cell>
          <cell r="AP10">
            <v>2</v>
          </cell>
          <cell r="AQ10">
            <v>2</v>
          </cell>
          <cell r="AR10">
            <v>2</v>
          </cell>
          <cell r="AS10">
            <v>2</v>
          </cell>
          <cell r="AT10">
            <v>2</v>
          </cell>
          <cell r="AU10">
            <v>2</v>
          </cell>
          <cell r="AV10">
            <v>2</v>
          </cell>
          <cell r="AW10">
            <v>2</v>
          </cell>
          <cell r="AX10">
            <v>2</v>
          </cell>
          <cell r="AY10">
            <v>2</v>
          </cell>
          <cell r="AZ10">
            <v>1</v>
          </cell>
        </row>
        <row r="11">
          <cell r="BB11">
            <v>1</v>
          </cell>
          <cell r="BC11">
            <v>1</v>
          </cell>
        </row>
        <row r="12">
          <cell r="AP12">
            <v>1</v>
          </cell>
        </row>
        <row r="13">
          <cell r="BB13">
            <v>1</v>
          </cell>
          <cell r="BD13">
            <v>1</v>
          </cell>
        </row>
        <row r="14">
          <cell r="BB14">
            <v>1</v>
          </cell>
          <cell r="BE14">
            <v>1</v>
          </cell>
        </row>
        <row r="15">
          <cell r="BB15">
            <v>1</v>
          </cell>
          <cell r="BF15">
            <v>1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결임시"/>
      <sheetName val="도공품의"/>
      <sheetName val="조달품의"/>
      <sheetName val="조정안"/>
      <sheetName val="투찰총괄"/>
      <sheetName val="기구표"/>
      <sheetName val="영종도"/>
      <sheetName val="A4PO"/>
      <sheetName val="A4LA"/>
      <sheetName val="타사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C0000"/>
      <sheetName val="원하집계"/>
      <sheetName val="세부기준"/>
      <sheetName val="하도총괄"/>
      <sheetName val="원하도"/>
      <sheetName val="투찰"/>
      <sheetName val="표지3"/>
      <sheetName val="집계표 "/>
      <sheetName val="BOQ"/>
      <sheetName val="하도급총괄표 (2)"/>
      <sheetName val="하도사항 (2)"/>
      <sheetName val="부대투찰토공7 (2)"/>
      <sheetName val="부대투찰철콘7 (2)"/>
      <sheetName val="부대투찰토공7"/>
      <sheetName val="부대투찰철콘7"/>
      <sheetName val="갑지"/>
      <sheetName val="가실행7"/>
      <sheetName val="조직도 (2)"/>
      <sheetName val="관리비"/>
      <sheetName val="부대집계7"/>
      <sheetName val="부대토공7"/>
      <sheetName val="부대철콘7 (2)"/>
      <sheetName val="부대철콘7"/>
      <sheetName val="하도급총괄표"/>
      <sheetName val="하도사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원가"/>
      <sheetName val="연결임시"/>
      <sheetName val="구조물공"/>
      <sheetName val="부대공"/>
      <sheetName val="배수공"/>
      <sheetName val="포장공"/>
      <sheetName val="금액내역서"/>
      <sheetName val="Sheet5"/>
      <sheetName val="9902"/>
      <sheetName val="집계표"/>
      <sheetName val="BID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집행현황"/>
      <sheetName val="천안F"/>
      <sheetName val="APT"/>
      <sheetName val="조달청적격심사"/>
      <sheetName val="설 계"/>
      <sheetName val="국내조달(통합-1)"/>
      <sheetName val="구역화물"/>
      <sheetName val="단가일람"/>
      <sheetName val="부대내역"/>
      <sheetName val="AS포장복구 "/>
      <sheetName val="교육종류"/>
      <sheetName val="경상직원"/>
      <sheetName val="설계명세서"/>
      <sheetName val="남평내역"/>
      <sheetName val="단위목록"/>
      <sheetName val="시험비"/>
      <sheetName val="일위대가목록"/>
      <sheetName val="자재단가"/>
      <sheetName val="기계경비목록"/>
      <sheetName val="단가"/>
      <sheetName val="석축설면"/>
      <sheetName val="법면단"/>
      <sheetName val="법면설면"/>
      <sheetName val="석축단"/>
      <sheetName val="법면수집"/>
      <sheetName val="Y-WORK"/>
      <sheetName val="계지"/>
      <sheetName val="결과조달"/>
      <sheetName val="일반수량집계"/>
      <sheetName val="실행예산"/>
      <sheetName val="요율"/>
      <sheetName val="자재대"/>
      <sheetName val="인건비 "/>
      <sheetName val="구조물"/>
      <sheetName val="기초공"/>
      <sheetName val="기둥(원형)"/>
      <sheetName val="평가데이터"/>
      <sheetName val="토사(PE)"/>
      <sheetName val="3.3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ol"/>
      <sheetName val="그림"/>
      <sheetName val="조건"/>
      <sheetName val="단가"/>
      <sheetName val="일위"/>
      <sheetName val="결과"/>
      <sheetName val="부자재"/>
    </sheetNames>
    <sheetDataSet>
      <sheetData sheetId="0" refreshError="1">
        <row r="8">
          <cell r="D8" t="str">
            <v>3비대칭창(BA2)</v>
          </cell>
        </row>
      </sheetData>
      <sheetData sheetId="1" refreshError="1">
        <row r="1">
          <cell r="A1" t="str">
            <v>2대칭창(BA1)</v>
          </cell>
        </row>
        <row r="2">
          <cell r="A2" t="str">
            <v>3비대칭창(BA1)</v>
          </cell>
        </row>
        <row r="3">
          <cell r="A3" t="str">
            <v>2대칭창(BA2)</v>
          </cell>
        </row>
        <row r="4">
          <cell r="A4" t="str">
            <v>3비대칭창(BA2)</v>
          </cell>
        </row>
        <row r="5">
          <cell r="A5" t="str">
            <v>고정창</v>
          </cell>
        </row>
      </sheetData>
      <sheetData sheetId="2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주개신A-4계산서"/>
    </sheetNames>
    <definedNames>
      <definedName name="급1고"/>
      <definedName name="급1저"/>
      <definedName name="급2고"/>
      <definedName name="급2저"/>
      <definedName name="급3고"/>
      <definedName name="급3저"/>
    </definedNames>
    <sheetDataSet>
      <sheetData sheetId="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청주개신A-2(980)계산서"/>
    </sheetNames>
    <definedNames>
      <definedName name="단지개요" refersTo="#REF!"/>
    </definedNames>
    <sheetDataSet>
      <sheetData sheetId="0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1목차 "/>
      <sheetName val="2개요"/>
      <sheetName val="4.2열관류"/>
      <sheetName val="4.3비난방온도"/>
      <sheetName val="4-4.평형별 면적계산"/>
      <sheetName val="4.5집계"/>
      <sheetName val="39A"/>
      <sheetName val="39B"/>
      <sheetName val="59E"/>
      <sheetName val="84C"/>
      <sheetName val="84D"/>
      <sheetName val="부대"/>
      <sheetName val="방재"/>
      <sheetName val="4.6방열기"/>
      <sheetName val="4.7PAC"/>
      <sheetName val="4.8동지역부하"/>
      <sheetName val="구조체부하"/>
      <sheetName val="4.9기계실연결"/>
      <sheetName val="부하집계"/>
      <sheetName val="4.10난방열교환기"/>
      <sheetName val="4.11옥외난방"/>
      <sheetName val="동난방횡주관"/>
      <sheetName val="난방입상관"/>
      <sheetName val="4.12난방순환"/>
      <sheetName val="4.13난방신축"/>
      <sheetName val="4-14팽창탱크"/>
      <sheetName val="난방data"/>
      <sheetName val="4.15기수분리기"/>
      <sheetName val="4.16케미컬피더"/>
      <sheetName val="4.17.1 1차측PDCV"/>
      <sheetName val="4.17.2 차압밸브"/>
      <sheetName val="4.17.3 동별차압유량"/>
      <sheetName val="4.17.4 101~105동"/>
      <sheetName val="106~107동"/>
      <sheetName val="5-1급탕설비"/>
      <sheetName val="5-2급탕열량"/>
      <sheetName val="5.3급탕열교환기"/>
      <sheetName val="5.4옥외급탕"/>
      <sheetName val="동급탕횡주관1"/>
      <sheetName val="급탕입상관"/>
      <sheetName val="5.5급탕신축"/>
      <sheetName val="5.6급탕순환"/>
      <sheetName val="위생data"/>
      <sheetName val="6.1급수"/>
      <sheetName val="6.2옥외관"/>
      <sheetName val="횡주관"/>
      <sheetName val="입상관"/>
      <sheetName val="흡수기"/>
      <sheetName val="6.3펌프"/>
      <sheetName val="6.4저수조"/>
      <sheetName val="7.1오배수"/>
      <sheetName val="배수횡주(901동)"/>
      <sheetName val="배수횡주(902동)"/>
      <sheetName val="배수횡주(903동)"/>
      <sheetName val="배수횡주(904동)"/>
      <sheetName val="배수횡주(905동)"/>
      <sheetName val="배수횡주(906동)"/>
      <sheetName val="배수횡주(907동)"/>
      <sheetName val="배수횡주(908동)"/>
      <sheetName val="배수횡주(909동)"/>
      <sheetName val="배수횡주(910동)"/>
      <sheetName val="배수횡주(911동)"/>
      <sheetName val="배수횡주(912동)"/>
      <sheetName val="배수횡주(913동)"/>
      <sheetName val="7.3배수펌프"/>
      <sheetName val="AD면적"/>
      <sheetName val="환기설비"/>
      <sheetName val="송풍기"/>
      <sheetName val="주차장환기계산"/>
      <sheetName val="소화양정(공동주택)"/>
      <sheetName val="소화펌프 "/>
      <sheetName val="가스설계기준 "/>
      <sheetName val="m-901동"/>
      <sheetName val="오산운암3bl계산서"/>
    </sheetNames>
    <definedNames>
      <definedName name="난방관경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설계조건"/>
      <sheetName val="열관류율"/>
      <sheetName val="FCU 집계표"/>
      <sheetName val="AHU집계"/>
      <sheetName val="냉동기,보일러선정"/>
      <sheetName val="흡수식냉온수기,보일러"/>
      <sheetName val=" 냉각수펌프"/>
      <sheetName val="공조기"/>
      <sheetName val="공조기휀"/>
      <sheetName val="열교환기제외"/>
      <sheetName val="저수조"/>
      <sheetName val="고가수조"/>
      <sheetName val="경유탱크"/>
      <sheetName val="팽창탱크"/>
      <sheetName val=" 급탕탱크"/>
      <sheetName val="가열코일.급수유니트"/>
      <sheetName val="냉각수수처리기"/>
      <sheetName val="휀코일유니트선정"/>
      <sheetName val="배기휀"/>
      <sheetName val="laroux"/>
      <sheetName val="흡수식냉동기,보일러"/>
      <sheetName val="열교환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"/>
      <sheetName val="을"/>
      <sheetName val="을-1"/>
      <sheetName val="물량"/>
      <sheetName val="물량-1"/>
      <sheetName val="공량"/>
      <sheetName val="공량-1"/>
      <sheetName val="Module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11(1600×550)"/>
      <sheetName val="900×550 "/>
      <sheetName val="512(2165×800)"/>
      <sheetName val="1150×550"/>
      <sheetName val="800×550"/>
      <sheetName val="1150×500"/>
      <sheetName val="1200×400"/>
      <sheetName val="몸체(460×600)"/>
      <sheetName val="560×550"/>
      <sheetName val="590×630"/>
      <sheetName val="502(760×600)"/>
      <sheetName val="840×700"/>
      <sheetName val="860×600"/>
      <sheetName val="870×770"/>
      <sheetName val="910×600"/>
      <sheetName val="937×610"/>
      <sheetName val="960×600"/>
      <sheetName val="980×640"/>
      <sheetName val="1000×610"/>
      <sheetName val="1080×770"/>
      <sheetName val="1130×600"/>
      <sheetName val="1200×600"/>
      <sheetName val="503(1230×510)"/>
      <sheetName val="1310×800"/>
      <sheetName val="1360×700"/>
      <sheetName val="1380×670"/>
      <sheetName val="1400×830"/>
      <sheetName val="1450×505"/>
      <sheetName val="1470×700"/>
      <sheetName val="1500×613"/>
      <sheetName val="1500×720"/>
      <sheetName val="1550×770"/>
      <sheetName val="1600×700"/>
      <sheetName val="1780×500"/>
      <sheetName val="1650×650"/>
      <sheetName val="1650×800"/>
      <sheetName val="2190×505"/>
      <sheetName val="504(2700×650)"/>
      <sheetName val="505(840×700)"/>
      <sheetName val="840×840"/>
      <sheetName val="848×613"/>
      <sheetName val="1060×700"/>
      <sheetName val="1080×670"/>
      <sheetName val="1110×722"/>
      <sheetName val="1160×650"/>
      <sheetName val="1160×680"/>
      <sheetName val="1160×730"/>
      <sheetName val="506(1210×730)"/>
      <sheetName val="1310×700"/>
      <sheetName val="1310×790"/>
      <sheetName val="1480×560"/>
      <sheetName val="511(1080×770)"/>
      <sheetName val="512(1360×700)"/>
      <sheetName val="512(1380×670)"/>
      <sheetName val="512(1500×720)"/>
      <sheetName val="512(1650×800)"/>
      <sheetName val="PD점검구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4층원격)"/>
      <sheetName val="일위대가목록"/>
      <sheetName val="단가산출목록표"/>
      <sheetName val="내역서2안"/>
      <sheetName val="공종단가"/>
      <sheetName val="대,유,램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자재 내역서"/>
      <sheetName val="일위대가"/>
      <sheetName val="Sheet1"/>
      <sheetName val="일위대가(4층원격)"/>
      <sheetName val="설직재-1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얼"/>
      <sheetName val="총괄집계표"/>
      <sheetName val="업뎃"/>
      <sheetName val="총목록"/>
      <sheetName val="결과"/>
      <sheetName val="구성"/>
      <sheetName val="직재틀"/>
      <sheetName val="간재틀"/>
      <sheetName val="간재창"/>
      <sheetName val="작업설틀"/>
      <sheetName val="단가표"/>
      <sheetName val="직노"/>
      <sheetName val="공수"/>
      <sheetName val="임율"/>
      <sheetName val="경산"/>
      <sheetName val="경배"/>
      <sheetName val="운반1"/>
      <sheetName val="설치산출"/>
      <sheetName val="설치"/>
      <sheetName val="자재"/>
      <sheetName val="구분자"/>
      <sheetName val="그림"/>
      <sheetName val="그림2"/>
      <sheetName val="p원가"/>
      <sheetName val="p직재"/>
      <sheetName val="p수입"/>
      <sheetName val="pCOM"/>
      <sheetName val="p환율표"/>
      <sheetName val="p수율"/>
      <sheetName val="pLOSS"/>
      <sheetName val="p목무늬"/>
      <sheetName val="p단가비교"/>
      <sheetName val="p간재"/>
      <sheetName val="p직노"/>
      <sheetName val="p임율1"/>
      <sheetName val="p임율2"/>
      <sheetName val="p간접노비"/>
      <sheetName val="p경비"/>
      <sheetName val="p제조비율"/>
      <sheetName val="자동산출-합성수지창호산출(최종030814노임변경)"/>
    </sheetNames>
    <sheetDataSet>
      <sheetData sheetId="0" refreshError="1"/>
      <sheetData sheetId="1" refreshError="1">
        <row r="7">
          <cell r="C7" t="str">
            <v>중대형복층단창</v>
          </cell>
        </row>
      </sheetData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 refreshError="1">
        <row r="3">
          <cell r="B3" t="str">
            <v>가</v>
          </cell>
          <cell r="C3" t="str">
            <v>미서기문-1(대칭)</v>
          </cell>
          <cell r="D3">
            <v>2</v>
          </cell>
          <cell r="G3">
            <v>1</v>
          </cell>
          <cell r="H3" t="str">
            <v>소형단창</v>
          </cell>
          <cell r="I3" t="str">
            <v>BF-96</v>
          </cell>
          <cell r="J3">
            <v>95.5</v>
          </cell>
          <cell r="K3">
            <v>40</v>
          </cell>
          <cell r="L3" t="str">
            <v>SF-80N</v>
          </cell>
          <cell r="M3">
            <v>30</v>
          </cell>
          <cell r="N3">
            <v>49.2</v>
          </cell>
          <cell r="O3">
            <v>9</v>
          </cell>
          <cell r="P3">
            <v>7</v>
          </cell>
          <cell r="Q3">
            <v>7</v>
          </cell>
          <cell r="R3">
            <v>50</v>
          </cell>
        </row>
        <row r="4">
          <cell r="B4" t="str">
            <v>나</v>
          </cell>
          <cell r="C4" t="str">
            <v>미서기문-2(비대칭)</v>
          </cell>
          <cell r="D4">
            <v>1</v>
          </cell>
          <cell r="E4">
            <v>1</v>
          </cell>
          <cell r="G4">
            <v>2</v>
          </cell>
          <cell r="H4" t="str">
            <v>중대형단창</v>
          </cell>
          <cell r="I4" t="str">
            <v>BF-115</v>
          </cell>
          <cell r="J4">
            <v>115.5</v>
          </cell>
          <cell r="K4">
            <v>46</v>
          </cell>
          <cell r="L4" t="str">
            <v>SF-115</v>
          </cell>
          <cell r="M4">
            <v>36</v>
          </cell>
          <cell r="N4">
            <v>57</v>
          </cell>
          <cell r="O4">
            <v>10</v>
          </cell>
          <cell r="P4">
            <v>10</v>
          </cell>
          <cell r="Q4">
            <v>8.5</v>
          </cell>
          <cell r="R4">
            <v>50</v>
          </cell>
        </row>
        <row r="5">
          <cell r="B5" t="str">
            <v>다</v>
          </cell>
          <cell r="C5" t="str">
            <v>3짝 미서기문-1(비대칭)</v>
          </cell>
          <cell r="D5">
            <v>2</v>
          </cell>
          <cell r="E5">
            <v>1</v>
          </cell>
          <cell r="G5">
            <v>3</v>
          </cell>
          <cell r="H5" t="str">
            <v>미서기문</v>
          </cell>
          <cell r="I5" t="str">
            <v>BF-115</v>
          </cell>
          <cell r="J5">
            <v>115.5</v>
          </cell>
          <cell r="K5">
            <v>46</v>
          </cell>
          <cell r="L5" t="str">
            <v>SF-115G</v>
          </cell>
          <cell r="M5">
            <v>36</v>
          </cell>
          <cell r="N5">
            <v>70</v>
          </cell>
          <cell r="O5">
            <v>10</v>
          </cell>
          <cell r="P5">
            <v>10</v>
          </cell>
          <cell r="Q5">
            <v>8.5</v>
          </cell>
          <cell r="R5">
            <v>50</v>
          </cell>
        </row>
        <row r="6">
          <cell r="B6" t="str">
            <v>라</v>
          </cell>
          <cell r="C6" t="str">
            <v>미서기창-1(대칭)</v>
          </cell>
          <cell r="D6">
            <v>2</v>
          </cell>
          <cell r="G6">
            <v>4</v>
          </cell>
          <cell r="H6" t="str">
            <v>소형이중창</v>
          </cell>
          <cell r="I6" t="str">
            <v>BF-184</v>
          </cell>
          <cell r="J6">
            <v>183.5</v>
          </cell>
          <cell r="K6">
            <v>45</v>
          </cell>
          <cell r="L6" t="str">
            <v>SF-80N</v>
          </cell>
          <cell r="M6">
            <v>30</v>
          </cell>
          <cell r="N6">
            <v>49.2</v>
          </cell>
          <cell r="O6">
            <v>9</v>
          </cell>
          <cell r="P6">
            <v>7</v>
          </cell>
          <cell r="Q6">
            <v>7</v>
          </cell>
          <cell r="R6">
            <v>50</v>
          </cell>
        </row>
        <row r="7">
          <cell r="B7" t="str">
            <v>마</v>
          </cell>
          <cell r="C7" t="str">
            <v>미서기창-2(대칭)</v>
          </cell>
          <cell r="D7">
            <v>2</v>
          </cell>
          <cell r="G7">
            <v>5</v>
          </cell>
          <cell r="H7" t="str">
            <v>중대형이중창</v>
          </cell>
          <cell r="I7" t="str">
            <v>BF-225</v>
          </cell>
          <cell r="J7">
            <v>225.5</v>
          </cell>
          <cell r="K7">
            <v>56</v>
          </cell>
          <cell r="L7" t="str">
            <v>SF-115</v>
          </cell>
          <cell r="M7">
            <v>36</v>
          </cell>
          <cell r="N7">
            <v>57</v>
          </cell>
          <cell r="O7">
            <v>10</v>
          </cell>
          <cell r="P7">
            <v>10</v>
          </cell>
          <cell r="Q7">
            <v>8.5</v>
          </cell>
          <cell r="R7">
            <v>50</v>
          </cell>
        </row>
        <row r="8">
          <cell r="B8" t="str">
            <v>바</v>
          </cell>
          <cell r="C8" t="str">
            <v>미서기창-3(대칭)</v>
          </cell>
          <cell r="D8">
            <v>2</v>
          </cell>
          <cell r="G8">
            <v>6</v>
          </cell>
          <cell r="H8" t="str">
            <v>공틀일체형</v>
          </cell>
          <cell r="I8" t="str">
            <v>BF-115W</v>
          </cell>
          <cell r="J8">
            <v>225</v>
          </cell>
          <cell r="K8">
            <v>46</v>
          </cell>
          <cell r="L8" t="str">
            <v>SF-115G</v>
          </cell>
          <cell r="M8">
            <v>36</v>
          </cell>
          <cell r="N8">
            <v>70</v>
          </cell>
          <cell r="O8">
            <v>10</v>
          </cell>
          <cell r="P8">
            <v>10</v>
          </cell>
          <cell r="Q8">
            <v>8.5</v>
          </cell>
          <cell r="R8">
            <v>50</v>
          </cell>
        </row>
        <row r="9">
          <cell r="B9" t="str">
            <v>사</v>
          </cell>
          <cell r="C9" t="str">
            <v>3짝 미서기창-1(비대칭)</v>
          </cell>
          <cell r="D9">
            <v>2</v>
          </cell>
          <cell r="E9">
            <v>1</v>
          </cell>
          <cell r="G9">
            <v>7</v>
          </cell>
          <cell r="H9" t="str">
            <v>프로젝트창(F/P)</v>
          </cell>
          <cell r="I9" t="str">
            <v>FM-60N</v>
          </cell>
          <cell r="J9">
            <v>58</v>
          </cell>
          <cell r="K9">
            <v>56</v>
          </cell>
          <cell r="L9" t="str">
            <v>FF-60N</v>
          </cell>
          <cell r="M9">
            <v>78</v>
          </cell>
          <cell r="N9">
            <v>58</v>
          </cell>
          <cell r="O9">
            <v>30</v>
          </cell>
          <cell r="P9">
            <v>30</v>
          </cell>
          <cell r="Q9">
            <v>30</v>
          </cell>
        </row>
        <row r="10">
          <cell r="B10" t="str">
            <v>아</v>
          </cell>
          <cell r="C10" t="str">
            <v>4짝 미서기창-2(대칭)</v>
          </cell>
          <cell r="D10">
            <v>4</v>
          </cell>
          <cell r="G10">
            <v>8</v>
          </cell>
          <cell r="H10" t="str">
            <v>프로젝트창(P)</v>
          </cell>
          <cell r="I10" t="str">
            <v>FM-60N</v>
          </cell>
          <cell r="J10">
            <v>58</v>
          </cell>
          <cell r="K10">
            <v>56</v>
          </cell>
          <cell r="L10" t="str">
            <v>FF-60N</v>
          </cell>
          <cell r="M10">
            <v>78</v>
          </cell>
          <cell r="N10">
            <v>58</v>
          </cell>
          <cell r="O10">
            <v>30</v>
          </cell>
          <cell r="P10">
            <v>30</v>
          </cell>
          <cell r="Q10">
            <v>30</v>
          </cell>
        </row>
        <row r="11">
          <cell r="B11" t="str">
            <v>자</v>
          </cell>
          <cell r="C11" t="str">
            <v>프로젝트창(F/P)</v>
          </cell>
          <cell r="D11">
            <v>1</v>
          </cell>
          <cell r="G11">
            <v>9</v>
          </cell>
          <cell r="H11" t="str">
            <v>여닫이창</v>
          </cell>
          <cell r="I11" t="str">
            <v>FM-60N</v>
          </cell>
          <cell r="J11">
            <v>58</v>
          </cell>
          <cell r="K11">
            <v>56</v>
          </cell>
          <cell r="L11" t="str">
            <v>FF-60N</v>
          </cell>
          <cell r="M11">
            <v>78</v>
          </cell>
          <cell r="N11">
            <v>58</v>
          </cell>
          <cell r="O11">
            <v>30</v>
          </cell>
          <cell r="P11">
            <v>30</v>
          </cell>
          <cell r="Q11">
            <v>30</v>
          </cell>
        </row>
        <row r="12">
          <cell r="B12" t="str">
            <v>차</v>
          </cell>
          <cell r="C12" t="str">
            <v>프로젝트창(P)</v>
          </cell>
          <cell r="D12">
            <v>1</v>
          </cell>
          <cell r="G12">
            <v>10</v>
          </cell>
          <cell r="H12" t="str">
            <v>고정창</v>
          </cell>
          <cell r="I12" t="str">
            <v>FM-60N</v>
          </cell>
          <cell r="J12">
            <v>58</v>
          </cell>
          <cell r="K12">
            <v>56</v>
          </cell>
          <cell r="L12" t="str">
            <v>FF-60N</v>
          </cell>
          <cell r="M12">
            <v>78</v>
          </cell>
          <cell r="N12">
            <v>58</v>
          </cell>
          <cell r="O12">
            <v>30</v>
          </cell>
          <cell r="P12">
            <v>30</v>
          </cell>
          <cell r="Q12">
            <v>30</v>
          </cell>
        </row>
        <row r="13">
          <cell r="B13" t="str">
            <v>카</v>
          </cell>
          <cell r="C13" t="str">
            <v>여닫이창</v>
          </cell>
          <cell r="D13">
            <v>1</v>
          </cell>
          <cell r="G13">
            <v>11</v>
          </cell>
          <cell r="H13" t="str">
            <v>소형복층단창</v>
          </cell>
          <cell r="I13" t="str">
            <v>BF-96</v>
          </cell>
          <cell r="J13">
            <v>95.5</v>
          </cell>
          <cell r="K13">
            <v>40</v>
          </cell>
          <cell r="L13" t="str">
            <v>SF-115G</v>
          </cell>
          <cell r="M13">
            <v>36</v>
          </cell>
          <cell r="N13">
            <v>70</v>
          </cell>
          <cell r="O13">
            <v>15</v>
          </cell>
          <cell r="P13">
            <v>10</v>
          </cell>
          <cell r="Q13">
            <v>8.5</v>
          </cell>
        </row>
        <row r="14">
          <cell r="B14" t="str">
            <v>타</v>
          </cell>
          <cell r="C14" t="str">
            <v>고정창</v>
          </cell>
          <cell r="G14">
            <v>12</v>
          </cell>
          <cell r="H14" t="str">
            <v>중대형복층단창</v>
          </cell>
          <cell r="I14" t="str">
            <v>BF-115W</v>
          </cell>
          <cell r="J14">
            <v>225</v>
          </cell>
          <cell r="K14">
            <v>46</v>
          </cell>
          <cell r="L14" t="str">
            <v>SF-115G</v>
          </cell>
          <cell r="M14">
            <v>36</v>
          </cell>
          <cell r="N14">
            <v>70</v>
          </cell>
          <cell r="O14">
            <v>10</v>
          </cell>
          <cell r="P14">
            <v>10</v>
          </cell>
          <cell r="Q14">
            <v>8.5</v>
          </cell>
          <cell r="R14">
            <v>50</v>
          </cell>
        </row>
        <row r="15">
          <cell r="B15" t="str">
            <v>파</v>
          </cell>
          <cell r="C15" t="str">
            <v>고정&amp;미서기창</v>
          </cell>
          <cell r="D15">
            <v>1</v>
          </cell>
          <cell r="G15">
            <v>13</v>
          </cell>
          <cell r="H15" t="str">
            <v>고정&amp;미서기창</v>
          </cell>
          <cell r="I15" t="str">
            <v>BF-115</v>
          </cell>
          <cell r="J15">
            <v>115.5</v>
          </cell>
          <cell r="K15">
            <v>46</v>
          </cell>
          <cell r="L15" t="str">
            <v>SF-115</v>
          </cell>
          <cell r="M15">
            <v>36</v>
          </cell>
          <cell r="N15">
            <v>57</v>
          </cell>
          <cell r="O15">
            <v>13</v>
          </cell>
          <cell r="P15">
            <v>10</v>
          </cell>
          <cell r="Q15">
            <v>8.5</v>
          </cell>
        </row>
        <row r="16">
          <cell r="B16" t="str">
            <v>하</v>
          </cell>
          <cell r="C16" t="str">
            <v>공틀</v>
          </cell>
          <cell r="G16">
            <v>14</v>
          </cell>
          <cell r="H16" t="str">
            <v>발코니외부창호</v>
          </cell>
          <cell r="I16" t="str">
            <v>BF-115RB</v>
          </cell>
          <cell r="J16">
            <v>115.5</v>
          </cell>
          <cell r="K16">
            <v>58</v>
          </cell>
          <cell r="L16" t="str">
            <v>SF-115B</v>
          </cell>
          <cell r="M16">
            <v>40</v>
          </cell>
          <cell r="N16">
            <v>81</v>
          </cell>
          <cell r="O16">
            <v>18</v>
          </cell>
          <cell r="P16">
            <v>10</v>
          </cell>
          <cell r="Q16">
            <v>8.5</v>
          </cell>
        </row>
        <row r="17">
          <cell r="G17">
            <v>15</v>
          </cell>
          <cell r="H17" t="str">
            <v>공틀</v>
          </cell>
          <cell r="I17" t="str">
            <v>JF-150</v>
          </cell>
          <cell r="J17">
            <v>150</v>
          </cell>
          <cell r="K17">
            <v>20</v>
          </cell>
        </row>
        <row r="22">
          <cell r="J22" t="str">
            <v>소형단창</v>
          </cell>
          <cell r="L22" t="str">
            <v>백색바</v>
          </cell>
          <cell r="M22" t="str">
            <v>없슴</v>
          </cell>
        </row>
        <row r="23">
          <cell r="J23" t="str">
            <v>중대형단창</v>
          </cell>
          <cell r="L23" t="str">
            <v>목무늬</v>
          </cell>
          <cell r="M23" t="str">
            <v>있슴(1개)</v>
          </cell>
        </row>
        <row r="24">
          <cell r="J24" t="str">
            <v>미서기문</v>
          </cell>
          <cell r="M24" t="str">
            <v>있슴(2개)</v>
          </cell>
        </row>
        <row r="25">
          <cell r="J25" t="str">
            <v>소형이중창</v>
          </cell>
        </row>
        <row r="26">
          <cell r="J26" t="str">
            <v>중대형이중창</v>
          </cell>
        </row>
        <row r="27">
          <cell r="J27" t="str">
            <v>공틀일체형</v>
          </cell>
        </row>
        <row r="28">
          <cell r="J28" t="str">
            <v>프로젝트창(F/P)</v>
          </cell>
        </row>
        <row r="29">
          <cell r="J29" t="str">
            <v>프로젝트창(P)</v>
          </cell>
        </row>
        <row r="30">
          <cell r="J30" t="str">
            <v>여닫이창</v>
          </cell>
        </row>
        <row r="31">
          <cell r="J31" t="str">
            <v>고정창</v>
          </cell>
        </row>
        <row r="32">
          <cell r="J32" t="str">
            <v>소형복층단창</v>
          </cell>
        </row>
        <row r="33">
          <cell r="J33" t="str">
            <v>중대형복층단창</v>
          </cell>
        </row>
        <row r="34">
          <cell r="J34" t="str">
            <v>고정&amp;미서기창</v>
          </cell>
        </row>
        <row r="35">
          <cell r="J35" t="str">
            <v>발코니외부창호</v>
          </cell>
        </row>
        <row r="36">
          <cell r="J36" t="str">
            <v>공틀</v>
          </cell>
        </row>
      </sheetData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ol"/>
      <sheetName val="그림"/>
      <sheetName val="조건"/>
      <sheetName val="단가"/>
      <sheetName val="일위"/>
      <sheetName val="결과"/>
      <sheetName val="부자재"/>
    </sheetNames>
    <sheetDataSet>
      <sheetData sheetId="0">
        <row r="8">
          <cell r="D8" t="str">
            <v>2대칭창(BA1)</v>
          </cell>
        </row>
      </sheetData>
      <sheetData sheetId="1"/>
      <sheetData sheetId="2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단지개요"/>
      <sheetName val="건설규모"/>
      <sheetName val="설계기준"/>
      <sheetName val="급수 (LPM)"/>
      <sheetName val="급수양정계산"/>
      <sheetName val="소화배관"/>
      <sheetName val="소화양정"/>
      <sheetName val="소화감압양정"/>
      <sheetName val="잔류압력검토(공동구구간)"/>
      <sheetName val="잔류압력검토(소화1F기준)"/>
      <sheetName val="자동제어"/>
      <sheetName val="환기팬"/>
      <sheetName val="147대형 환기량"/>
      <sheetName val="147대형 송풍기"/>
      <sheetName val="참조(덕트규격)"/>
      <sheetName val="공동구 규격"/>
      <sheetName val="공동구관로"/>
      <sheetName val="주차장가대"/>
      <sheetName val="배관두께"/>
      <sheetName val="1m당손실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차액보증"/>
      <sheetName val="입찰안"/>
      <sheetName val="부대입찰"/>
      <sheetName val="부대공"/>
      <sheetName val="적격점수"/>
      <sheetName val="자재인력"/>
      <sheetName val="입찰조건"/>
      <sheetName val="조건표"/>
      <sheetName val="VXXXXX"/>
      <sheetName val="하도급대비"/>
      <sheetName val="하도급기성"/>
      <sheetName val="하도급단가산출"/>
      <sheetName val="토공집계표"/>
      <sheetName val="유토계획및집계"/>
      <sheetName val="유용토모식도"/>
      <sheetName val="토량산출(다짐)"/>
      <sheetName val="토공총괄"/>
      <sheetName val="직영단가"/>
      <sheetName val="하도급기성 (2)"/>
      <sheetName val="하도급단가산출 (2)"/>
      <sheetName val="보고서"/>
      <sheetName val="설 계"/>
      <sheetName val="내역"/>
      <sheetName val="BID"/>
      <sheetName val="일위대가(가설)"/>
      <sheetName val="70%"/>
      <sheetName val="단가조사"/>
      <sheetName val="연결임시"/>
      <sheetName val="코드"/>
      <sheetName val="구미4단2"/>
      <sheetName val="포장공"/>
      <sheetName val="토공"/>
      <sheetName val="ABUT수량-A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설계조건"/>
      <sheetName val="열관류율"/>
      <sheetName val="부하계산"/>
      <sheetName val="보일러"/>
      <sheetName val="저수조"/>
      <sheetName val="경유탱크"/>
      <sheetName val="PAC"/>
      <sheetName val="팽창탱크"/>
      <sheetName val="급탕탱크"/>
      <sheetName val="휀류"/>
      <sheetName val="냉난방부하집계"/>
      <sheetName val="FCU부하집계"/>
      <sheetName val="펌프류"/>
      <sheetName val="Sheet3"/>
      <sheetName val="Sheet4"/>
      <sheetName val="Sheet5"/>
      <sheetName val="Sheet6"/>
      <sheetName val="Sheet7"/>
      <sheetName val="Sheet8"/>
      <sheetName val="Sheet9"/>
      <sheetName val="Sheet10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99.4설계조건"/>
      <sheetName val="열관류율"/>
      <sheetName val="FCU 집계표"/>
      <sheetName val="AHU집계"/>
      <sheetName val="냉동기,보일러선정"/>
      <sheetName val="흡수식냉온수기,보일러"/>
      <sheetName val=" 냉각수펌프"/>
      <sheetName val="공조기"/>
      <sheetName val="공조기휀"/>
      <sheetName val="열교환기제외"/>
      <sheetName val="저수조"/>
      <sheetName val="고가수조"/>
      <sheetName val="경유탱크"/>
      <sheetName val="팽창탱크"/>
      <sheetName val=" 급탕탱크"/>
      <sheetName val="가열코일.급수유니트"/>
      <sheetName val="냉각수수처리기"/>
      <sheetName val="휀코일유니트선정"/>
      <sheetName val="배기휀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일위대가목록"/>
      <sheetName val="철거산출근거"/>
      <sheetName val="일위대가"/>
      <sheetName val="저"/>
      <sheetName val="Baby일위대가"/>
      <sheetName val="표지"/>
      <sheetName val="내역서2안"/>
      <sheetName val="Sheet1"/>
      <sheetName val="일위_파일"/>
      <sheetName val="견적서"/>
      <sheetName val="간접비"/>
      <sheetName val="소비자가"/>
      <sheetName val="2공구산출내역"/>
      <sheetName val="출력은 금물"/>
      <sheetName val="일위대가(건축)"/>
      <sheetName val=" 냉각수펌프"/>
      <sheetName val="경산"/>
      <sheetName val="단가 "/>
      <sheetName val="KKK"/>
      <sheetName val="내역서(삼호)"/>
      <sheetName val="단가조사"/>
      <sheetName val="Sheet3"/>
      <sheetName val="도급내역서"/>
      <sheetName val="부분별수량산출(조합기초)"/>
      <sheetName val="데리네이타현황"/>
      <sheetName val="도급내역"/>
      <sheetName val="ilch"/>
      <sheetName val="COVER"/>
      <sheetName val="직재"/>
      <sheetName val="#REF"/>
      <sheetName val="수량산출"/>
      <sheetName val="일위대가(출입)"/>
      <sheetName val="EJ"/>
      <sheetName val="손익분석"/>
      <sheetName val="식재일위대가"/>
      <sheetName val="J直材4"/>
      <sheetName val="일위대가(4층원격)"/>
      <sheetName val="대,유,램"/>
      <sheetName val="국별인원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얼"/>
      <sheetName val="업뎃"/>
      <sheetName val="총괄집계표"/>
      <sheetName val="구성1"/>
      <sheetName val="구성2"/>
      <sheetName val="구성3"/>
      <sheetName val="구성4"/>
      <sheetName val="결과(PP백색)"/>
      <sheetName val="결과(PP목무늬)"/>
      <sheetName val="결과(PW백색)"/>
      <sheetName val="결과(PW목무늬)"/>
      <sheetName val="단가표"/>
      <sheetName val="자재"/>
      <sheetName val="구분자"/>
      <sheetName val="그림"/>
      <sheetName val="그림2"/>
      <sheetName val="p원가"/>
      <sheetName val="밤범용방충망"/>
    </sheetNames>
    <sheetDataSet>
      <sheetData sheetId="0" refreshError="1"/>
      <sheetData sheetId="1" refreshError="1"/>
      <sheetData sheetId="2" refreshError="1"/>
      <sheetData sheetId="3" refreshError="1">
        <row r="3">
          <cell r="P3">
            <v>6</v>
          </cell>
        </row>
        <row r="25">
          <cell r="V25">
            <v>2</v>
          </cell>
        </row>
      </sheetData>
      <sheetData sheetId="4" refreshError="1">
        <row r="3">
          <cell r="P3">
            <v>6</v>
          </cell>
        </row>
      </sheetData>
      <sheetData sheetId="5" refreshError="1">
        <row r="3">
          <cell r="P3">
            <v>5</v>
          </cell>
        </row>
      </sheetData>
      <sheetData sheetId="6" refreshError="1">
        <row r="3">
          <cell r="P3">
            <v>5</v>
          </cell>
        </row>
      </sheetData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>
        <row r="1">
          <cell r="B1" t="str">
            <v>2짝대칭</v>
          </cell>
        </row>
        <row r="2">
          <cell r="B2" t="str">
            <v>2짝비대칭</v>
          </cell>
        </row>
        <row r="3">
          <cell r="B3" t="str">
            <v>3짝비대칭</v>
          </cell>
        </row>
        <row r="4">
          <cell r="B4" t="str">
            <v>4짝대칭</v>
          </cell>
        </row>
        <row r="5">
          <cell r="B5" t="str">
            <v>고정&amp;프로젝트</v>
          </cell>
        </row>
        <row r="6">
          <cell r="B6" t="str">
            <v>프로젝트</v>
          </cell>
        </row>
        <row r="7">
          <cell r="B7" t="str">
            <v>여닫이</v>
          </cell>
        </row>
        <row r="8">
          <cell r="B8" t="str">
            <v>고정&amp;미서기</v>
          </cell>
        </row>
        <row r="9">
          <cell r="B9" t="str">
            <v>침실미닫이(2/3)</v>
          </cell>
        </row>
        <row r="10">
          <cell r="B10" t="str">
            <v>침실미닫이(2/4)</v>
          </cell>
        </row>
        <row r="11">
          <cell r="B11" t="str">
            <v>고정창</v>
          </cell>
        </row>
        <row r="12">
          <cell r="B12" t="str">
            <v>공틀</v>
          </cell>
        </row>
      </sheetData>
      <sheetData sheetId="15" refreshError="1">
        <row r="1">
          <cell r="B1" t="str">
            <v>소형단창</v>
          </cell>
        </row>
        <row r="2">
          <cell r="B2" t="str">
            <v>중대형단창</v>
          </cell>
        </row>
        <row r="3">
          <cell r="B3" t="str">
            <v>소형이중창</v>
          </cell>
        </row>
        <row r="4">
          <cell r="B4" t="str">
            <v>중대형이중창</v>
          </cell>
        </row>
        <row r="5">
          <cell r="B5" t="str">
            <v>미서기문</v>
          </cell>
        </row>
        <row r="6">
          <cell r="B6" t="str">
            <v>일반형평레일</v>
          </cell>
        </row>
        <row r="7">
          <cell r="B7" t="str">
            <v>소형복층단창</v>
          </cell>
        </row>
        <row r="8">
          <cell r="B8" t="str">
            <v>중대형복층단창</v>
          </cell>
        </row>
        <row r="9">
          <cell r="B9" t="str">
            <v>발코니외부창호</v>
          </cell>
        </row>
        <row r="10">
          <cell r="B10" t="str">
            <v>프로젝트창(F/P)</v>
          </cell>
        </row>
        <row r="11">
          <cell r="B11" t="str">
            <v>프로젝트창(P)</v>
          </cell>
        </row>
        <row r="12">
          <cell r="B12" t="str">
            <v>여닫이창</v>
          </cell>
        </row>
        <row r="13">
          <cell r="B13" t="str">
            <v>고정&amp;미서기창</v>
          </cell>
        </row>
        <row r="14">
          <cell r="B14" t="str">
            <v>침실미닫이</v>
          </cell>
        </row>
        <row r="15">
          <cell r="B15" t="str">
            <v>고정창</v>
          </cell>
        </row>
        <row r="16">
          <cell r="B16" t="str">
            <v>공틀</v>
          </cell>
        </row>
        <row r="17">
          <cell r="B17" t="str">
            <v>공틀일체형</v>
          </cell>
        </row>
        <row r="18">
          <cell r="B18" t="str">
            <v>일반형평레일</v>
          </cell>
        </row>
        <row r="19">
          <cell r="B19" t="str">
            <v>중대형이중창</v>
          </cell>
        </row>
      </sheetData>
      <sheetData sheetId="16" refreshError="1"/>
      <sheetData sheetId="1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기준"/>
      <sheetName val="재료"/>
      <sheetName val="단가"/>
      <sheetName val="구성1"/>
      <sheetName val="구성2"/>
      <sheetName val="구성3"/>
      <sheetName val="총괄"/>
      <sheetName val="집계"/>
      <sheetName val="원가"/>
      <sheetName val="재집"/>
      <sheetName val="재-틀"/>
      <sheetName val="재-창"/>
      <sheetName val="원-틀"/>
      <sheetName val="원-창"/>
      <sheetName val="짝목록"/>
      <sheetName val="간재-틀"/>
      <sheetName val="간재-창"/>
      <sheetName val="간원-틀"/>
      <sheetName val="간원-창"/>
      <sheetName val="노집"/>
      <sheetName val="노산-틀"/>
      <sheetName val="노산-틀2"/>
      <sheetName val="노산-창"/>
      <sheetName val="간노"/>
      <sheetName val="공수-틀"/>
      <sheetName val="공수-창"/>
      <sheetName val="공수-창2"/>
      <sheetName val="공수-틀2"/>
      <sheetName val="임률"/>
      <sheetName val="경집"/>
      <sheetName val="경산-틀"/>
      <sheetName val="경산-창"/>
      <sheetName val="경배"/>
      <sheetName val="경조"/>
      <sheetName val="경비적용"/>
      <sheetName val="운반"/>
      <sheetName val="운반2"/>
      <sheetName val="운반1"/>
      <sheetName val="일반"/>
      <sheetName val="간노비"/>
      <sheetName val="작업시간"/>
      <sheetName val="근태적용"/>
      <sheetName val="자료1-1"/>
      <sheetName val="자료1-2"/>
      <sheetName val="자료3-1"/>
      <sheetName val="자료3-2"/>
      <sheetName val="설-원가"/>
      <sheetName val="설재-틀"/>
      <sheetName val="설원-틀"/>
      <sheetName val="설치자재"/>
      <sheetName val="일위"/>
      <sheetName val="근태집계"/>
      <sheetName val="직접인원"/>
      <sheetName val="근태"/>
      <sheetName val="절단"/>
      <sheetName val="목절단"/>
    </sheetNames>
    <sheetDataSet>
      <sheetData sheetId="0" refreshError="1"/>
      <sheetData sheetId="1" refreshError="1"/>
      <sheetData sheetId="2" refreshError="1"/>
      <sheetData sheetId="3" refreshError="1">
        <row r="7">
          <cell r="K7" t="str">
            <v>F-081R</v>
          </cell>
          <cell r="L7" t="str">
            <v>F-091R</v>
          </cell>
          <cell r="M7" t="str">
            <v>F-041R</v>
          </cell>
          <cell r="N7" t="str">
            <v>DF-082RW</v>
          </cell>
          <cell r="O7" t="str">
            <v>DF-092RW</v>
          </cell>
          <cell r="P7" t="str">
            <v>DF-041RW</v>
          </cell>
        </row>
        <row r="8">
          <cell r="K8" t="str">
            <v>CRS-700</v>
          </cell>
          <cell r="L8" t="str">
            <v>CRS-700</v>
          </cell>
          <cell r="M8" t="str">
            <v>CRS-700</v>
          </cell>
          <cell r="N8" t="str">
            <v>CRS-700</v>
          </cell>
          <cell r="O8" t="str">
            <v>CRS-700</v>
          </cell>
          <cell r="P8" t="str">
            <v>CRS-700</v>
          </cell>
        </row>
        <row r="9">
          <cell r="K9" t="str">
            <v>R/F-0800(1.2t)</v>
          </cell>
          <cell r="L9" t="str">
            <v>R/F-091R(1.2t)</v>
          </cell>
          <cell r="M9" t="str">
            <v>R/F-141R(1.2t)</v>
          </cell>
          <cell r="P9" t="str">
            <v>R/F-141R(1.2t)</v>
          </cell>
        </row>
        <row r="10">
          <cell r="K10" t="str">
            <v>F/S-081</v>
          </cell>
          <cell r="L10" t="str">
            <v>F/S-091</v>
          </cell>
          <cell r="M10" t="str">
            <v>F/S-041</v>
          </cell>
          <cell r="N10" t="str">
            <v>F/S-081</v>
          </cell>
          <cell r="O10" t="str">
            <v>F/S-091</v>
          </cell>
          <cell r="P10" t="str">
            <v>F/S-041</v>
          </cell>
        </row>
        <row r="11">
          <cell r="M11" t="str">
            <v>FILLER 45</v>
          </cell>
          <cell r="P11" t="str">
            <v>FILLER 45</v>
          </cell>
        </row>
        <row r="12">
          <cell r="K12" t="str">
            <v>F/P-080</v>
          </cell>
          <cell r="L12" t="str">
            <v>F/P-090</v>
          </cell>
          <cell r="M12" t="str">
            <v>F/P-040</v>
          </cell>
          <cell r="N12" t="str">
            <v>F/P-080</v>
          </cell>
          <cell r="O12" t="str">
            <v>F/P-090</v>
          </cell>
          <cell r="P12" t="str">
            <v>F/P-040</v>
          </cell>
        </row>
        <row r="15">
          <cell r="K15" t="str">
            <v>370mm</v>
          </cell>
          <cell r="L15" t="str">
            <v>370mm</v>
          </cell>
          <cell r="M15" t="str">
            <v>370mm</v>
          </cell>
          <cell r="N15" t="str">
            <v>370mm</v>
          </cell>
          <cell r="O15" t="str">
            <v>370mm</v>
          </cell>
          <cell r="P15" t="str">
            <v>370mm</v>
          </cell>
        </row>
        <row r="16">
          <cell r="K16" t="str">
            <v>70mm</v>
          </cell>
          <cell r="L16" t="str">
            <v>70mm</v>
          </cell>
          <cell r="M16" t="str">
            <v>70mm</v>
          </cell>
          <cell r="N16" t="str">
            <v>70mm</v>
          </cell>
          <cell r="O16" t="str">
            <v>70mm</v>
          </cell>
          <cell r="P16" t="str">
            <v>70mm</v>
          </cell>
        </row>
        <row r="17">
          <cell r="K17" t="str">
            <v>FC-081R</v>
          </cell>
          <cell r="L17" t="str">
            <v>FC-091R</v>
          </cell>
          <cell r="M17" t="str">
            <v>FC-041R</v>
          </cell>
          <cell r="N17" t="str">
            <v>FC-082R</v>
          </cell>
          <cell r="O17" t="str">
            <v>FC-092R</v>
          </cell>
          <cell r="P17" t="str">
            <v>FC-041R</v>
          </cell>
        </row>
        <row r="18">
          <cell r="K18" t="str">
            <v>600mm</v>
          </cell>
          <cell r="L18" t="str">
            <v>600mm</v>
          </cell>
          <cell r="M18" t="str">
            <v>600mm</v>
          </cell>
          <cell r="N18" t="str">
            <v>600mm</v>
          </cell>
          <cell r="O18" t="str">
            <v>600mm</v>
          </cell>
          <cell r="P18" t="str">
            <v>600mm</v>
          </cell>
        </row>
        <row r="19">
          <cell r="K19" t="str">
            <v>S-0810</v>
          </cell>
          <cell r="L19" t="str">
            <v>S-0910</v>
          </cell>
          <cell r="M19" t="str">
            <v>S-0410W</v>
          </cell>
          <cell r="N19" t="str">
            <v>S-0810W</v>
          </cell>
          <cell r="O19" t="str">
            <v>S-0910W</v>
          </cell>
          <cell r="P19" t="str">
            <v>S-0450W</v>
          </cell>
        </row>
        <row r="21">
          <cell r="K21" t="str">
            <v>GB-0810</v>
          </cell>
          <cell r="L21" t="str">
            <v>GB-0900</v>
          </cell>
          <cell r="M21" t="str">
            <v>GB-0410</v>
          </cell>
          <cell r="N21" t="str">
            <v>GB-0820</v>
          </cell>
          <cell r="O21" t="str">
            <v>GB-0910</v>
          </cell>
          <cell r="P21" t="str">
            <v>GB-0410</v>
          </cell>
        </row>
        <row r="22">
          <cell r="K22" t="str">
            <v>IL-0810</v>
          </cell>
          <cell r="L22" t="str">
            <v>IL-0930</v>
          </cell>
          <cell r="M22" t="str">
            <v>IL-0430W</v>
          </cell>
          <cell r="N22" t="str">
            <v>IL-0810W</v>
          </cell>
          <cell r="O22" t="str">
            <v>IL-0930W</v>
          </cell>
          <cell r="P22" t="str">
            <v>IL-0450W</v>
          </cell>
        </row>
        <row r="23">
          <cell r="K23" t="str">
            <v>IS-0800</v>
          </cell>
          <cell r="L23" t="str">
            <v>IS-0900</v>
          </cell>
          <cell r="M23" t="str">
            <v>IS-0400W</v>
          </cell>
          <cell r="N23" t="str">
            <v>IS-0800W</v>
          </cell>
          <cell r="O23" t="str">
            <v>IS-0900W</v>
          </cell>
          <cell r="P23" t="str">
            <v>IS-0400W</v>
          </cell>
        </row>
        <row r="24">
          <cell r="K24" t="str">
            <v>R/S-0800(1.2t)</v>
          </cell>
          <cell r="L24" t="str">
            <v>R/S-0900(1.2t)</v>
          </cell>
          <cell r="M24" t="str">
            <v>R/S-0400(1.2t)</v>
          </cell>
          <cell r="N24" t="str">
            <v>R/S-0800(1.2t)</v>
          </cell>
          <cell r="O24" t="str">
            <v>R/S-0900(1.2t)</v>
          </cell>
          <cell r="P24" t="str">
            <v>R/S-0450(1.2t)</v>
          </cell>
        </row>
        <row r="25">
          <cell r="K25" t="str">
            <v>ROLLER 081R</v>
          </cell>
          <cell r="L25" t="str">
            <v>ROLLER 091B</v>
          </cell>
          <cell r="M25" t="str">
            <v>ROLLER 041T</v>
          </cell>
          <cell r="N25" t="str">
            <v>ROLLER 081R</v>
          </cell>
          <cell r="O25" t="str">
            <v>ROLLER 091B</v>
          </cell>
          <cell r="P25" t="str">
            <v>ROLLER 045T</v>
          </cell>
        </row>
        <row r="26">
          <cell r="K26" t="str">
            <v>MOH-460</v>
          </cell>
          <cell r="L26" t="str">
            <v>MOH-460</v>
          </cell>
          <cell r="M26" t="str">
            <v>MOH-460</v>
          </cell>
          <cell r="N26" t="str">
            <v>MOH-460</v>
          </cell>
          <cell r="O26" t="str">
            <v>MOH-460</v>
          </cell>
          <cell r="P26" t="str">
            <v>MOH-460</v>
          </cell>
        </row>
        <row r="27">
          <cell r="K27" t="str">
            <v>S/S-081</v>
          </cell>
          <cell r="L27" t="str">
            <v>S/S-091</v>
          </cell>
          <cell r="M27" t="str">
            <v>S/S-091</v>
          </cell>
          <cell r="N27" t="str">
            <v>S/S-081</v>
          </cell>
          <cell r="O27" t="str">
            <v>S/S-091</v>
          </cell>
          <cell r="P27" t="str">
            <v>S/S-045</v>
          </cell>
        </row>
        <row r="29">
          <cell r="K29" t="str">
            <v>70mm</v>
          </cell>
          <cell r="L29" t="str">
            <v>70mm</v>
          </cell>
          <cell r="M29" t="str">
            <v>70mm</v>
          </cell>
          <cell r="N29" t="str">
            <v>70mm</v>
          </cell>
          <cell r="O29" t="str">
            <v>70mm</v>
          </cell>
          <cell r="P29" t="str">
            <v>70mm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>
        <row r="6">
          <cell r="A6">
            <v>42</v>
          </cell>
          <cell r="B6" t="str">
            <v>×</v>
          </cell>
          <cell r="C6">
            <v>24</v>
          </cell>
          <cell r="D6" t="str">
            <v>DP</v>
          </cell>
          <cell r="E6">
            <v>10</v>
          </cell>
          <cell r="F6">
            <v>28</v>
          </cell>
          <cell r="G6">
            <v>66</v>
          </cell>
          <cell r="H6">
            <v>114</v>
          </cell>
          <cell r="I6">
            <v>9</v>
          </cell>
        </row>
        <row r="7">
          <cell r="A7">
            <v>39</v>
          </cell>
          <cell r="B7" t="str">
            <v>×</v>
          </cell>
          <cell r="C7">
            <v>24</v>
          </cell>
          <cell r="D7" t="str">
            <v>DP</v>
          </cell>
          <cell r="E7">
            <v>10</v>
          </cell>
          <cell r="F7">
            <v>26</v>
          </cell>
          <cell r="G7">
            <v>62</v>
          </cell>
          <cell r="H7">
            <v>108</v>
          </cell>
          <cell r="I7">
            <v>8</v>
          </cell>
        </row>
        <row r="8">
          <cell r="A8">
            <v>39</v>
          </cell>
          <cell r="B8" t="str">
            <v>×</v>
          </cell>
          <cell r="C8">
            <v>22</v>
          </cell>
          <cell r="D8" t="str">
            <v>DP</v>
          </cell>
          <cell r="E8">
            <v>18</v>
          </cell>
          <cell r="F8">
            <v>26</v>
          </cell>
          <cell r="G8">
            <v>70</v>
          </cell>
          <cell r="H8">
            <v>132</v>
          </cell>
          <cell r="I8">
            <v>0</v>
          </cell>
        </row>
        <row r="9">
          <cell r="A9">
            <v>36</v>
          </cell>
          <cell r="B9" t="str">
            <v>×</v>
          </cell>
          <cell r="C9">
            <v>24</v>
          </cell>
          <cell r="D9" t="str">
            <v>DP</v>
          </cell>
          <cell r="E9">
            <v>10</v>
          </cell>
          <cell r="F9">
            <v>24</v>
          </cell>
          <cell r="G9">
            <v>58</v>
          </cell>
          <cell r="H9">
            <v>102</v>
          </cell>
          <cell r="I9">
            <v>8</v>
          </cell>
        </row>
        <row r="10">
          <cell r="A10">
            <v>36</v>
          </cell>
          <cell r="B10" t="str">
            <v>×</v>
          </cell>
          <cell r="C10">
            <v>22</v>
          </cell>
          <cell r="D10" t="str">
            <v>DP</v>
          </cell>
          <cell r="E10">
            <v>18</v>
          </cell>
          <cell r="F10">
            <v>24</v>
          </cell>
          <cell r="G10">
            <v>66</v>
          </cell>
          <cell r="H10">
            <v>126</v>
          </cell>
          <cell r="I10">
            <v>0</v>
          </cell>
        </row>
        <row r="11">
          <cell r="A11">
            <v>33</v>
          </cell>
          <cell r="B11" t="str">
            <v>×</v>
          </cell>
          <cell r="C11">
            <v>24</v>
          </cell>
          <cell r="D11" t="str">
            <v>DP</v>
          </cell>
          <cell r="E11">
            <v>10</v>
          </cell>
          <cell r="F11">
            <v>22</v>
          </cell>
          <cell r="G11">
            <v>54</v>
          </cell>
          <cell r="H11">
            <v>96</v>
          </cell>
          <cell r="I11">
            <v>7</v>
          </cell>
        </row>
        <row r="12">
          <cell r="A12">
            <v>33</v>
          </cell>
          <cell r="B12" t="str">
            <v>×</v>
          </cell>
          <cell r="C12">
            <v>22</v>
          </cell>
          <cell r="D12" t="str">
            <v>DP</v>
          </cell>
          <cell r="E12">
            <v>17</v>
          </cell>
          <cell r="F12">
            <v>22</v>
          </cell>
          <cell r="G12">
            <v>61</v>
          </cell>
          <cell r="H12">
            <v>117</v>
          </cell>
          <cell r="I12">
            <v>0</v>
          </cell>
        </row>
        <row r="13">
          <cell r="A13">
            <v>30</v>
          </cell>
          <cell r="B13" t="str">
            <v>×</v>
          </cell>
          <cell r="C13">
            <v>24</v>
          </cell>
          <cell r="D13" t="str">
            <v>DP</v>
          </cell>
          <cell r="E13">
            <v>10</v>
          </cell>
          <cell r="F13">
            <v>20</v>
          </cell>
          <cell r="G13">
            <v>50</v>
          </cell>
          <cell r="H13">
            <v>90</v>
          </cell>
          <cell r="I13">
            <v>6</v>
          </cell>
        </row>
        <row r="14">
          <cell r="A14">
            <v>30</v>
          </cell>
          <cell r="B14" t="str">
            <v>×</v>
          </cell>
          <cell r="C14">
            <v>22</v>
          </cell>
          <cell r="D14" t="str">
            <v>DP</v>
          </cell>
          <cell r="E14">
            <v>16</v>
          </cell>
          <cell r="F14">
            <v>20</v>
          </cell>
          <cell r="G14">
            <v>56</v>
          </cell>
          <cell r="H14">
            <v>108</v>
          </cell>
          <cell r="I14">
            <v>0</v>
          </cell>
        </row>
        <row r="15">
          <cell r="A15">
            <v>27</v>
          </cell>
          <cell r="B15" t="str">
            <v>×</v>
          </cell>
          <cell r="C15">
            <v>24</v>
          </cell>
          <cell r="D15" t="str">
            <v>DP</v>
          </cell>
          <cell r="E15">
            <v>10</v>
          </cell>
          <cell r="F15">
            <v>18</v>
          </cell>
          <cell r="G15">
            <v>46</v>
          </cell>
          <cell r="H15">
            <v>84</v>
          </cell>
          <cell r="I15">
            <v>6</v>
          </cell>
        </row>
        <row r="16">
          <cell r="A16">
            <v>27</v>
          </cell>
          <cell r="B16" t="str">
            <v>×</v>
          </cell>
          <cell r="C16">
            <v>22</v>
          </cell>
          <cell r="D16" t="str">
            <v>DP</v>
          </cell>
          <cell r="E16">
            <v>16</v>
          </cell>
          <cell r="F16">
            <v>18</v>
          </cell>
          <cell r="G16">
            <v>52</v>
          </cell>
          <cell r="H16">
            <v>102</v>
          </cell>
          <cell r="I16">
            <v>0</v>
          </cell>
        </row>
        <row r="17">
          <cell r="A17">
            <v>24</v>
          </cell>
          <cell r="B17" t="str">
            <v>×</v>
          </cell>
          <cell r="C17">
            <v>24</v>
          </cell>
          <cell r="D17" t="str">
            <v>DP</v>
          </cell>
          <cell r="E17">
            <v>5</v>
          </cell>
          <cell r="F17">
            <v>16</v>
          </cell>
          <cell r="G17">
            <v>37</v>
          </cell>
          <cell r="H17">
            <v>63</v>
          </cell>
          <cell r="I17">
            <v>10</v>
          </cell>
        </row>
        <row r="18">
          <cell r="A18">
            <v>24</v>
          </cell>
          <cell r="B18" t="str">
            <v>×</v>
          </cell>
          <cell r="C18">
            <v>22</v>
          </cell>
          <cell r="D18" t="str">
            <v>DP</v>
          </cell>
          <cell r="E18">
            <v>10</v>
          </cell>
          <cell r="F18">
            <v>16</v>
          </cell>
          <cell r="G18">
            <v>42</v>
          </cell>
          <cell r="H18">
            <v>78</v>
          </cell>
          <cell r="I18">
            <v>5</v>
          </cell>
        </row>
        <row r="19">
          <cell r="A19">
            <v>21</v>
          </cell>
          <cell r="B19" t="str">
            <v>×</v>
          </cell>
          <cell r="C19">
            <v>24</v>
          </cell>
          <cell r="D19" t="str">
            <v>DP</v>
          </cell>
          <cell r="E19">
            <v>5</v>
          </cell>
          <cell r="F19">
            <v>14</v>
          </cell>
          <cell r="G19">
            <v>33</v>
          </cell>
          <cell r="H19">
            <v>57</v>
          </cell>
          <cell r="I19">
            <v>10</v>
          </cell>
        </row>
        <row r="20">
          <cell r="A20">
            <v>21</v>
          </cell>
          <cell r="B20" t="str">
            <v>×</v>
          </cell>
          <cell r="C20">
            <v>22</v>
          </cell>
          <cell r="D20" t="str">
            <v>DP</v>
          </cell>
          <cell r="E20">
            <v>10</v>
          </cell>
          <cell r="F20">
            <v>14</v>
          </cell>
          <cell r="G20">
            <v>38</v>
          </cell>
          <cell r="H20">
            <v>72</v>
          </cell>
          <cell r="I20">
            <v>5</v>
          </cell>
        </row>
        <row r="21">
          <cell r="A21">
            <v>18</v>
          </cell>
          <cell r="B21" t="str">
            <v>×</v>
          </cell>
          <cell r="C21">
            <v>24</v>
          </cell>
          <cell r="D21" t="str">
            <v>DP</v>
          </cell>
          <cell r="E21">
            <v>0</v>
          </cell>
          <cell r="F21">
            <v>12</v>
          </cell>
          <cell r="G21">
            <v>24</v>
          </cell>
          <cell r="H21">
            <v>36</v>
          </cell>
          <cell r="I21">
            <v>14</v>
          </cell>
        </row>
        <row r="22">
          <cell r="A22">
            <v>18</v>
          </cell>
          <cell r="B22" t="str">
            <v>×</v>
          </cell>
          <cell r="C22">
            <v>22</v>
          </cell>
          <cell r="D22" t="str">
            <v>DP</v>
          </cell>
          <cell r="E22">
            <v>4</v>
          </cell>
          <cell r="F22">
            <v>12</v>
          </cell>
          <cell r="G22">
            <v>28</v>
          </cell>
          <cell r="H22">
            <v>48</v>
          </cell>
          <cell r="I22">
            <v>10</v>
          </cell>
        </row>
        <row r="23">
          <cell r="A23">
            <v>16</v>
          </cell>
          <cell r="B23" t="str">
            <v>×</v>
          </cell>
          <cell r="C23">
            <v>24</v>
          </cell>
          <cell r="D23" t="str">
            <v>DP</v>
          </cell>
          <cell r="E23">
            <v>0</v>
          </cell>
          <cell r="F23">
            <v>12</v>
          </cell>
          <cell r="G23">
            <v>24</v>
          </cell>
          <cell r="H23">
            <v>36</v>
          </cell>
          <cell r="I23">
            <v>14</v>
          </cell>
        </row>
        <row r="24">
          <cell r="A24">
            <v>16</v>
          </cell>
          <cell r="B24" t="str">
            <v>×</v>
          </cell>
          <cell r="C24">
            <v>22</v>
          </cell>
          <cell r="D24" t="str">
            <v>DP</v>
          </cell>
          <cell r="E24">
            <v>4</v>
          </cell>
          <cell r="F24">
            <v>12</v>
          </cell>
          <cell r="G24">
            <v>28</v>
          </cell>
          <cell r="H24">
            <v>48</v>
          </cell>
          <cell r="I24">
            <v>10</v>
          </cell>
        </row>
        <row r="25">
          <cell r="A25">
            <v>15</v>
          </cell>
          <cell r="B25" t="str">
            <v>×</v>
          </cell>
          <cell r="C25">
            <v>24</v>
          </cell>
          <cell r="D25" t="str">
            <v>DP</v>
          </cell>
          <cell r="E25">
            <v>0</v>
          </cell>
          <cell r="F25">
            <v>10</v>
          </cell>
          <cell r="G25">
            <v>20</v>
          </cell>
          <cell r="H25">
            <v>30</v>
          </cell>
          <cell r="I25">
            <v>13</v>
          </cell>
        </row>
        <row r="26">
          <cell r="A26">
            <v>15</v>
          </cell>
          <cell r="B26" t="str">
            <v>×</v>
          </cell>
          <cell r="C26">
            <v>22</v>
          </cell>
          <cell r="D26" t="str">
            <v>DP</v>
          </cell>
          <cell r="E26">
            <v>3</v>
          </cell>
          <cell r="F26">
            <v>10</v>
          </cell>
          <cell r="G26">
            <v>23</v>
          </cell>
          <cell r="H26">
            <v>39</v>
          </cell>
          <cell r="I26">
            <v>10</v>
          </cell>
        </row>
        <row r="27">
          <cell r="A27">
            <v>15</v>
          </cell>
          <cell r="B27" t="str">
            <v>×</v>
          </cell>
          <cell r="C27">
            <v>21</v>
          </cell>
          <cell r="D27" t="str">
            <v>DP</v>
          </cell>
          <cell r="E27">
            <v>3</v>
          </cell>
          <cell r="F27">
            <v>10</v>
          </cell>
          <cell r="G27">
            <v>23</v>
          </cell>
          <cell r="H27">
            <v>39</v>
          </cell>
          <cell r="I27">
            <v>10</v>
          </cell>
        </row>
        <row r="28">
          <cell r="A28">
            <v>18</v>
          </cell>
          <cell r="B28" t="str">
            <v>×</v>
          </cell>
          <cell r="C28">
            <v>18</v>
          </cell>
          <cell r="D28" t="str">
            <v>DP</v>
          </cell>
          <cell r="E28">
            <v>4</v>
          </cell>
          <cell r="F28">
            <v>12</v>
          </cell>
          <cell r="G28">
            <v>28</v>
          </cell>
          <cell r="H28">
            <v>48</v>
          </cell>
          <cell r="I28">
            <v>8</v>
          </cell>
        </row>
        <row r="29">
          <cell r="A29">
            <v>42</v>
          </cell>
          <cell r="B29" t="str">
            <v>×</v>
          </cell>
          <cell r="C29">
            <v>24</v>
          </cell>
          <cell r="D29" t="str">
            <v>DP</v>
          </cell>
          <cell r="E29">
            <v>10</v>
          </cell>
          <cell r="F29">
            <v>28</v>
          </cell>
          <cell r="G29">
            <v>66</v>
          </cell>
          <cell r="H29">
            <v>114</v>
          </cell>
          <cell r="I29">
            <v>9</v>
          </cell>
        </row>
        <row r="30">
          <cell r="A30">
            <v>30</v>
          </cell>
          <cell r="B30" t="str">
            <v>×</v>
          </cell>
          <cell r="C30">
            <v>24</v>
          </cell>
          <cell r="D30" t="str">
            <v>DP</v>
          </cell>
          <cell r="E30">
            <v>10</v>
          </cell>
          <cell r="F30">
            <v>20</v>
          </cell>
          <cell r="G30">
            <v>50</v>
          </cell>
          <cell r="H30">
            <v>90</v>
          </cell>
          <cell r="I30">
            <v>6</v>
          </cell>
        </row>
        <row r="31">
          <cell r="A31">
            <v>30</v>
          </cell>
          <cell r="B31" t="str">
            <v>×</v>
          </cell>
          <cell r="C31">
            <v>22</v>
          </cell>
          <cell r="D31" t="str">
            <v>DP</v>
          </cell>
          <cell r="E31">
            <v>16</v>
          </cell>
          <cell r="F31">
            <v>20</v>
          </cell>
          <cell r="G31">
            <v>56</v>
          </cell>
          <cell r="H31">
            <v>108</v>
          </cell>
          <cell r="I31">
            <v>0</v>
          </cell>
        </row>
        <row r="32">
          <cell r="A32">
            <v>33</v>
          </cell>
          <cell r="B32" t="str">
            <v>×</v>
          </cell>
          <cell r="C32">
            <v>18</v>
          </cell>
          <cell r="D32" t="str">
            <v>W</v>
          </cell>
          <cell r="E32">
            <v>15</v>
          </cell>
          <cell r="F32">
            <v>0</v>
          </cell>
          <cell r="G32">
            <v>15</v>
          </cell>
          <cell r="H32">
            <v>45</v>
          </cell>
          <cell r="I32">
            <v>7</v>
          </cell>
        </row>
        <row r="33">
          <cell r="A33">
            <v>33</v>
          </cell>
          <cell r="B33" t="str">
            <v>×</v>
          </cell>
          <cell r="C33">
            <v>16</v>
          </cell>
          <cell r="D33" t="str">
            <v>W</v>
          </cell>
          <cell r="E33">
            <v>22</v>
          </cell>
          <cell r="F33">
            <v>0</v>
          </cell>
          <cell r="G33">
            <v>22</v>
          </cell>
          <cell r="H33">
            <v>66</v>
          </cell>
          <cell r="I33">
            <v>0</v>
          </cell>
        </row>
        <row r="34">
          <cell r="A34">
            <v>30</v>
          </cell>
          <cell r="B34" t="str">
            <v>×</v>
          </cell>
          <cell r="C34">
            <v>18</v>
          </cell>
          <cell r="D34" t="str">
            <v>W</v>
          </cell>
          <cell r="E34">
            <v>14</v>
          </cell>
          <cell r="F34">
            <v>0</v>
          </cell>
          <cell r="G34">
            <v>14</v>
          </cell>
          <cell r="H34">
            <v>42</v>
          </cell>
          <cell r="I34">
            <v>6</v>
          </cell>
        </row>
        <row r="35">
          <cell r="A35">
            <v>30</v>
          </cell>
          <cell r="B35" t="str">
            <v>×</v>
          </cell>
          <cell r="C35">
            <v>16</v>
          </cell>
          <cell r="D35" t="str">
            <v>W</v>
          </cell>
          <cell r="E35">
            <v>20</v>
          </cell>
          <cell r="F35">
            <v>0</v>
          </cell>
          <cell r="G35">
            <v>20</v>
          </cell>
          <cell r="H35">
            <v>60</v>
          </cell>
          <cell r="I35">
            <v>0</v>
          </cell>
        </row>
        <row r="36">
          <cell r="A36">
            <v>27</v>
          </cell>
          <cell r="B36" t="str">
            <v>×</v>
          </cell>
          <cell r="C36">
            <v>18</v>
          </cell>
          <cell r="D36" t="str">
            <v>W</v>
          </cell>
          <cell r="E36">
            <v>14</v>
          </cell>
          <cell r="F36">
            <v>0</v>
          </cell>
          <cell r="G36">
            <v>14</v>
          </cell>
          <cell r="H36">
            <v>42</v>
          </cell>
          <cell r="I36">
            <v>6</v>
          </cell>
        </row>
        <row r="37">
          <cell r="A37">
            <v>27</v>
          </cell>
          <cell r="B37" t="str">
            <v>×</v>
          </cell>
          <cell r="C37">
            <v>16</v>
          </cell>
          <cell r="D37" t="str">
            <v>W</v>
          </cell>
          <cell r="E37">
            <v>20</v>
          </cell>
          <cell r="F37">
            <v>0</v>
          </cell>
          <cell r="G37">
            <v>20</v>
          </cell>
          <cell r="H37">
            <v>60</v>
          </cell>
          <cell r="I37">
            <v>0</v>
          </cell>
        </row>
        <row r="38">
          <cell r="A38">
            <v>24</v>
          </cell>
          <cell r="B38" t="str">
            <v>×</v>
          </cell>
          <cell r="C38">
            <v>18</v>
          </cell>
          <cell r="D38" t="str">
            <v>W</v>
          </cell>
          <cell r="E38">
            <v>13</v>
          </cell>
          <cell r="F38">
            <v>0</v>
          </cell>
          <cell r="G38">
            <v>13</v>
          </cell>
          <cell r="H38">
            <v>39</v>
          </cell>
          <cell r="I38">
            <v>5</v>
          </cell>
        </row>
        <row r="39">
          <cell r="A39">
            <v>24</v>
          </cell>
          <cell r="B39" t="str">
            <v>×</v>
          </cell>
          <cell r="C39">
            <v>16</v>
          </cell>
          <cell r="D39" t="str">
            <v>W</v>
          </cell>
          <cell r="E39">
            <v>18</v>
          </cell>
          <cell r="F39">
            <v>0</v>
          </cell>
          <cell r="G39">
            <v>18</v>
          </cell>
          <cell r="H39">
            <v>54</v>
          </cell>
          <cell r="I39">
            <v>0</v>
          </cell>
        </row>
        <row r="40">
          <cell r="A40">
            <v>21</v>
          </cell>
          <cell r="B40" t="str">
            <v>×</v>
          </cell>
          <cell r="C40">
            <v>18</v>
          </cell>
          <cell r="D40" t="str">
            <v>W</v>
          </cell>
          <cell r="E40">
            <v>13</v>
          </cell>
          <cell r="F40">
            <v>0</v>
          </cell>
          <cell r="G40">
            <v>13</v>
          </cell>
          <cell r="H40">
            <v>39</v>
          </cell>
          <cell r="I40">
            <v>5</v>
          </cell>
        </row>
        <row r="41">
          <cell r="A41">
            <v>21</v>
          </cell>
          <cell r="B41" t="str">
            <v>×</v>
          </cell>
          <cell r="C41">
            <v>16</v>
          </cell>
          <cell r="D41" t="str">
            <v>W</v>
          </cell>
          <cell r="E41">
            <v>18</v>
          </cell>
          <cell r="F41">
            <v>0</v>
          </cell>
          <cell r="G41">
            <v>18</v>
          </cell>
          <cell r="H41">
            <v>54</v>
          </cell>
          <cell r="I41">
            <v>0</v>
          </cell>
        </row>
        <row r="42">
          <cell r="A42">
            <v>18</v>
          </cell>
          <cell r="B42" t="str">
            <v>×</v>
          </cell>
          <cell r="C42">
            <v>18</v>
          </cell>
          <cell r="D42" t="str">
            <v>W</v>
          </cell>
          <cell r="E42">
            <v>12</v>
          </cell>
          <cell r="F42">
            <v>0</v>
          </cell>
          <cell r="G42">
            <v>12</v>
          </cell>
          <cell r="H42">
            <v>36</v>
          </cell>
          <cell r="I42">
            <v>4</v>
          </cell>
        </row>
        <row r="43">
          <cell r="A43">
            <v>18</v>
          </cell>
          <cell r="B43" t="str">
            <v>×</v>
          </cell>
          <cell r="C43">
            <v>16</v>
          </cell>
          <cell r="D43" t="str">
            <v>W</v>
          </cell>
          <cell r="E43">
            <v>16</v>
          </cell>
          <cell r="F43">
            <v>0</v>
          </cell>
          <cell r="G43">
            <v>16</v>
          </cell>
          <cell r="H43">
            <v>48</v>
          </cell>
          <cell r="I43">
            <v>0</v>
          </cell>
        </row>
        <row r="44">
          <cell r="A44">
            <v>15</v>
          </cell>
          <cell r="B44" t="str">
            <v>×</v>
          </cell>
          <cell r="C44">
            <v>18</v>
          </cell>
          <cell r="D44" t="str">
            <v>W</v>
          </cell>
          <cell r="E44">
            <v>11</v>
          </cell>
          <cell r="F44">
            <v>0</v>
          </cell>
          <cell r="G44">
            <v>11</v>
          </cell>
          <cell r="H44">
            <v>33</v>
          </cell>
          <cell r="I44">
            <v>3</v>
          </cell>
        </row>
        <row r="45">
          <cell r="A45">
            <v>15</v>
          </cell>
          <cell r="B45" t="str">
            <v>×</v>
          </cell>
          <cell r="C45">
            <v>16</v>
          </cell>
          <cell r="D45" t="str">
            <v>W</v>
          </cell>
          <cell r="E45">
            <v>14</v>
          </cell>
          <cell r="F45">
            <v>0</v>
          </cell>
          <cell r="G45">
            <v>14</v>
          </cell>
          <cell r="H45">
            <v>42</v>
          </cell>
          <cell r="I45">
            <v>0</v>
          </cell>
        </row>
        <row r="46">
          <cell r="A46">
            <v>21</v>
          </cell>
          <cell r="B46" t="str">
            <v>×</v>
          </cell>
          <cell r="C46">
            <v>13</v>
          </cell>
          <cell r="D46" t="str">
            <v>W</v>
          </cell>
          <cell r="E46">
            <v>16</v>
          </cell>
          <cell r="F46">
            <v>0</v>
          </cell>
          <cell r="G46">
            <v>16</v>
          </cell>
          <cell r="H46">
            <v>48</v>
          </cell>
          <cell r="I46">
            <v>0</v>
          </cell>
        </row>
        <row r="47">
          <cell r="A47">
            <v>21</v>
          </cell>
          <cell r="B47" t="str">
            <v>×</v>
          </cell>
          <cell r="C47">
            <v>12</v>
          </cell>
          <cell r="D47" t="str">
            <v>W</v>
          </cell>
          <cell r="E47">
            <v>14</v>
          </cell>
          <cell r="F47">
            <v>0</v>
          </cell>
          <cell r="G47">
            <v>14</v>
          </cell>
          <cell r="H47">
            <v>42</v>
          </cell>
          <cell r="I47">
            <v>0</v>
          </cell>
        </row>
        <row r="48">
          <cell r="A48">
            <v>18</v>
          </cell>
          <cell r="B48" t="str">
            <v>×</v>
          </cell>
          <cell r="C48">
            <v>13</v>
          </cell>
          <cell r="D48" t="str">
            <v>W</v>
          </cell>
          <cell r="E48">
            <v>14</v>
          </cell>
          <cell r="F48">
            <v>0</v>
          </cell>
          <cell r="G48">
            <v>14</v>
          </cell>
          <cell r="H48">
            <v>42</v>
          </cell>
          <cell r="I48">
            <v>0</v>
          </cell>
        </row>
        <row r="49">
          <cell r="A49">
            <v>18</v>
          </cell>
          <cell r="B49" t="str">
            <v>×</v>
          </cell>
          <cell r="C49">
            <v>12</v>
          </cell>
          <cell r="D49" t="str">
            <v>W</v>
          </cell>
          <cell r="E49">
            <v>12</v>
          </cell>
          <cell r="F49">
            <v>0</v>
          </cell>
          <cell r="G49">
            <v>12</v>
          </cell>
          <cell r="H49">
            <v>36</v>
          </cell>
          <cell r="I49">
            <v>0</v>
          </cell>
        </row>
        <row r="50">
          <cell r="A50">
            <v>15</v>
          </cell>
          <cell r="B50" t="str">
            <v>×</v>
          </cell>
          <cell r="C50">
            <v>13</v>
          </cell>
          <cell r="D50" t="str">
            <v>W</v>
          </cell>
          <cell r="E50">
            <v>12</v>
          </cell>
          <cell r="F50">
            <v>0</v>
          </cell>
          <cell r="G50">
            <v>12</v>
          </cell>
          <cell r="H50">
            <v>36</v>
          </cell>
          <cell r="I50">
            <v>0</v>
          </cell>
        </row>
        <row r="51">
          <cell r="A51">
            <v>15</v>
          </cell>
          <cell r="B51" t="str">
            <v>×</v>
          </cell>
          <cell r="C51">
            <v>12</v>
          </cell>
          <cell r="D51" t="str">
            <v>W</v>
          </cell>
          <cell r="E51">
            <v>10</v>
          </cell>
          <cell r="F51">
            <v>0</v>
          </cell>
          <cell r="G51">
            <v>10</v>
          </cell>
          <cell r="H51">
            <v>30</v>
          </cell>
          <cell r="I51">
            <v>0</v>
          </cell>
        </row>
        <row r="52">
          <cell r="A52">
            <v>15</v>
          </cell>
          <cell r="B52" t="str">
            <v>×</v>
          </cell>
          <cell r="C52">
            <v>10</v>
          </cell>
          <cell r="D52" t="str">
            <v>W</v>
          </cell>
          <cell r="E52">
            <v>10</v>
          </cell>
          <cell r="F52">
            <v>0</v>
          </cell>
          <cell r="G52">
            <v>10</v>
          </cell>
          <cell r="H52">
            <v>30</v>
          </cell>
          <cell r="I52">
            <v>0</v>
          </cell>
        </row>
        <row r="53">
          <cell r="A53">
            <v>15</v>
          </cell>
          <cell r="B53" t="str">
            <v>×</v>
          </cell>
          <cell r="C53">
            <v>9</v>
          </cell>
          <cell r="D53" t="str">
            <v>W</v>
          </cell>
          <cell r="E53">
            <v>10</v>
          </cell>
          <cell r="F53">
            <v>0</v>
          </cell>
          <cell r="G53">
            <v>10</v>
          </cell>
          <cell r="H53">
            <v>30</v>
          </cell>
          <cell r="I53">
            <v>0</v>
          </cell>
        </row>
        <row r="54">
          <cell r="A54">
            <v>12</v>
          </cell>
          <cell r="B54" t="str">
            <v>×</v>
          </cell>
          <cell r="C54">
            <v>10</v>
          </cell>
          <cell r="D54" t="str">
            <v>W</v>
          </cell>
          <cell r="E54">
            <v>8</v>
          </cell>
          <cell r="F54">
            <v>0</v>
          </cell>
          <cell r="G54">
            <v>8</v>
          </cell>
          <cell r="H54">
            <v>24</v>
          </cell>
          <cell r="I54">
            <v>0</v>
          </cell>
        </row>
        <row r="55">
          <cell r="A55">
            <v>12</v>
          </cell>
          <cell r="B55" t="str">
            <v>×</v>
          </cell>
          <cell r="C55">
            <v>9</v>
          </cell>
          <cell r="D55" t="str">
            <v>W</v>
          </cell>
          <cell r="E55">
            <v>8</v>
          </cell>
          <cell r="F55">
            <v>0</v>
          </cell>
          <cell r="G55">
            <v>8</v>
          </cell>
          <cell r="H55">
            <v>24</v>
          </cell>
          <cell r="I55">
            <v>0</v>
          </cell>
        </row>
        <row r="56">
          <cell r="A56">
            <v>15</v>
          </cell>
          <cell r="B56" t="str">
            <v>×</v>
          </cell>
          <cell r="C56">
            <v>6</v>
          </cell>
          <cell r="D56" t="str">
            <v>W</v>
          </cell>
          <cell r="E56">
            <v>8</v>
          </cell>
          <cell r="F56">
            <v>0</v>
          </cell>
          <cell r="G56">
            <v>8</v>
          </cell>
          <cell r="H56">
            <v>24</v>
          </cell>
          <cell r="I56">
            <v>0</v>
          </cell>
        </row>
        <row r="57">
          <cell r="A57">
            <v>12</v>
          </cell>
          <cell r="B57" t="str">
            <v>×</v>
          </cell>
          <cell r="C57">
            <v>6</v>
          </cell>
          <cell r="D57" t="str">
            <v>W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6</v>
          </cell>
        </row>
        <row r="58">
          <cell r="A58">
            <v>9</v>
          </cell>
          <cell r="B58" t="str">
            <v>×</v>
          </cell>
          <cell r="C58">
            <v>6</v>
          </cell>
          <cell r="D58" t="str">
            <v>W</v>
          </cell>
          <cell r="E58">
            <v>6</v>
          </cell>
          <cell r="F58">
            <v>0</v>
          </cell>
          <cell r="G58">
            <v>6</v>
          </cell>
          <cell r="H58">
            <v>18</v>
          </cell>
          <cell r="I58">
            <v>0</v>
          </cell>
        </row>
        <row r="59">
          <cell r="A59">
            <v>15</v>
          </cell>
          <cell r="B59" t="str">
            <v>×</v>
          </cell>
          <cell r="C59">
            <v>4</v>
          </cell>
          <cell r="D59" t="str">
            <v>W</v>
          </cell>
          <cell r="E59">
            <v>8</v>
          </cell>
          <cell r="F59">
            <v>0</v>
          </cell>
          <cell r="G59">
            <v>8</v>
          </cell>
          <cell r="H59">
            <v>24</v>
          </cell>
          <cell r="I59">
            <v>0</v>
          </cell>
        </row>
        <row r="60">
          <cell r="A60">
            <v>12</v>
          </cell>
          <cell r="B60" t="str">
            <v>×</v>
          </cell>
          <cell r="C60">
            <v>4</v>
          </cell>
          <cell r="D60" t="str">
            <v>W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6</v>
          </cell>
        </row>
        <row r="61">
          <cell r="A61">
            <v>9</v>
          </cell>
          <cell r="B61" t="str">
            <v>×</v>
          </cell>
          <cell r="C61">
            <v>4</v>
          </cell>
          <cell r="D61" t="str">
            <v>W</v>
          </cell>
          <cell r="E61">
            <v>6</v>
          </cell>
          <cell r="F61">
            <v>0</v>
          </cell>
          <cell r="G61">
            <v>6</v>
          </cell>
          <cell r="H61">
            <v>18</v>
          </cell>
          <cell r="I61">
            <v>0</v>
          </cell>
        </row>
        <row r="62">
          <cell r="A62">
            <v>6</v>
          </cell>
          <cell r="B62" t="str">
            <v>×</v>
          </cell>
          <cell r="C62">
            <v>6</v>
          </cell>
          <cell r="D62" t="str">
            <v>W</v>
          </cell>
          <cell r="E62">
            <v>4</v>
          </cell>
          <cell r="F62">
            <v>0</v>
          </cell>
          <cell r="G62">
            <v>4</v>
          </cell>
          <cell r="H62">
            <v>12</v>
          </cell>
          <cell r="I62">
            <v>0</v>
          </cell>
        </row>
        <row r="63">
          <cell r="A63">
            <v>6</v>
          </cell>
          <cell r="B63" t="str">
            <v>×</v>
          </cell>
          <cell r="C63">
            <v>4</v>
          </cell>
          <cell r="D63" t="str">
            <v>W</v>
          </cell>
          <cell r="E63">
            <v>4</v>
          </cell>
          <cell r="F63">
            <v>0</v>
          </cell>
          <cell r="G63">
            <v>4</v>
          </cell>
          <cell r="H63">
            <v>12</v>
          </cell>
          <cell r="I63">
            <v>0</v>
          </cell>
        </row>
        <row r="64">
          <cell r="A64">
            <v>33</v>
          </cell>
          <cell r="B64" t="str">
            <v>×</v>
          </cell>
          <cell r="C64">
            <v>18</v>
          </cell>
          <cell r="D64" t="str">
            <v>W</v>
          </cell>
          <cell r="E64">
            <v>15</v>
          </cell>
          <cell r="F64">
            <v>0</v>
          </cell>
          <cell r="G64">
            <v>15</v>
          </cell>
          <cell r="H64">
            <v>45</v>
          </cell>
          <cell r="I64">
            <v>7</v>
          </cell>
        </row>
        <row r="65">
          <cell r="A65">
            <v>33</v>
          </cell>
          <cell r="B65" t="str">
            <v>×</v>
          </cell>
          <cell r="C65">
            <v>16</v>
          </cell>
          <cell r="D65" t="str">
            <v>W</v>
          </cell>
          <cell r="E65">
            <v>22</v>
          </cell>
          <cell r="F65">
            <v>0</v>
          </cell>
          <cell r="G65">
            <v>22</v>
          </cell>
          <cell r="H65">
            <v>66</v>
          </cell>
          <cell r="I65">
            <v>0</v>
          </cell>
        </row>
        <row r="66">
          <cell r="A66">
            <v>30</v>
          </cell>
          <cell r="B66" t="str">
            <v>×</v>
          </cell>
          <cell r="C66">
            <v>18</v>
          </cell>
          <cell r="D66" t="str">
            <v>W</v>
          </cell>
          <cell r="E66">
            <v>14</v>
          </cell>
          <cell r="F66">
            <v>0</v>
          </cell>
          <cell r="G66">
            <v>14</v>
          </cell>
          <cell r="H66">
            <v>42</v>
          </cell>
          <cell r="I66">
            <v>6</v>
          </cell>
        </row>
        <row r="67">
          <cell r="A67">
            <v>30</v>
          </cell>
          <cell r="B67" t="str">
            <v>×</v>
          </cell>
          <cell r="C67">
            <v>16</v>
          </cell>
          <cell r="D67" t="str">
            <v>W</v>
          </cell>
          <cell r="E67">
            <v>20</v>
          </cell>
          <cell r="F67">
            <v>0</v>
          </cell>
          <cell r="G67">
            <v>20</v>
          </cell>
          <cell r="H67">
            <v>60</v>
          </cell>
          <cell r="I67">
            <v>0</v>
          </cell>
        </row>
        <row r="68">
          <cell r="A68">
            <v>27</v>
          </cell>
          <cell r="B68" t="str">
            <v>×</v>
          </cell>
          <cell r="C68">
            <v>18</v>
          </cell>
          <cell r="D68" t="str">
            <v>W</v>
          </cell>
          <cell r="E68">
            <v>14</v>
          </cell>
          <cell r="F68">
            <v>0</v>
          </cell>
          <cell r="G68">
            <v>14</v>
          </cell>
          <cell r="H68">
            <v>42</v>
          </cell>
          <cell r="I68">
            <v>6</v>
          </cell>
        </row>
        <row r="69">
          <cell r="A69">
            <v>27</v>
          </cell>
          <cell r="B69" t="str">
            <v>×</v>
          </cell>
          <cell r="C69">
            <v>16</v>
          </cell>
          <cell r="D69" t="str">
            <v>W</v>
          </cell>
          <cell r="E69">
            <v>20</v>
          </cell>
          <cell r="F69">
            <v>0</v>
          </cell>
          <cell r="G69">
            <v>20</v>
          </cell>
          <cell r="H69">
            <v>60</v>
          </cell>
          <cell r="I69">
            <v>0</v>
          </cell>
        </row>
        <row r="70">
          <cell r="A70">
            <v>24</v>
          </cell>
          <cell r="B70" t="str">
            <v>×</v>
          </cell>
          <cell r="C70">
            <v>18</v>
          </cell>
          <cell r="D70" t="str">
            <v>W</v>
          </cell>
          <cell r="E70">
            <v>13</v>
          </cell>
          <cell r="F70">
            <v>0</v>
          </cell>
          <cell r="G70">
            <v>13</v>
          </cell>
          <cell r="H70">
            <v>39</v>
          </cell>
          <cell r="I70">
            <v>5</v>
          </cell>
        </row>
        <row r="71">
          <cell r="A71">
            <v>6</v>
          </cell>
          <cell r="B71" t="str">
            <v>×</v>
          </cell>
          <cell r="C71">
            <v>12</v>
          </cell>
          <cell r="D71" t="str">
            <v>W</v>
          </cell>
          <cell r="E71">
            <v>6</v>
          </cell>
          <cell r="F71">
            <v>0</v>
          </cell>
          <cell r="G71">
            <v>6</v>
          </cell>
          <cell r="H71">
            <v>18</v>
          </cell>
          <cell r="I71">
            <v>0</v>
          </cell>
        </row>
        <row r="72">
          <cell r="A72">
            <v>5.6</v>
          </cell>
          <cell r="B72" t="str">
            <v>×</v>
          </cell>
          <cell r="C72">
            <v>12</v>
          </cell>
          <cell r="D72" t="str">
            <v>W</v>
          </cell>
          <cell r="E72">
            <v>6</v>
          </cell>
          <cell r="F72">
            <v>0</v>
          </cell>
          <cell r="G72">
            <v>6</v>
          </cell>
          <cell r="H72">
            <v>18</v>
          </cell>
          <cell r="I72">
            <v>0</v>
          </cell>
        </row>
      </sheetData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一般比"/>
      <sheetName val="설직재-1"/>
      <sheetName val="N賃率-職"/>
      <sheetName val="일위"/>
      <sheetName val="20관리비율"/>
      <sheetName val="#REF"/>
      <sheetName val="직노"/>
      <sheetName val="노임"/>
      <sheetName val="Sheet1"/>
      <sheetName val="제경집계"/>
      <sheetName val="표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ol"/>
      <sheetName val="그림"/>
      <sheetName val="조건"/>
      <sheetName val="단가"/>
      <sheetName val="일위"/>
      <sheetName val="결과"/>
      <sheetName val="부자재"/>
    </sheetNames>
    <sheetDataSet>
      <sheetData sheetId="0" refreshError="1">
        <row r="8">
          <cell r="D8" t="str">
            <v>2대칭창(BA1)</v>
          </cell>
        </row>
      </sheetData>
      <sheetData sheetId="1" refreshError="1"/>
      <sheetData sheetId="2"/>
      <sheetData sheetId="3" refreshError="1"/>
      <sheetData sheetId="4"/>
      <sheetData sheetId="5" refreshError="1"/>
      <sheetData sheetId="6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드수량"/>
    </sheetNames>
    <sheetDataSet>
      <sheetData sheetId="0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O아산"/>
    </sheetNames>
    <definedNames>
      <definedName name="복사"/>
    </definedNames>
    <sheetDataSet>
      <sheetData sheetId="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최근공사"/>
      <sheetName val="설계"/>
      <sheetName val="투찰갑지"/>
      <sheetName val="투찰"/>
      <sheetName val="토공"/>
      <sheetName val="철콘"/>
      <sheetName val="비계"/>
      <sheetName val="하도급사항"/>
      <sheetName val="선산갑지"/>
      <sheetName val="선산토공"/>
      <sheetName val="선산철콘"/>
      <sheetName val="하도비계"/>
      <sheetName val="Sheet2"/>
    </sheetNames>
    <sheetDataSet>
      <sheetData sheetId="0"/>
      <sheetData sheetId="1">
        <row r="15">
          <cell r="E15" t="str">
            <v>단      가</v>
          </cell>
          <cell r="F15" t="str">
            <v>금          액</v>
          </cell>
          <cell r="G15" t="str">
            <v>단      가</v>
          </cell>
          <cell r="H15" t="str">
            <v>금          액</v>
          </cell>
          <cell r="I15" t="str">
            <v>단      가</v>
          </cell>
          <cell r="J15" t="str">
            <v>금          액</v>
          </cell>
          <cell r="K15" t="str">
            <v>단      가</v>
          </cell>
          <cell r="L15" t="str">
            <v>금          액</v>
          </cell>
          <cell r="M15" t="str">
            <v>단      가</v>
          </cell>
          <cell r="N15" t="str">
            <v>금          액</v>
          </cell>
        </row>
        <row r="16">
          <cell r="A16" t="str">
            <v>토  목  공  사</v>
          </cell>
          <cell r="C16">
            <v>0</v>
          </cell>
        </row>
        <row r="17">
          <cell r="A17" t="str">
            <v>경부고속철도차량기지인입선(수색-화전)복선전철 노반신설공사</v>
          </cell>
          <cell r="C17">
            <v>0</v>
          </cell>
        </row>
        <row r="18">
          <cell r="A18" t="str">
            <v>Ⅰ.공 사 비</v>
          </cell>
          <cell r="C18">
            <v>0</v>
          </cell>
        </row>
        <row r="19">
          <cell r="A19" t="str">
            <v>가.순 공 사 비</v>
          </cell>
          <cell r="C19">
            <v>0</v>
          </cell>
          <cell r="F19">
            <v>12480965417</v>
          </cell>
          <cell r="H19">
            <v>13155282705</v>
          </cell>
          <cell r="J19">
            <v>2367768829</v>
          </cell>
          <cell r="L19">
            <v>28004016951</v>
          </cell>
          <cell r="N19">
            <v>22397082636</v>
          </cell>
        </row>
        <row r="20">
          <cell r="A20" t="str">
            <v>1.  토  공</v>
          </cell>
          <cell r="C20">
            <v>0</v>
          </cell>
          <cell r="F20">
            <v>1597473550</v>
          </cell>
          <cell r="H20">
            <v>2115270506</v>
          </cell>
          <cell r="J20">
            <v>701283062</v>
          </cell>
          <cell r="L20">
            <v>4414027118</v>
          </cell>
          <cell r="N20">
            <v>3352943650</v>
          </cell>
        </row>
        <row r="21">
          <cell r="A21" t="str">
            <v>가) 본 선 토 공</v>
          </cell>
          <cell r="C21">
            <v>0</v>
          </cell>
          <cell r="F21">
            <v>679931481</v>
          </cell>
          <cell r="H21">
            <v>642545079</v>
          </cell>
          <cell r="J21">
            <v>487883082</v>
          </cell>
          <cell r="L21">
            <v>1810359642</v>
          </cell>
          <cell r="N21">
            <v>1295947750</v>
          </cell>
        </row>
        <row r="22">
          <cell r="A22" t="str">
            <v>깍기</v>
          </cell>
          <cell r="B22" t="str">
            <v>토사</v>
          </cell>
          <cell r="C22">
            <v>154273</v>
          </cell>
          <cell r="D22" t="str">
            <v>㎥</v>
          </cell>
          <cell r="E22">
            <v>187</v>
          </cell>
          <cell r="F22">
            <v>28849051</v>
          </cell>
          <cell r="G22">
            <v>248</v>
          </cell>
          <cell r="H22">
            <v>38259704</v>
          </cell>
          <cell r="I22">
            <v>256</v>
          </cell>
          <cell r="J22">
            <v>39493888</v>
          </cell>
          <cell r="K22">
            <v>691</v>
          </cell>
          <cell r="L22">
            <v>106602643</v>
          </cell>
          <cell r="M22">
            <v>450</v>
          </cell>
          <cell r="N22">
            <v>69422850</v>
          </cell>
        </row>
        <row r="23">
          <cell r="A23" t="str">
            <v>깍기</v>
          </cell>
          <cell r="B23" t="str">
            <v>풍화암</v>
          </cell>
          <cell r="C23">
            <v>7669</v>
          </cell>
          <cell r="D23" t="str">
            <v>㎥</v>
          </cell>
          <cell r="E23">
            <v>404</v>
          </cell>
          <cell r="F23">
            <v>3098276</v>
          </cell>
          <cell r="G23">
            <v>227</v>
          </cell>
          <cell r="H23">
            <v>1740863</v>
          </cell>
          <cell r="I23">
            <v>500</v>
          </cell>
          <cell r="J23">
            <v>3834500</v>
          </cell>
          <cell r="K23">
            <v>1131</v>
          </cell>
          <cell r="L23">
            <v>8673639</v>
          </cell>
          <cell r="M23">
            <v>800</v>
          </cell>
          <cell r="N23">
            <v>6135200</v>
          </cell>
        </row>
        <row r="24">
          <cell r="A24" t="str">
            <v>깍기</v>
          </cell>
          <cell r="B24" t="str">
            <v>연암</v>
          </cell>
          <cell r="C24">
            <v>867</v>
          </cell>
          <cell r="D24" t="str">
            <v>㎥</v>
          </cell>
          <cell r="E24">
            <v>1610</v>
          </cell>
          <cell r="F24">
            <v>1395870</v>
          </cell>
          <cell r="G24">
            <v>8359</v>
          </cell>
          <cell r="H24">
            <v>7247253</v>
          </cell>
          <cell r="I24">
            <v>1342</v>
          </cell>
          <cell r="J24">
            <v>1163514</v>
          </cell>
          <cell r="K24">
            <v>11311</v>
          </cell>
          <cell r="L24">
            <v>9806637</v>
          </cell>
          <cell r="M24">
            <v>4500</v>
          </cell>
          <cell r="N24">
            <v>3901500</v>
          </cell>
        </row>
        <row r="25">
          <cell r="A25" t="str">
            <v>노면고르기</v>
          </cell>
          <cell r="C25">
            <v>65712</v>
          </cell>
          <cell r="D25" t="str">
            <v>㎡</v>
          </cell>
          <cell r="F25">
            <v>0</v>
          </cell>
          <cell r="G25">
            <v>1584</v>
          </cell>
          <cell r="H25">
            <v>104087808</v>
          </cell>
          <cell r="J25">
            <v>0</v>
          </cell>
          <cell r="K25">
            <v>1584</v>
          </cell>
          <cell r="L25">
            <v>104087808</v>
          </cell>
          <cell r="M25">
            <v>1200</v>
          </cell>
          <cell r="N25">
            <v>78854400</v>
          </cell>
        </row>
        <row r="26">
          <cell r="A26" t="str">
            <v>돋기</v>
          </cell>
          <cell r="B26" t="str">
            <v>L=300m 유용토</v>
          </cell>
          <cell r="C26">
            <v>82866</v>
          </cell>
          <cell r="D26" t="str">
            <v>㎥</v>
          </cell>
          <cell r="E26">
            <v>1168</v>
          </cell>
          <cell r="F26">
            <v>96787488</v>
          </cell>
          <cell r="G26">
            <v>941</v>
          </cell>
          <cell r="H26">
            <v>77976906</v>
          </cell>
          <cell r="I26">
            <v>1040</v>
          </cell>
          <cell r="J26">
            <v>86180640</v>
          </cell>
          <cell r="K26">
            <v>3149</v>
          </cell>
          <cell r="L26">
            <v>260945034</v>
          </cell>
          <cell r="M26">
            <v>2500</v>
          </cell>
          <cell r="N26">
            <v>207165000</v>
          </cell>
        </row>
        <row r="27">
          <cell r="A27" t="str">
            <v>떼입히기</v>
          </cell>
          <cell r="B27" t="str">
            <v>줄 떼</v>
          </cell>
          <cell r="C27">
            <v>8363</v>
          </cell>
          <cell r="D27" t="str">
            <v>㎡</v>
          </cell>
          <cell r="E27">
            <v>80</v>
          </cell>
          <cell r="F27">
            <v>669040</v>
          </cell>
          <cell r="G27">
            <v>3410</v>
          </cell>
          <cell r="H27">
            <v>28517830</v>
          </cell>
          <cell r="J27">
            <v>0</v>
          </cell>
          <cell r="K27">
            <v>3490</v>
          </cell>
          <cell r="L27">
            <v>29186870</v>
          </cell>
          <cell r="M27">
            <v>3000</v>
          </cell>
          <cell r="N27">
            <v>25089000</v>
          </cell>
        </row>
        <row r="28">
          <cell r="A28" t="str">
            <v>떼입히기</v>
          </cell>
          <cell r="B28" t="str">
            <v>평 떼</v>
          </cell>
          <cell r="C28">
            <v>15282</v>
          </cell>
          <cell r="D28" t="str">
            <v>㎡</v>
          </cell>
          <cell r="E28">
            <v>2990</v>
          </cell>
          <cell r="F28">
            <v>45693180</v>
          </cell>
          <cell r="G28">
            <v>4460</v>
          </cell>
          <cell r="H28">
            <v>68157720</v>
          </cell>
          <cell r="J28">
            <v>0</v>
          </cell>
          <cell r="K28">
            <v>7450</v>
          </cell>
          <cell r="L28">
            <v>113850900</v>
          </cell>
          <cell r="M28">
            <v>5000</v>
          </cell>
          <cell r="N28">
            <v>76410000</v>
          </cell>
        </row>
        <row r="29">
          <cell r="A29" t="str">
            <v>PY법면보호블록설치</v>
          </cell>
          <cell r="B29" t="str">
            <v>P.E제품</v>
          </cell>
          <cell r="C29">
            <v>403</v>
          </cell>
          <cell r="D29" t="str">
            <v>㎡</v>
          </cell>
          <cell r="E29">
            <v>5000</v>
          </cell>
          <cell r="F29">
            <v>2015000</v>
          </cell>
          <cell r="G29">
            <v>7803</v>
          </cell>
          <cell r="H29">
            <v>3144609</v>
          </cell>
          <cell r="J29">
            <v>0</v>
          </cell>
          <cell r="K29">
            <v>12803</v>
          </cell>
          <cell r="L29">
            <v>5159609</v>
          </cell>
          <cell r="M29">
            <v>10000</v>
          </cell>
          <cell r="N29">
            <v>4030000</v>
          </cell>
        </row>
        <row r="30">
          <cell r="A30" t="str">
            <v>비탈면녹화공</v>
          </cell>
          <cell r="B30" t="str">
            <v>암절개면,녹생토공법</v>
          </cell>
          <cell r="C30">
            <v>258</v>
          </cell>
          <cell r="D30" t="str">
            <v>㎡</v>
          </cell>
          <cell r="E30">
            <v>22877</v>
          </cell>
          <cell r="F30">
            <v>5902266</v>
          </cell>
          <cell r="G30">
            <v>23693</v>
          </cell>
          <cell r="H30">
            <v>6112794</v>
          </cell>
          <cell r="I30">
            <v>5570</v>
          </cell>
          <cell r="J30">
            <v>1437060</v>
          </cell>
          <cell r="K30">
            <v>52140</v>
          </cell>
          <cell r="L30">
            <v>13452120</v>
          </cell>
          <cell r="M30">
            <v>35000</v>
          </cell>
          <cell r="N30">
            <v>9030000</v>
          </cell>
        </row>
        <row r="31">
          <cell r="A31" t="str">
            <v>곁도랑설치</v>
          </cell>
          <cell r="B31" t="str">
            <v>B=50㎝ H=50㎝ 토사</v>
          </cell>
          <cell r="C31">
            <v>1580</v>
          </cell>
          <cell r="D31" t="str">
            <v>m</v>
          </cell>
          <cell r="E31">
            <v>114</v>
          </cell>
          <cell r="F31">
            <v>180120</v>
          </cell>
          <cell r="G31">
            <v>146</v>
          </cell>
          <cell r="H31">
            <v>230680</v>
          </cell>
          <cell r="I31">
            <v>156</v>
          </cell>
          <cell r="J31">
            <v>246480</v>
          </cell>
          <cell r="K31">
            <v>416</v>
          </cell>
          <cell r="L31">
            <v>657280</v>
          </cell>
          <cell r="M31">
            <v>350</v>
          </cell>
          <cell r="N31">
            <v>553000</v>
          </cell>
        </row>
        <row r="32">
          <cell r="A32" t="str">
            <v>층따기</v>
          </cell>
          <cell r="C32">
            <v>1782</v>
          </cell>
          <cell r="D32" t="str">
            <v>㎥</v>
          </cell>
          <cell r="E32">
            <v>208</v>
          </cell>
          <cell r="F32">
            <v>370656</v>
          </cell>
          <cell r="G32">
            <v>525</v>
          </cell>
          <cell r="H32">
            <v>935550</v>
          </cell>
          <cell r="I32">
            <v>301</v>
          </cell>
          <cell r="J32">
            <v>536382</v>
          </cell>
          <cell r="K32">
            <v>1034</v>
          </cell>
          <cell r="L32">
            <v>1842588</v>
          </cell>
          <cell r="M32">
            <v>600</v>
          </cell>
          <cell r="N32">
            <v>1069200</v>
          </cell>
        </row>
        <row r="33">
          <cell r="A33" t="str">
            <v>잔토처리</v>
          </cell>
          <cell r="B33" t="str">
            <v>L=3,070m 토사,자연상태</v>
          </cell>
          <cell r="C33">
            <v>193878</v>
          </cell>
          <cell r="D33" t="str">
            <v>㎥</v>
          </cell>
          <cell r="E33">
            <v>2553</v>
          </cell>
          <cell r="F33">
            <v>494970534</v>
          </cell>
          <cell r="G33">
            <v>1579</v>
          </cell>
          <cell r="H33">
            <v>306133362</v>
          </cell>
          <cell r="I33">
            <v>1831</v>
          </cell>
          <cell r="J33">
            <v>354990618</v>
          </cell>
          <cell r="K33">
            <v>5963</v>
          </cell>
          <cell r="L33">
            <v>1156094514</v>
          </cell>
          <cell r="M33">
            <v>4200</v>
          </cell>
          <cell r="N33">
            <v>814287600</v>
          </cell>
        </row>
        <row r="34">
          <cell r="A34" t="str">
            <v>나) 본 선 부 속</v>
          </cell>
          <cell r="C34">
            <v>0</v>
          </cell>
          <cell r="F34">
            <v>707832134</v>
          </cell>
          <cell r="H34">
            <v>1087692674</v>
          </cell>
          <cell r="J34">
            <v>185257702</v>
          </cell>
          <cell r="K34">
            <v>0</v>
          </cell>
          <cell r="L34">
            <v>1980782510</v>
          </cell>
          <cell r="N34">
            <v>1549785950</v>
          </cell>
        </row>
        <row r="35">
          <cell r="A35" t="str">
            <v>터파기</v>
          </cell>
          <cell r="B35" t="str">
            <v>토사, 육상</v>
          </cell>
          <cell r="C35">
            <v>21349</v>
          </cell>
          <cell r="D35" t="str">
            <v>M3</v>
          </cell>
          <cell r="E35">
            <v>114</v>
          </cell>
          <cell r="F35">
            <v>2433786</v>
          </cell>
          <cell r="G35">
            <v>146</v>
          </cell>
          <cell r="H35">
            <v>3116954</v>
          </cell>
          <cell r="I35">
            <v>156</v>
          </cell>
          <cell r="J35">
            <v>3330444</v>
          </cell>
          <cell r="K35">
            <v>416</v>
          </cell>
          <cell r="L35">
            <v>8881184</v>
          </cell>
          <cell r="M35">
            <v>350</v>
          </cell>
          <cell r="N35">
            <v>7472150</v>
          </cell>
        </row>
        <row r="36">
          <cell r="A36" t="str">
            <v>되메우기</v>
          </cell>
          <cell r="C36">
            <v>10434</v>
          </cell>
          <cell r="D36" t="str">
            <v>M3</v>
          </cell>
          <cell r="E36">
            <v>154</v>
          </cell>
          <cell r="F36">
            <v>1606836</v>
          </cell>
          <cell r="G36">
            <v>575</v>
          </cell>
          <cell r="H36">
            <v>5999550</v>
          </cell>
          <cell r="I36">
            <v>211</v>
          </cell>
          <cell r="J36">
            <v>2201574</v>
          </cell>
          <cell r="K36">
            <v>940</v>
          </cell>
          <cell r="L36">
            <v>9807960</v>
          </cell>
          <cell r="M36">
            <v>700</v>
          </cell>
          <cell r="N36">
            <v>7303800</v>
          </cell>
        </row>
        <row r="37">
          <cell r="A37" t="str">
            <v>바닥콘크리트</v>
          </cell>
          <cell r="B37" t="str">
            <v>σCK=180KG/㎠</v>
          </cell>
          <cell r="C37">
            <v>479</v>
          </cell>
          <cell r="D37" t="str">
            <v>M3</v>
          </cell>
          <cell r="E37">
            <v>2147</v>
          </cell>
          <cell r="F37">
            <v>1028413</v>
          </cell>
          <cell r="G37">
            <v>25371</v>
          </cell>
          <cell r="H37">
            <v>12152709</v>
          </cell>
          <cell r="J37">
            <v>0</v>
          </cell>
          <cell r="K37">
            <v>27518</v>
          </cell>
          <cell r="L37">
            <v>13181122</v>
          </cell>
          <cell r="M37">
            <v>20000</v>
          </cell>
          <cell r="N37">
            <v>9580000</v>
          </cell>
        </row>
        <row r="38">
          <cell r="A38" t="str">
            <v>옹벽기초철근콘크리트</v>
          </cell>
          <cell r="B38" t="str">
            <v>역T형σCK=240KG/CM2</v>
          </cell>
          <cell r="C38">
            <v>1716</v>
          </cell>
          <cell r="D38" t="str">
            <v>M3</v>
          </cell>
          <cell r="E38">
            <v>4327</v>
          </cell>
          <cell r="F38">
            <v>7425132</v>
          </cell>
          <cell r="G38">
            <v>55755</v>
          </cell>
          <cell r="H38">
            <v>95675580</v>
          </cell>
          <cell r="I38">
            <v>4015</v>
          </cell>
          <cell r="J38">
            <v>6889740</v>
          </cell>
          <cell r="K38">
            <v>64097</v>
          </cell>
          <cell r="L38">
            <v>109990452</v>
          </cell>
          <cell r="M38">
            <v>50000</v>
          </cell>
          <cell r="N38">
            <v>85800000</v>
          </cell>
        </row>
        <row r="39">
          <cell r="A39" t="str">
            <v>옹벽구체철근콘크리트</v>
          </cell>
          <cell r="B39" t="str">
            <v>역T형σCK=240KG/CM2</v>
          </cell>
          <cell r="C39">
            <v>1040</v>
          </cell>
          <cell r="D39" t="str">
            <v>M3</v>
          </cell>
          <cell r="E39">
            <v>28962</v>
          </cell>
          <cell r="F39">
            <v>30120480</v>
          </cell>
          <cell r="G39">
            <v>132532</v>
          </cell>
          <cell r="H39">
            <v>137833280</v>
          </cell>
          <cell r="I39">
            <v>4926</v>
          </cell>
          <cell r="J39">
            <v>5123040</v>
          </cell>
          <cell r="K39">
            <v>166420</v>
          </cell>
          <cell r="L39">
            <v>173076800</v>
          </cell>
          <cell r="M39">
            <v>140000</v>
          </cell>
          <cell r="N39">
            <v>145600000</v>
          </cell>
        </row>
        <row r="40">
          <cell r="A40" t="str">
            <v>P.H.C 파일박기</v>
          </cell>
          <cell r="B40" t="str">
            <v>ø400MM,L=11M 직항</v>
          </cell>
          <cell r="C40">
            <v>324</v>
          </cell>
          <cell r="D40" t="str">
            <v>본</v>
          </cell>
          <cell r="E40">
            <v>237492</v>
          </cell>
          <cell r="F40">
            <v>76947408</v>
          </cell>
          <cell r="G40">
            <v>57892</v>
          </cell>
          <cell r="H40">
            <v>18757008</v>
          </cell>
          <cell r="I40">
            <v>26058</v>
          </cell>
          <cell r="J40">
            <v>8442792</v>
          </cell>
          <cell r="K40">
            <v>321442</v>
          </cell>
          <cell r="L40">
            <v>104147208</v>
          </cell>
          <cell r="M40">
            <v>250000</v>
          </cell>
          <cell r="N40">
            <v>81000000</v>
          </cell>
        </row>
        <row r="41">
          <cell r="A41" t="str">
            <v>P.H.C 파일박기</v>
          </cell>
          <cell r="B41" t="str">
            <v>ø400MM,L=11M 사항</v>
          </cell>
          <cell r="C41">
            <v>170</v>
          </cell>
          <cell r="D41" t="str">
            <v>본</v>
          </cell>
          <cell r="E41">
            <v>237486</v>
          </cell>
          <cell r="F41">
            <v>40372620</v>
          </cell>
          <cell r="G41">
            <v>69659</v>
          </cell>
          <cell r="H41">
            <v>11842030</v>
          </cell>
          <cell r="I41">
            <v>34539</v>
          </cell>
          <cell r="J41">
            <v>5871630</v>
          </cell>
          <cell r="K41">
            <v>341684</v>
          </cell>
          <cell r="L41">
            <v>58086280</v>
          </cell>
          <cell r="M41">
            <v>260000</v>
          </cell>
          <cell r="N41">
            <v>44200000</v>
          </cell>
        </row>
        <row r="42">
          <cell r="A42" t="str">
            <v>강관파일박기</v>
          </cell>
          <cell r="B42" t="str">
            <v>ø406.4MM,L=18M 직항</v>
          </cell>
          <cell r="C42">
            <v>86</v>
          </cell>
          <cell r="D42" t="str">
            <v>본</v>
          </cell>
          <cell r="E42">
            <v>784519</v>
          </cell>
          <cell r="F42">
            <v>67468634</v>
          </cell>
          <cell r="G42">
            <v>210035</v>
          </cell>
          <cell r="H42">
            <v>18063010</v>
          </cell>
          <cell r="I42">
            <v>22068</v>
          </cell>
          <cell r="J42">
            <v>1897848</v>
          </cell>
          <cell r="K42">
            <v>1016622</v>
          </cell>
          <cell r="L42">
            <v>87429492</v>
          </cell>
          <cell r="M42">
            <v>800000</v>
          </cell>
          <cell r="N42">
            <v>68800000</v>
          </cell>
        </row>
        <row r="43">
          <cell r="A43" t="str">
            <v>강관파일박기</v>
          </cell>
          <cell r="B43" t="str">
            <v>ø406.4MM,L=15M 직항</v>
          </cell>
          <cell r="C43">
            <v>192</v>
          </cell>
          <cell r="D43" t="str">
            <v>본</v>
          </cell>
          <cell r="E43">
            <v>661380</v>
          </cell>
          <cell r="F43">
            <v>126984960</v>
          </cell>
          <cell r="G43">
            <v>204136</v>
          </cell>
          <cell r="H43">
            <v>39194112</v>
          </cell>
          <cell r="I43">
            <v>19885</v>
          </cell>
          <cell r="J43">
            <v>3817920</v>
          </cell>
          <cell r="K43">
            <v>885401</v>
          </cell>
          <cell r="L43">
            <v>169996992</v>
          </cell>
          <cell r="M43">
            <v>650000</v>
          </cell>
          <cell r="N43">
            <v>124800000</v>
          </cell>
        </row>
        <row r="44">
          <cell r="A44" t="str">
            <v>강관파일박기</v>
          </cell>
          <cell r="B44" t="str">
            <v>ø406.4MM,L=18M 사항</v>
          </cell>
          <cell r="C44">
            <v>51</v>
          </cell>
          <cell r="D44" t="str">
            <v>본</v>
          </cell>
          <cell r="E44">
            <v>784117</v>
          </cell>
          <cell r="F44">
            <v>39989967</v>
          </cell>
          <cell r="G44">
            <v>221482</v>
          </cell>
          <cell r="H44">
            <v>11295582</v>
          </cell>
          <cell r="I44">
            <v>21078</v>
          </cell>
          <cell r="J44">
            <v>1074978</v>
          </cell>
          <cell r="K44">
            <v>1026677</v>
          </cell>
          <cell r="L44">
            <v>52360527</v>
          </cell>
          <cell r="M44">
            <v>800000</v>
          </cell>
          <cell r="N44">
            <v>40800000</v>
          </cell>
        </row>
        <row r="45">
          <cell r="A45" t="str">
            <v>강관파일박기</v>
          </cell>
          <cell r="B45" t="str">
            <v>ø406.4MM,L=15M 사항</v>
          </cell>
          <cell r="C45">
            <v>97</v>
          </cell>
          <cell r="D45" t="str">
            <v>본</v>
          </cell>
          <cell r="E45">
            <v>661566</v>
          </cell>
          <cell r="F45">
            <v>64171902</v>
          </cell>
          <cell r="G45">
            <v>220901</v>
          </cell>
          <cell r="H45">
            <v>21427397</v>
          </cell>
          <cell r="I45">
            <v>20200</v>
          </cell>
          <cell r="J45">
            <v>1959400</v>
          </cell>
          <cell r="K45">
            <v>902667</v>
          </cell>
          <cell r="L45">
            <v>87558699</v>
          </cell>
          <cell r="M45">
            <v>720000</v>
          </cell>
          <cell r="N45">
            <v>69840000</v>
          </cell>
        </row>
        <row r="46">
          <cell r="A46" t="str">
            <v>수로콘크리트</v>
          </cell>
          <cell r="B46" t="str">
            <v>σCK=210KG/CM2</v>
          </cell>
          <cell r="C46">
            <v>2779</v>
          </cell>
          <cell r="D46" t="str">
            <v>M3</v>
          </cell>
          <cell r="E46">
            <v>32833</v>
          </cell>
          <cell r="F46">
            <v>91242907</v>
          </cell>
          <cell r="G46">
            <v>120915</v>
          </cell>
          <cell r="H46">
            <v>336022785</v>
          </cell>
          <cell r="I46">
            <v>4015</v>
          </cell>
          <cell r="J46">
            <v>11157685</v>
          </cell>
          <cell r="K46">
            <v>157763</v>
          </cell>
          <cell r="L46">
            <v>438423377</v>
          </cell>
          <cell r="M46">
            <v>120000</v>
          </cell>
          <cell r="N46">
            <v>333480000</v>
          </cell>
        </row>
        <row r="47">
          <cell r="A47" t="str">
            <v>방음벽기초철근콘크리트</v>
          </cell>
          <cell r="B47" t="str">
            <v>σCK=210KG/CM2</v>
          </cell>
          <cell r="C47">
            <v>1679</v>
          </cell>
          <cell r="D47" t="str">
            <v>M3</v>
          </cell>
          <cell r="E47">
            <v>14177</v>
          </cell>
          <cell r="F47">
            <v>23803183</v>
          </cell>
          <cell r="G47">
            <v>72785</v>
          </cell>
          <cell r="H47">
            <v>122206015</v>
          </cell>
          <cell r="I47">
            <v>4015</v>
          </cell>
          <cell r="J47">
            <v>6741185</v>
          </cell>
          <cell r="K47">
            <v>90977</v>
          </cell>
          <cell r="L47">
            <v>152750383</v>
          </cell>
          <cell r="M47">
            <v>72000</v>
          </cell>
          <cell r="N47">
            <v>120888000</v>
          </cell>
        </row>
        <row r="48">
          <cell r="A48" t="str">
            <v>방음벽설치</v>
          </cell>
          <cell r="B48" t="str">
            <v>H=2.0M(흡음형)</v>
          </cell>
          <cell r="C48">
            <v>648</v>
          </cell>
          <cell r="D48" t="str">
            <v>M</v>
          </cell>
          <cell r="E48">
            <v>15127</v>
          </cell>
          <cell r="F48">
            <v>9802296</v>
          </cell>
          <cell r="G48">
            <v>40625</v>
          </cell>
          <cell r="H48">
            <v>26325000</v>
          </cell>
          <cell r="I48">
            <v>16232</v>
          </cell>
          <cell r="J48">
            <v>10518336</v>
          </cell>
          <cell r="K48">
            <v>71984</v>
          </cell>
          <cell r="L48">
            <v>46645632</v>
          </cell>
          <cell r="M48">
            <v>56000</v>
          </cell>
          <cell r="N48">
            <v>36288000</v>
          </cell>
        </row>
        <row r="49">
          <cell r="A49" t="str">
            <v>방음벽설치</v>
          </cell>
          <cell r="B49" t="str">
            <v>H=3.5M(흡음형+투명형)</v>
          </cell>
          <cell r="C49">
            <v>80</v>
          </cell>
          <cell r="D49" t="str">
            <v>M</v>
          </cell>
          <cell r="E49">
            <v>47934</v>
          </cell>
          <cell r="F49">
            <v>3834720</v>
          </cell>
          <cell r="G49">
            <v>65000</v>
          </cell>
          <cell r="H49">
            <v>5200000</v>
          </cell>
          <cell r="I49">
            <v>104447</v>
          </cell>
          <cell r="J49">
            <v>8355760</v>
          </cell>
          <cell r="K49">
            <v>217381</v>
          </cell>
          <cell r="L49">
            <v>17390480</v>
          </cell>
          <cell r="M49">
            <v>170000</v>
          </cell>
          <cell r="N49">
            <v>13600000</v>
          </cell>
        </row>
        <row r="50">
          <cell r="A50" t="str">
            <v>방음벽설치</v>
          </cell>
          <cell r="B50" t="str">
            <v>H=5.5M(흡음형+투명형)</v>
          </cell>
          <cell r="C50">
            <v>640</v>
          </cell>
          <cell r="D50" t="str">
            <v>M</v>
          </cell>
          <cell r="E50">
            <v>89612</v>
          </cell>
          <cell r="F50">
            <v>57351680</v>
          </cell>
          <cell r="G50">
            <v>263250</v>
          </cell>
          <cell r="H50">
            <v>168480000</v>
          </cell>
          <cell r="I50">
            <v>167012</v>
          </cell>
          <cell r="J50">
            <v>106887680</v>
          </cell>
          <cell r="K50">
            <v>519874</v>
          </cell>
          <cell r="L50">
            <v>332719360</v>
          </cell>
          <cell r="M50">
            <v>400000</v>
          </cell>
          <cell r="N50">
            <v>256000000</v>
          </cell>
        </row>
        <row r="51">
          <cell r="A51" t="str">
            <v>능형망울타리설치</v>
          </cell>
          <cell r="B51" t="str">
            <v>H=2.0M</v>
          </cell>
          <cell r="C51">
            <v>1212</v>
          </cell>
          <cell r="D51" t="str">
            <v>M</v>
          </cell>
          <cell r="E51">
            <v>28843</v>
          </cell>
          <cell r="F51">
            <v>34957716</v>
          </cell>
          <cell r="G51">
            <v>25742</v>
          </cell>
          <cell r="H51">
            <v>31199304</v>
          </cell>
          <cell r="J51">
            <v>0</v>
          </cell>
          <cell r="K51">
            <v>54585</v>
          </cell>
          <cell r="L51">
            <v>66157020</v>
          </cell>
          <cell r="M51">
            <v>50000</v>
          </cell>
          <cell r="N51">
            <v>60600000</v>
          </cell>
        </row>
        <row r="52">
          <cell r="A52" t="str">
            <v>블럭울타리</v>
          </cell>
          <cell r="B52" t="str">
            <v>H=2.0M</v>
          </cell>
          <cell r="C52">
            <v>1063</v>
          </cell>
          <cell r="D52" t="str">
            <v>M</v>
          </cell>
          <cell r="E52">
            <v>18400</v>
          </cell>
          <cell r="F52">
            <v>19559200</v>
          </cell>
          <cell r="G52">
            <v>1666</v>
          </cell>
          <cell r="H52">
            <v>1770958</v>
          </cell>
          <cell r="J52">
            <v>0</v>
          </cell>
          <cell r="K52">
            <v>20066</v>
          </cell>
          <cell r="L52">
            <v>21330158</v>
          </cell>
          <cell r="M52">
            <v>18000</v>
          </cell>
          <cell r="N52">
            <v>19134000</v>
          </cell>
        </row>
        <row r="53">
          <cell r="A53" t="str">
            <v>울타리기초콘크리트</v>
          </cell>
          <cell r="B53" t="str">
            <v>σCK=180KG/CM2</v>
          </cell>
          <cell r="C53">
            <v>246</v>
          </cell>
          <cell r="D53" t="str">
            <v>M3</v>
          </cell>
          <cell r="E53">
            <v>35489</v>
          </cell>
          <cell r="F53">
            <v>8730294</v>
          </cell>
          <cell r="G53">
            <v>85900</v>
          </cell>
          <cell r="H53">
            <v>21131400</v>
          </cell>
          <cell r="I53">
            <v>4015</v>
          </cell>
          <cell r="J53">
            <v>987690</v>
          </cell>
          <cell r="K53">
            <v>125404</v>
          </cell>
          <cell r="L53">
            <v>30849384</v>
          </cell>
          <cell r="M53">
            <v>100000</v>
          </cell>
          <cell r="N53">
            <v>24600000</v>
          </cell>
        </row>
        <row r="54">
          <cell r="A54" t="str">
            <v>다) 개천내기</v>
          </cell>
          <cell r="C54">
            <v>0</v>
          </cell>
          <cell r="F54">
            <v>44165546</v>
          </cell>
          <cell r="H54">
            <v>160594634</v>
          </cell>
          <cell r="J54">
            <v>11886889</v>
          </cell>
          <cell r="K54">
            <v>0</v>
          </cell>
          <cell r="L54">
            <v>216647069</v>
          </cell>
          <cell r="N54">
            <v>165968000</v>
          </cell>
        </row>
        <row r="55">
          <cell r="A55" t="str">
            <v>깍기</v>
          </cell>
          <cell r="B55" t="str">
            <v>토사</v>
          </cell>
          <cell r="C55">
            <v>729</v>
          </cell>
          <cell r="D55" t="str">
            <v>M3</v>
          </cell>
          <cell r="E55">
            <v>187</v>
          </cell>
          <cell r="F55">
            <v>136323</v>
          </cell>
          <cell r="G55">
            <v>239</v>
          </cell>
          <cell r="H55">
            <v>174231</v>
          </cell>
          <cell r="I55">
            <v>256</v>
          </cell>
          <cell r="J55">
            <v>186624</v>
          </cell>
          <cell r="K55">
            <v>682</v>
          </cell>
          <cell r="L55">
            <v>497178</v>
          </cell>
          <cell r="M55">
            <v>450</v>
          </cell>
          <cell r="N55">
            <v>328050</v>
          </cell>
        </row>
        <row r="56">
          <cell r="A56" t="str">
            <v>돋기</v>
          </cell>
          <cell r="B56" t="str">
            <v>유용토</v>
          </cell>
          <cell r="C56">
            <v>187</v>
          </cell>
          <cell r="D56" t="str">
            <v>㎥</v>
          </cell>
          <cell r="E56">
            <v>1168</v>
          </cell>
          <cell r="F56">
            <v>218416</v>
          </cell>
          <cell r="G56">
            <v>941</v>
          </cell>
          <cell r="H56">
            <v>175967</v>
          </cell>
          <cell r="I56">
            <v>1040</v>
          </cell>
          <cell r="J56">
            <v>194480</v>
          </cell>
          <cell r="K56">
            <v>3149</v>
          </cell>
          <cell r="L56">
            <v>588863</v>
          </cell>
          <cell r="M56">
            <v>2500</v>
          </cell>
          <cell r="N56">
            <v>467500</v>
          </cell>
        </row>
        <row r="57">
          <cell r="A57" t="str">
            <v>터파기</v>
          </cell>
          <cell r="B57" t="str">
            <v>토사, 육상</v>
          </cell>
          <cell r="C57">
            <v>9127</v>
          </cell>
          <cell r="D57" t="str">
            <v>M3</v>
          </cell>
          <cell r="E57">
            <v>114</v>
          </cell>
          <cell r="F57">
            <v>1040478</v>
          </cell>
          <cell r="G57">
            <v>146</v>
          </cell>
          <cell r="H57">
            <v>1332542</v>
          </cell>
          <cell r="I57">
            <v>156</v>
          </cell>
          <cell r="J57">
            <v>1423812</v>
          </cell>
          <cell r="K57">
            <v>416</v>
          </cell>
          <cell r="L57">
            <v>3796832</v>
          </cell>
          <cell r="M57">
            <v>350</v>
          </cell>
          <cell r="N57">
            <v>3194450</v>
          </cell>
        </row>
        <row r="58">
          <cell r="A58" t="str">
            <v>되메우기</v>
          </cell>
          <cell r="C58">
            <v>4570</v>
          </cell>
          <cell r="D58" t="str">
            <v>M3</v>
          </cell>
          <cell r="E58">
            <v>154</v>
          </cell>
          <cell r="F58">
            <v>703780</v>
          </cell>
          <cell r="G58">
            <v>575</v>
          </cell>
          <cell r="H58">
            <v>2627750</v>
          </cell>
          <cell r="I58">
            <v>211</v>
          </cell>
          <cell r="J58">
            <v>964270</v>
          </cell>
          <cell r="K58">
            <v>940</v>
          </cell>
          <cell r="L58">
            <v>4295800</v>
          </cell>
          <cell r="M58">
            <v>700</v>
          </cell>
          <cell r="N58">
            <v>3199000</v>
          </cell>
        </row>
        <row r="59">
          <cell r="A59" t="str">
            <v>떼입히기</v>
          </cell>
          <cell r="B59" t="str">
            <v>평 떼</v>
          </cell>
          <cell r="C59">
            <v>217</v>
          </cell>
          <cell r="D59" t="str">
            <v>M2</v>
          </cell>
          <cell r="E59">
            <v>2990</v>
          </cell>
          <cell r="F59">
            <v>648830</v>
          </cell>
          <cell r="G59">
            <v>4460</v>
          </cell>
          <cell r="H59">
            <v>967820</v>
          </cell>
          <cell r="J59">
            <v>0</v>
          </cell>
          <cell r="K59">
            <v>7450</v>
          </cell>
          <cell r="L59">
            <v>1616650</v>
          </cell>
          <cell r="M59">
            <v>5000</v>
          </cell>
          <cell r="N59">
            <v>1085000</v>
          </cell>
        </row>
        <row r="60">
          <cell r="A60" t="str">
            <v>떼입히기</v>
          </cell>
          <cell r="B60" t="str">
            <v>줄 떼</v>
          </cell>
          <cell r="C60">
            <v>68</v>
          </cell>
          <cell r="D60" t="str">
            <v>M2</v>
          </cell>
          <cell r="E60">
            <v>80</v>
          </cell>
          <cell r="F60">
            <v>5440</v>
          </cell>
          <cell r="G60">
            <v>3410</v>
          </cell>
          <cell r="H60">
            <v>231880</v>
          </cell>
          <cell r="J60">
            <v>0</v>
          </cell>
          <cell r="K60">
            <v>3490</v>
          </cell>
          <cell r="L60">
            <v>237320</v>
          </cell>
          <cell r="M60">
            <v>3000</v>
          </cell>
          <cell r="N60">
            <v>204000</v>
          </cell>
        </row>
        <row r="61">
          <cell r="A61" t="str">
            <v>바닥콘크리트</v>
          </cell>
          <cell r="B61" t="str">
            <v>σCK=180KG/CM2</v>
          </cell>
          <cell r="C61">
            <v>317</v>
          </cell>
          <cell r="D61" t="str">
            <v>M3</v>
          </cell>
          <cell r="E61">
            <v>2147</v>
          </cell>
          <cell r="F61">
            <v>680599</v>
          </cell>
          <cell r="G61">
            <v>25371</v>
          </cell>
          <cell r="H61">
            <v>8042607</v>
          </cell>
          <cell r="J61">
            <v>0</v>
          </cell>
          <cell r="K61">
            <v>27518</v>
          </cell>
          <cell r="L61">
            <v>8723206</v>
          </cell>
          <cell r="M61">
            <v>20000</v>
          </cell>
          <cell r="N61">
            <v>6340000</v>
          </cell>
        </row>
        <row r="62">
          <cell r="A62" t="str">
            <v>수로 콘크리트</v>
          </cell>
          <cell r="B62" t="str">
            <v>σCK=240KG/CM2</v>
          </cell>
          <cell r="C62">
            <v>2233</v>
          </cell>
          <cell r="D62" t="str">
            <v>M3</v>
          </cell>
          <cell r="E62">
            <v>14259</v>
          </cell>
          <cell r="F62">
            <v>31840347</v>
          </cell>
          <cell r="G62">
            <v>60451</v>
          </cell>
          <cell r="H62">
            <v>134987083</v>
          </cell>
          <cell r="I62">
            <v>3455</v>
          </cell>
          <cell r="J62">
            <v>7715015</v>
          </cell>
          <cell r="K62">
            <v>78165</v>
          </cell>
          <cell r="L62">
            <v>174542445</v>
          </cell>
          <cell r="M62">
            <v>60000</v>
          </cell>
          <cell r="N62">
            <v>133980000</v>
          </cell>
        </row>
        <row r="63">
          <cell r="A63" t="str">
            <v>흄관부설</v>
          </cell>
          <cell r="B63" t="str">
            <v>Ф100CM</v>
          </cell>
          <cell r="C63">
            <v>101</v>
          </cell>
          <cell r="D63" t="str">
            <v>M</v>
          </cell>
          <cell r="E63">
            <v>88033</v>
          </cell>
          <cell r="F63">
            <v>8891333</v>
          </cell>
          <cell r="G63">
            <v>119354</v>
          </cell>
          <cell r="H63">
            <v>12054754</v>
          </cell>
          <cell r="I63">
            <v>13888</v>
          </cell>
          <cell r="J63">
            <v>1402688</v>
          </cell>
          <cell r="K63">
            <v>221275</v>
          </cell>
          <cell r="L63">
            <v>22348775</v>
          </cell>
          <cell r="M63">
            <v>170000</v>
          </cell>
          <cell r="N63">
            <v>17170000</v>
          </cell>
        </row>
        <row r="64">
          <cell r="A64" t="str">
            <v>라) 길 내 기</v>
          </cell>
          <cell r="C64">
            <v>0</v>
          </cell>
          <cell r="F64">
            <v>165544389</v>
          </cell>
          <cell r="H64">
            <v>224438119</v>
          </cell>
          <cell r="J64">
            <v>16255389</v>
          </cell>
          <cell r="K64">
            <v>0</v>
          </cell>
          <cell r="L64">
            <v>406237897</v>
          </cell>
          <cell r="N64">
            <v>341241950</v>
          </cell>
        </row>
        <row r="65">
          <cell r="A65" t="str">
            <v>깍기</v>
          </cell>
          <cell r="B65" t="str">
            <v>토사</v>
          </cell>
          <cell r="C65">
            <v>5026</v>
          </cell>
          <cell r="D65" t="str">
            <v>M3</v>
          </cell>
          <cell r="E65">
            <v>187</v>
          </cell>
          <cell r="F65">
            <v>939862</v>
          </cell>
          <cell r="G65">
            <v>239</v>
          </cell>
          <cell r="H65">
            <v>1201214</v>
          </cell>
          <cell r="I65">
            <v>256</v>
          </cell>
          <cell r="J65">
            <v>1286656</v>
          </cell>
          <cell r="K65">
            <v>682</v>
          </cell>
          <cell r="L65">
            <v>3427732</v>
          </cell>
          <cell r="M65">
            <v>450</v>
          </cell>
          <cell r="N65">
            <v>2261700</v>
          </cell>
        </row>
        <row r="66">
          <cell r="A66" t="str">
            <v>돋기</v>
          </cell>
          <cell r="B66" t="str">
            <v>L=300m 유용토</v>
          </cell>
          <cell r="C66">
            <v>3945</v>
          </cell>
          <cell r="D66" t="str">
            <v>㎥</v>
          </cell>
          <cell r="E66">
            <v>1168</v>
          </cell>
          <cell r="F66">
            <v>4607760</v>
          </cell>
          <cell r="G66">
            <v>941</v>
          </cell>
          <cell r="H66">
            <v>3712245</v>
          </cell>
          <cell r="I66">
            <v>1040</v>
          </cell>
          <cell r="J66">
            <v>4102800</v>
          </cell>
          <cell r="K66">
            <v>3149</v>
          </cell>
          <cell r="L66">
            <v>12422805</v>
          </cell>
          <cell r="M66">
            <v>2500</v>
          </cell>
          <cell r="N66">
            <v>9862500</v>
          </cell>
        </row>
        <row r="67">
          <cell r="A67" t="str">
            <v>터파기</v>
          </cell>
          <cell r="B67" t="str">
            <v>토사,육상</v>
          </cell>
          <cell r="C67">
            <v>2220</v>
          </cell>
          <cell r="D67" t="str">
            <v>M3</v>
          </cell>
          <cell r="E67">
            <v>114</v>
          </cell>
          <cell r="F67">
            <v>253080</v>
          </cell>
          <cell r="G67">
            <v>146</v>
          </cell>
          <cell r="H67">
            <v>324120</v>
          </cell>
          <cell r="I67">
            <v>156</v>
          </cell>
          <cell r="J67">
            <v>346320</v>
          </cell>
          <cell r="K67">
            <v>416</v>
          </cell>
          <cell r="L67">
            <v>923520</v>
          </cell>
          <cell r="M67">
            <v>350</v>
          </cell>
          <cell r="N67">
            <v>777000</v>
          </cell>
        </row>
        <row r="68">
          <cell r="A68" t="str">
            <v>터파기</v>
          </cell>
          <cell r="B68" t="str">
            <v>토사,수중</v>
          </cell>
          <cell r="C68">
            <v>264</v>
          </cell>
          <cell r="D68" t="str">
            <v>M3</v>
          </cell>
          <cell r="E68">
            <v>295</v>
          </cell>
          <cell r="F68">
            <v>77880</v>
          </cell>
          <cell r="G68">
            <v>377</v>
          </cell>
          <cell r="H68">
            <v>99528</v>
          </cell>
          <cell r="I68">
            <v>404</v>
          </cell>
          <cell r="J68">
            <v>106656</v>
          </cell>
          <cell r="K68">
            <v>1076</v>
          </cell>
          <cell r="L68">
            <v>284064</v>
          </cell>
          <cell r="M68">
            <v>700</v>
          </cell>
          <cell r="N68">
            <v>184800</v>
          </cell>
        </row>
        <row r="69">
          <cell r="A69" t="str">
            <v>되메우기</v>
          </cell>
          <cell r="C69">
            <v>403</v>
          </cell>
          <cell r="D69" t="str">
            <v>M3</v>
          </cell>
          <cell r="E69">
            <v>154</v>
          </cell>
          <cell r="F69">
            <v>62062</v>
          </cell>
          <cell r="G69">
            <v>575</v>
          </cell>
          <cell r="H69">
            <v>231725</v>
          </cell>
          <cell r="I69">
            <v>211</v>
          </cell>
          <cell r="J69">
            <v>85033</v>
          </cell>
          <cell r="K69">
            <v>940</v>
          </cell>
          <cell r="L69">
            <v>378820</v>
          </cell>
          <cell r="M69">
            <v>650</v>
          </cell>
          <cell r="N69">
            <v>261950</v>
          </cell>
        </row>
        <row r="70">
          <cell r="A70" t="str">
            <v>떼입히기</v>
          </cell>
          <cell r="B70" t="str">
            <v>평떼</v>
          </cell>
          <cell r="C70">
            <v>600</v>
          </cell>
          <cell r="D70" t="str">
            <v>M2</v>
          </cell>
          <cell r="E70">
            <v>2990</v>
          </cell>
          <cell r="F70">
            <v>1794000</v>
          </cell>
          <cell r="G70">
            <v>4460</v>
          </cell>
          <cell r="H70">
            <v>2676000</v>
          </cell>
          <cell r="J70">
            <v>0</v>
          </cell>
          <cell r="K70">
            <v>7450</v>
          </cell>
          <cell r="L70">
            <v>4470000</v>
          </cell>
          <cell r="M70">
            <v>5000</v>
          </cell>
          <cell r="N70">
            <v>3000000</v>
          </cell>
        </row>
        <row r="71">
          <cell r="A71" t="str">
            <v>떼입히기</v>
          </cell>
          <cell r="B71" t="str">
            <v>줄떼</v>
          </cell>
          <cell r="C71">
            <v>1191</v>
          </cell>
          <cell r="D71" t="str">
            <v>M2</v>
          </cell>
          <cell r="E71">
            <v>80</v>
          </cell>
          <cell r="F71">
            <v>95280</v>
          </cell>
          <cell r="G71">
            <v>3410</v>
          </cell>
          <cell r="H71">
            <v>4061310</v>
          </cell>
          <cell r="J71">
            <v>0</v>
          </cell>
          <cell r="K71">
            <v>3490</v>
          </cell>
          <cell r="L71">
            <v>4156590</v>
          </cell>
          <cell r="M71">
            <v>3000</v>
          </cell>
          <cell r="N71">
            <v>3573000</v>
          </cell>
        </row>
        <row r="72">
          <cell r="A72" t="str">
            <v>돌붙임</v>
          </cell>
          <cell r="B72" t="str">
            <v>비탈보호</v>
          </cell>
          <cell r="C72">
            <v>215</v>
          </cell>
          <cell r="D72" t="str">
            <v>m2</v>
          </cell>
          <cell r="E72">
            <v>16666</v>
          </cell>
          <cell r="F72">
            <v>3583190</v>
          </cell>
          <cell r="G72">
            <v>30805</v>
          </cell>
          <cell r="H72">
            <v>6623075</v>
          </cell>
          <cell r="J72">
            <v>0</v>
          </cell>
          <cell r="K72">
            <v>47471</v>
          </cell>
          <cell r="L72">
            <v>10206265</v>
          </cell>
          <cell r="M72">
            <v>35000</v>
          </cell>
          <cell r="N72">
            <v>7525000</v>
          </cell>
        </row>
        <row r="73">
          <cell r="A73" t="str">
            <v>수로콘크리트</v>
          </cell>
          <cell r="B73" t="str">
            <v>σCK=210KG/CM2</v>
          </cell>
          <cell r="C73">
            <v>733</v>
          </cell>
          <cell r="D73" t="str">
            <v>M3</v>
          </cell>
          <cell r="E73">
            <v>32524</v>
          </cell>
          <cell r="F73">
            <v>23840092</v>
          </cell>
          <cell r="G73">
            <v>113228</v>
          </cell>
          <cell r="H73">
            <v>82996124</v>
          </cell>
          <cell r="I73">
            <v>4015</v>
          </cell>
          <cell r="J73">
            <v>2942995</v>
          </cell>
          <cell r="K73">
            <v>149767</v>
          </cell>
          <cell r="L73">
            <v>109779211</v>
          </cell>
          <cell r="M73">
            <v>120000</v>
          </cell>
          <cell r="N73">
            <v>87960000</v>
          </cell>
        </row>
        <row r="74">
          <cell r="A74" t="str">
            <v>아스콘포장</v>
          </cell>
          <cell r="B74" t="str">
            <v>T=45CM</v>
          </cell>
          <cell r="C74">
            <v>5619</v>
          </cell>
          <cell r="D74" t="str">
            <v>M2</v>
          </cell>
          <cell r="E74">
            <v>16017</v>
          </cell>
          <cell r="F74">
            <v>89999523</v>
          </cell>
          <cell r="G74">
            <v>6217</v>
          </cell>
          <cell r="H74">
            <v>34933323</v>
          </cell>
          <cell r="I74">
            <v>846</v>
          </cell>
          <cell r="J74">
            <v>4753674</v>
          </cell>
          <cell r="K74">
            <v>23080</v>
          </cell>
          <cell r="L74">
            <v>129686520</v>
          </cell>
          <cell r="M74">
            <v>20000</v>
          </cell>
          <cell r="N74">
            <v>112380000</v>
          </cell>
        </row>
        <row r="75">
          <cell r="A75" t="str">
            <v>흄관부설</v>
          </cell>
          <cell r="B75" t="str">
            <v>Ф60CM</v>
          </cell>
          <cell r="C75">
            <v>14</v>
          </cell>
          <cell r="D75" t="str">
            <v>M</v>
          </cell>
          <cell r="E75">
            <v>2413</v>
          </cell>
          <cell r="F75">
            <v>33782</v>
          </cell>
          <cell r="G75">
            <v>4193</v>
          </cell>
          <cell r="H75">
            <v>58702</v>
          </cell>
          <cell r="I75">
            <v>499</v>
          </cell>
          <cell r="J75">
            <v>6986</v>
          </cell>
          <cell r="K75">
            <v>7105</v>
          </cell>
          <cell r="L75">
            <v>99470</v>
          </cell>
          <cell r="M75">
            <v>7000</v>
          </cell>
          <cell r="N75">
            <v>98000</v>
          </cell>
        </row>
        <row r="76">
          <cell r="A76" t="str">
            <v>블럭울타리</v>
          </cell>
          <cell r="B76" t="str">
            <v>H=2.0M</v>
          </cell>
          <cell r="C76">
            <v>313</v>
          </cell>
          <cell r="D76" t="str">
            <v>M</v>
          </cell>
          <cell r="E76">
            <v>18400</v>
          </cell>
          <cell r="F76">
            <v>5759200</v>
          </cell>
          <cell r="G76">
            <v>1666</v>
          </cell>
          <cell r="H76">
            <v>521458</v>
          </cell>
          <cell r="J76">
            <v>0</v>
          </cell>
          <cell r="K76">
            <v>20066</v>
          </cell>
          <cell r="L76">
            <v>6280658</v>
          </cell>
          <cell r="M76">
            <v>18000</v>
          </cell>
          <cell r="N76">
            <v>5634000</v>
          </cell>
        </row>
        <row r="77">
          <cell r="A77" t="str">
            <v>콘크리트 포장</v>
          </cell>
          <cell r="B77" t="str">
            <v>T=20CM σck=180kg/㎠</v>
          </cell>
          <cell r="C77">
            <v>2886</v>
          </cell>
          <cell r="D77" t="str">
            <v>M2</v>
          </cell>
          <cell r="E77">
            <v>8093</v>
          </cell>
          <cell r="F77">
            <v>23356398</v>
          </cell>
          <cell r="G77">
            <v>13250</v>
          </cell>
          <cell r="H77">
            <v>38239500</v>
          </cell>
          <cell r="I77">
            <v>454</v>
          </cell>
          <cell r="J77">
            <v>1310244</v>
          </cell>
          <cell r="K77">
            <v>21797</v>
          </cell>
          <cell r="L77">
            <v>62906142</v>
          </cell>
          <cell r="M77">
            <v>20000</v>
          </cell>
          <cell r="N77">
            <v>57720000</v>
          </cell>
        </row>
        <row r="78">
          <cell r="A78" t="str">
            <v>BOX철근콘크리트</v>
          </cell>
          <cell r="B78" t="str">
            <v>σCK=240KG/CM2</v>
          </cell>
          <cell r="C78">
            <v>255</v>
          </cell>
          <cell r="D78" t="str">
            <v>M3</v>
          </cell>
          <cell r="E78">
            <v>24586</v>
          </cell>
          <cell r="F78">
            <v>6269430</v>
          </cell>
          <cell r="G78">
            <v>167641</v>
          </cell>
          <cell r="H78">
            <v>42748455</v>
          </cell>
          <cell r="I78">
            <v>4905</v>
          </cell>
          <cell r="J78">
            <v>1250775</v>
          </cell>
          <cell r="K78">
            <v>197132</v>
          </cell>
          <cell r="L78">
            <v>50268660</v>
          </cell>
          <cell r="M78">
            <v>160000</v>
          </cell>
          <cell r="N78">
            <v>40800000</v>
          </cell>
        </row>
        <row r="79">
          <cell r="A79" t="str">
            <v>아스콘포장</v>
          </cell>
          <cell r="B79" t="str">
            <v>BOX구간,T=8CM</v>
          </cell>
          <cell r="C79">
            <v>154</v>
          </cell>
          <cell r="D79" t="str">
            <v>M2</v>
          </cell>
          <cell r="E79">
            <v>6290</v>
          </cell>
          <cell r="F79">
            <v>968660</v>
          </cell>
          <cell r="G79">
            <v>435</v>
          </cell>
          <cell r="H79">
            <v>66990</v>
          </cell>
          <cell r="I79">
            <v>115</v>
          </cell>
          <cell r="J79">
            <v>17710</v>
          </cell>
          <cell r="K79">
            <v>6840</v>
          </cell>
          <cell r="L79">
            <v>1053360</v>
          </cell>
          <cell r="M79">
            <v>6000</v>
          </cell>
          <cell r="N79">
            <v>924000</v>
          </cell>
        </row>
        <row r="80">
          <cell r="A80" t="str">
            <v>바닥콘크리트</v>
          </cell>
          <cell r="B80" t="str">
            <v>σCK=180KG/CM2</v>
          </cell>
          <cell r="C80">
            <v>19</v>
          </cell>
          <cell r="D80" t="str">
            <v>M3</v>
          </cell>
          <cell r="E80">
            <v>2150</v>
          </cell>
          <cell r="F80">
            <v>40850</v>
          </cell>
          <cell r="G80">
            <v>25376</v>
          </cell>
          <cell r="H80">
            <v>482144</v>
          </cell>
          <cell r="J80">
            <v>0</v>
          </cell>
          <cell r="K80">
            <v>27526</v>
          </cell>
          <cell r="L80">
            <v>522994</v>
          </cell>
          <cell r="M80">
            <v>20000</v>
          </cell>
          <cell r="N80">
            <v>380000</v>
          </cell>
        </row>
        <row r="81">
          <cell r="A81" t="str">
            <v>구조물 뒷채움</v>
          </cell>
          <cell r="B81" t="str">
            <v>막돌</v>
          </cell>
          <cell r="C81">
            <v>138</v>
          </cell>
          <cell r="D81" t="str">
            <v>M3</v>
          </cell>
          <cell r="E81">
            <v>13210</v>
          </cell>
          <cell r="F81">
            <v>1822980</v>
          </cell>
          <cell r="G81">
            <v>11681</v>
          </cell>
          <cell r="H81">
            <v>1611978</v>
          </cell>
          <cell r="I81">
            <v>330</v>
          </cell>
          <cell r="J81">
            <v>45540</v>
          </cell>
          <cell r="K81">
            <v>25221</v>
          </cell>
          <cell r="L81">
            <v>3480498</v>
          </cell>
          <cell r="M81">
            <v>23000</v>
          </cell>
          <cell r="N81">
            <v>3174000</v>
          </cell>
        </row>
        <row r="82">
          <cell r="A82" t="str">
            <v>아스팔트 방수</v>
          </cell>
          <cell r="B82" t="str">
            <v>BOX구간</v>
          </cell>
          <cell r="C82">
            <v>638</v>
          </cell>
          <cell r="D82" t="str">
            <v>M2</v>
          </cell>
          <cell r="E82">
            <v>2220</v>
          </cell>
          <cell r="F82">
            <v>1416360</v>
          </cell>
          <cell r="G82">
            <v>3470</v>
          </cell>
          <cell r="H82">
            <v>2213860</v>
          </cell>
          <cell r="J82">
            <v>0</v>
          </cell>
          <cell r="K82">
            <v>5690</v>
          </cell>
          <cell r="L82">
            <v>3630220</v>
          </cell>
          <cell r="M82">
            <v>5000</v>
          </cell>
          <cell r="N82">
            <v>3190000</v>
          </cell>
        </row>
        <row r="83">
          <cell r="A83" t="str">
            <v>기초막돌다짐</v>
          </cell>
          <cell r="C83">
            <v>48</v>
          </cell>
          <cell r="D83" t="str">
            <v>M3</v>
          </cell>
          <cell r="E83">
            <v>13000</v>
          </cell>
          <cell r="F83">
            <v>624000</v>
          </cell>
          <cell r="G83">
            <v>34091</v>
          </cell>
          <cell r="H83">
            <v>1636368</v>
          </cell>
          <cell r="J83">
            <v>0</v>
          </cell>
          <cell r="K83">
            <v>47091</v>
          </cell>
          <cell r="L83">
            <v>2260368</v>
          </cell>
          <cell r="M83">
            <v>32000</v>
          </cell>
          <cell r="N83">
            <v>1536000</v>
          </cell>
        </row>
        <row r="84">
          <cell r="A84" t="str">
            <v>2. 교 량 공</v>
          </cell>
          <cell r="C84">
            <v>0</v>
          </cell>
          <cell r="F84">
            <v>3038683914</v>
          </cell>
          <cell r="H84">
            <v>4524770700</v>
          </cell>
          <cell r="J84">
            <v>694107203</v>
          </cell>
          <cell r="K84">
            <v>0</v>
          </cell>
          <cell r="L84">
            <v>8257561817</v>
          </cell>
          <cell r="N84">
            <v>6336713800</v>
          </cell>
        </row>
        <row r="85">
          <cell r="A85" t="str">
            <v>터파기</v>
          </cell>
          <cell r="B85" t="str">
            <v>토사, 육상</v>
          </cell>
          <cell r="C85">
            <v>40942</v>
          </cell>
          <cell r="D85" t="str">
            <v>M3</v>
          </cell>
          <cell r="E85">
            <v>114</v>
          </cell>
          <cell r="F85">
            <v>4667388</v>
          </cell>
          <cell r="G85">
            <v>146</v>
          </cell>
          <cell r="H85">
            <v>5977532</v>
          </cell>
          <cell r="I85">
            <v>156</v>
          </cell>
          <cell r="J85">
            <v>6386952</v>
          </cell>
          <cell r="K85">
            <v>416</v>
          </cell>
          <cell r="L85">
            <v>17031872</v>
          </cell>
          <cell r="M85">
            <v>350</v>
          </cell>
          <cell r="N85">
            <v>14329700</v>
          </cell>
        </row>
        <row r="86">
          <cell r="A86" t="str">
            <v>되메우기</v>
          </cell>
          <cell r="C86">
            <v>29503</v>
          </cell>
          <cell r="D86" t="str">
            <v>M3</v>
          </cell>
          <cell r="E86">
            <v>154</v>
          </cell>
          <cell r="F86">
            <v>4543462</v>
          </cell>
          <cell r="G86">
            <v>575</v>
          </cell>
          <cell r="H86">
            <v>16964225</v>
          </cell>
          <cell r="I86">
            <v>211</v>
          </cell>
          <cell r="J86">
            <v>6225133</v>
          </cell>
          <cell r="K86">
            <v>940</v>
          </cell>
          <cell r="L86">
            <v>27732820</v>
          </cell>
          <cell r="M86">
            <v>700</v>
          </cell>
          <cell r="N86">
            <v>20652100</v>
          </cell>
        </row>
        <row r="87">
          <cell r="A87" t="str">
            <v>구조물 뒷채움</v>
          </cell>
          <cell r="B87" t="str">
            <v>막돌</v>
          </cell>
          <cell r="C87">
            <v>7612</v>
          </cell>
          <cell r="D87" t="str">
            <v>M3</v>
          </cell>
          <cell r="E87">
            <v>13210</v>
          </cell>
          <cell r="F87">
            <v>100554520</v>
          </cell>
          <cell r="G87">
            <v>11681</v>
          </cell>
          <cell r="H87">
            <v>88915772</v>
          </cell>
          <cell r="I87">
            <v>330</v>
          </cell>
          <cell r="J87">
            <v>2511960</v>
          </cell>
          <cell r="K87">
            <v>25221</v>
          </cell>
          <cell r="L87">
            <v>191982252</v>
          </cell>
          <cell r="M87">
            <v>20000</v>
          </cell>
          <cell r="N87">
            <v>152240000</v>
          </cell>
        </row>
        <row r="88">
          <cell r="A88" t="str">
            <v>바닥콘크리트</v>
          </cell>
          <cell r="B88" t="str">
            <v>σCK=180KG/CM2</v>
          </cell>
          <cell r="C88">
            <v>1273</v>
          </cell>
          <cell r="D88" t="str">
            <v>M3</v>
          </cell>
          <cell r="E88">
            <v>1996</v>
          </cell>
          <cell r="F88">
            <v>2540908</v>
          </cell>
          <cell r="G88">
            <v>25054</v>
          </cell>
          <cell r="H88">
            <v>31893742</v>
          </cell>
          <cell r="J88">
            <v>0</v>
          </cell>
          <cell r="K88">
            <v>27050</v>
          </cell>
          <cell r="L88">
            <v>34434650</v>
          </cell>
          <cell r="M88">
            <v>20000</v>
          </cell>
          <cell r="N88">
            <v>25460000</v>
          </cell>
        </row>
        <row r="89">
          <cell r="A89" t="str">
            <v>교대 기초철근 콘크리트</v>
          </cell>
          <cell r="B89" t="str">
            <v>σCK=240KG/CM2</v>
          </cell>
          <cell r="C89">
            <v>341</v>
          </cell>
          <cell r="D89" t="str">
            <v>M3</v>
          </cell>
          <cell r="E89">
            <v>4466</v>
          </cell>
          <cell r="F89">
            <v>1522906</v>
          </cell>
          <cell r="G89">
            <v>67027</v>
          </cell>
          <cell r="H89">
            <v>22856207</v>
          </cell>
          <cell r="I89">
            <v>4015</v>
          </cell>
          <cell r="J89">
            <v>1369115</v>
          </cell>
          <cell r="K89">
            <v>75508</v>
          </cell>
          <cell r="L89">
            <v>25748228</v>
          </cell>
          <cell r="M89">
            <v>60000</v>
          </cell>
          <cell r="N89">
            <v>20460000</v>
          </cell>
        </row>
        <row r="90">
          <cell r="A90" t="str">
            <v>교대 구체철근 콘크리트</v>
          </cell>
          <cell r="B90" t="str">
            <v>σCK=240KG/CM2</v>
          </cell>
          <cell r="C90">
            <v>442</v>
          </cell>
          <cell r="D90" t="str">
            <v>M3</v>
          </cell>
          <cell r="E90">
            <v>23099</v>
          </cell>
          <cell r="F90">
            <v>10209758</v>
          </cell>
          <cell r="G90">
            <v>141949</v>
          </cell>
          <cell r="H90">
            <v>62741458</v>
          </cell>
          <cell r="I90">
            <v>4780</v>
          </cell>
          <cell r="J90">
            <v>2112760</v>
          </cell>
          <cell r="K90">
            <v>169828</v>
          </cell>
          <cell r="L90">
            <v>75063976</v>
          </cell>
          <cell r="M90">
            <v>120000</v>
          </cell>
          <cell r="N90">
            <v>53040000</v>
          </cell>
        </row>
        <row r="91">
          <cell r="A91" t="str">
            <v>교각 기초철근 콘크리트</v>
          </cell>
          <cell r="B91" t="str">
            <v>σCK=240KG/CM2</v>
          </cell>
          <cell r="C91">
            <v>3565</v>
          </cell>
          <cell r="D91" t="str">
            <v>M3</v>
          </cell>
          <cell r="E91">
            <v>5574</v>
          </cell>
          <cell r="F91">
            <v>19871310</v>
          </cell>
          <cell r="G91">
            <v>90530</v>
          </cell>
          <cell r="H91">
            <v>322739450</v>
          </cell>
          <cell r="I91">
            <v>4015</v>
          </cell>
          <cell r="J91">
            <v>14313475</v>
          </cell>
          <cell r="K91">
            <v>100119</v>
          </cell>
          <cell r="L91">
            <v>356924235</v>
          </cell>
          <cell r="M91">
            <v>80000</v>
          </cell>
          <cell r="N91">
            <v>285200000</v>
          </cell>
        </row>
        <row r="92">
          <cell r="A92" t="str">
            <v>교각 구체철근 콘크리트</v>
          </cell>
          <cell r="B92" t="str">
            <v>σCK=240KG/CM2</v>
          </cell>
          <cell r="C92">
            <v>2840</v>
          </cell>
          <cell r="D92" t="str">
            <v>M3</v>
          </cell>
          <cell r="E92">
            <v>25308</v>
          </cell>
          <cell r="F92">
            <v>71874720</v>
          </cell>
          <cell r="G92">
            <v>252511</v>
          </cell>
          <cell r="H92">
            <v>717131240</v>
          </cell>
          <cell r="I92">
            <v>6099</v>
          </cell>
          <cell r="J92">
            <v>17321160</v>
          </cell>
          <cell r="K92">
            <v>283918</v>
          </cell>
          <cell r="L92">
            <v>806327120</v>
          </cell>
          <cell r="M92">
            <v>240000</v>
          </cell>
          <cell r="N92">
            <v>681600000</v>
          </cell>
        </row>
        <row r="93">
          <cell r="A93" t="str">
            <v>교좌장치</v>
          </cell>
          <cell r="B93" t="str">
            <v>600t,고정+가동</v>
          </cell>
          <cell r="C93">
            <v>9</v>
          </cell>
          <cell r="D93" t="str">
            <v>조</v>
          </cell>
          <cell r="E93">
            <v>16842777</v>
          </cell>
          <cell r="F93">
            <v>151584993</v>
          </cell>
          <cell r="G93">
            <v>642726</v>
          </cell>
          <cell r="H93">
            <v>5784534</v>
          </cell>
          <cell r="I93">
            <v>18950</v>
          </cell>
          <cell r="J93">
            <v>170550</v>
          </cell>
          <cell r="K93">
            <v>17504453</v>
          </cell>
          <cell r="L93">
            <v>157540077</v>
          </cell>
          <cell r="M93">
            <v>15000000</v>
          </cell>
          <cell r="N93">
            <v>135000000</v>
          </cell>
        </row>
        <row r="94">
          <cell r="A94" t="str">
            <v>교좌장치</v>
          </cell>
          <cell r="B94" t="str">
            <v>175t,고정+가동</v>
          </cell>
          <cell r="C94">
            <v>145</v>
          </cell>
          <cell r="D94" t="str">
            <v>조</v>
          </cell>
          <cell r="E94">
            <v>3528504</v>
          </cell>
          <cell r="F94">
            <v>511633080</v>
          </cell>
          <cell r="G94">
            <v>169247</v>
          </cell>
          <cell r="H94">
            <v>24540815</v>
          </cell>
          <cell r="I94">
            <v>4703</v>
          </cell>
          <cell r="J94">
            <v>681935</v>
          </cell>
          <cell r="K94">
            <v>3702454</v>
          </cell>
          <cell r="L94">
            <v>536855830</v>
          </cell>
          <cell r="M94">
            <v>3500000</v>
          </cell>
          <cell r="N94">
            <v>507500000</v>
          </cell>
        </row>
        <row r="95">
          <cell r="A95" t="str">
            <v>강관파일박기</v>
          </cell>
          <cell r="B95" t="str">
            <v>ø508MM,L=20.0M 직항</v>
          </cell>
          <cell r="C95">
            <v>25</v>
          </cell>
          <cell r="D95" t="str">
            <v>본</v>
          </cell>
          <cell r="E95">
            <v>1410676</v>
          </cell>
          <cell r="F95">
            <v>35266900</v>
          </cell>
          <cell r="G95">
            <v>239871</v>
          </cell>
          <cell r="H95">
            <v>5996775</v>
          </cell>
          <cell r="I95">
            <v>27311</v>
          </cell>
          <cell r="J95">
            <v>682775</v>
          </cell>
          <cell r="K95">
            <v>1677858</v>
          </cell>
          <cell r="L95">
            <v>41946450</v>
          </cell>
          <cell r="M95">
            <v>1300000</v>
          </cell>
          <cell r="N95">
            <v>32500000</v>
          </cell>
        </row>
        <row r="96">
          <cell r="A96" t="str">
            <v>강관파일박기</v>
          </cell>
          <cell r="B96" t="str">
            <v>ø508MM,L=17.0M 직항</v>
          </cell>
          <cell r="C96">
            <v>90</v>
          </cell>
          <cell r="D96" t="str">
            <v>본</v>
          </cell>
          <cell r="E96">
            <v>1206725</v>
          </cell>
          <cell r="F96">
            <v>108605250</v>
          </cell>
          <cell r="G96">
            <v>239145</v>
          </cell>
          <cell r="H96">
            <v>21523050</v>
          </cell>
          <cell r="I96">
            <v>26279</v>
          </cell>
          <cell r="J96">
            <v>2365110</v>
          </cell>
          <cell r="K96">
            <v>1472149</v>
          </cell>
          <cell r="L96">
            <v>132493410</v>
          </cell>
          <cell r="M96">
            <v>1100000</v>
          </cell>
          <cell r="N96">
            <v>99000000</v>
          </cell>
        </row>
        <row r="97">
          <cell r="A97" t="str">
            <v>강관파일박기</v>
          </cell>
          <cell r="B97" t="str">
            <v>ø508MM,L=16.0M 직항</v>
          </cell>
          <cell r="C97">
            <v>50</v>
          </cell>
          <cell r="D97" t="str">
            <v>본</v>
          </cell>
          <cell r="E97">
            <v>1138714</v>
          </cell>
          <cell r="F97">
            <v>56935700</v>
          </cell>
          <cell r="G97">
            <v>238834</v>
          </cell>
          <cell r="H97">
            <v>11941700</v>
          </cell>
          <cell r="I97">
            <v>25825</v>
          </cell>
          <cell r="J97">
            <v>1291250</v>
          </cell>
          <cell r="K97">
            <v>1403373</v>
          </cell>
          <cell r="L97">
            <v>70168650</v>
          </cell>
          <cell r="M97">
            <v>1100000</v>
          </cell>
          <cell r="N97">
            <v>55000000</v>
          </cell>
        </row>
        <row r="98">
          <cell r="A98" t="str">
            <v>강관파일박기</v>
          </cell>
          <cell r="B98" t="str">
            <v>ø508MM,L=15.0M 직항</v>
          </cell>
          <cell r="C98">
            <v>45</v>
          </cell>
          <cell r="D98" t="str">
            <v>본</v>
          </cell>
          <cell r="E98">
            <v>1070017</v>
          </cell>
          <cell r="F98">
            <v>48150765</v>
          </cell>
          <cell r="G98">
            <v>231927</v>
          </cell>
          <cell r="H98">
            <v>10436715</v>
          </cell>
          <cell r="I98">
            <v>23574</v>
          </cell>
          <cell r="J98">
            <v>1060830</v>
          </cell>
          <cell r="K98">
            <v>1325518</v>
          </cell>
          <cell r="L98">
            <v>59648310</v>
          </cell>
          <cell r="M98">
            <v>100000</v>
          </cell>
          <cell r="N98">
            <v>4500000</v>
          </cell>
        </row>
        <row r="99">
          <cell r="A99" t="str">
            <v>강관파일박기</v>
          </cell>
          <cell r="B99" t="str">
            <v>ø508MM,L=14.0M 직항</v>
          </cell>
          <cell r="C99">
            <v>50</v>
          </cell>
          <cell r="D99" t="str">
            <v>본</v>
          </cell>
          <cell r="E99">
            <v>999910</v>
          </cell>
          <cell r="F99">
            <v>49995500</v>
          </cell>
          <cell r="G99">
            <v>202920</v>
          </cell>
          <cell r="H99">
            <v>10146000</v>
          </cell>
          <cell r="I99">
            <v>24054</v>
          </cell>
          <cell r="J99">
            <v>1202700</v>
          </cell>
          <cell r="K99">
            <v>1226884</v>
          </cell>
          <cell r="L99">
            <v>61344200</v>
          </cell>
          <cell r="M99">
            <v>980000</v>
          </cell>
          <cell r="N99">
            <v>49000000</v>
          </cell>
        </row>
        <row r="100">
          <cell r="A100" t="str">
            <v>강관파일박기</v>
          </cell>
          <cell r="B100" t="str">
            <v>ø508MM,L=13.0M 직항</v>
          </cell>
          <cell r="C100">
            <v>149</v>
          </cell>
          <cell r="D100" t="str">
            <v>본</v>
          </cell>
          <cell r="E100">
            <v>931615</v>
          </cell>
          <cell r="F100">
            <v>138810635</v>
          </cell>
          <cell r="G100">
            <v>200649</v>
          </cell>
          <cell r="H100">
            <v>29896701</v>
          </cell>
          <cell r="I100">
            <v>22826</v>
          </cell>
          <cell r="J100">
            <v>3401074</v>
          </cell>
          <cell r="K100">
            <v>1155090</v>
          </cell>
          <cell r="L100">
            <v>172108410</v>
          </cell>
          <cell r="M100">
            <v>980000</v>
          </cell>
          <cell r="N100">
            <v>146020000</v>
          </cell>
        </row>
        <row r="101">
          <cell r="A101" t="str">
            <v>강관파일박기</v>
          </cell>
          <cell r="B101" t="str">
            <v>ø508MM,L=12.0M 직항</v>
          </cell>
          <cell r="C101">
            <v>275</v>
          </cell>
          <cell r="D101" t="str">
            <v>본</v>
          </cell>
          <cell r="E101">
            <v>863361</v>
          </cell>
          <cell r="F101">
            <v>237424275</v>
          </cell>
          <cell r="G101">
            <v>198682</v>
          </cell>
          <cell r="H101">
            <v>54637550</v>
          </cell>
          <cell r="I101">
            <v>21835</v>
          </cell>
          <cell r="J101">
            <v>6004625</v>
          </cell>
          <cell r="K101">
            <v>1083878</v>
          </cell>
          <cell r="L101">
            <v>298066450</v>
          </cell>
          <cell r="M101">
            <v>800000</v>
          </cell>
          <cell r="N101">
            <v>220000000</v>
          </cell>
        </row>
        <row r="102">
          <cell r="A102" t="str">
            <v>강관파일박기</v>
          </cell>
          <cell r="B102" t="str">
            <v>ø508MM,L=11.0M 직항</v>
          </cell>
          <cell r="C102">
            <v>228</v>
          </cell>
          <cell r="D102" t="str">
            <v>본</v>
          </cell>
          <cell r="E102">
            <v>795203</v>
          </cell>
          <cell r="F102">
            <v>181306284</v>
          </cell>
          <cell r="G102">
            <v>196970</v>
          </cell>
          <cell r="H102">
            <v>44909160</v>
          </cell>
          <cell r="I102">
            <v>21008</v>
          </cell>
          <cell r="J102">
            <v>4789824</v>
          </cell>
          <cell r="K102">
            <v>1013181</v>
          </cell>
          <cell r="L102">
            <v>231005268</v>
          </cell>
          <cell r="M102">
            <v>800000</v>
          </cell>
          <cell r="N102">
            <v>182400000</v>
          </cell>
        </row>
        <row r="103">
          <cell r="A103" t="str">
            <v>강관파일박기</v>
          </cell>
          <cell r="B103" t="str">
            <v>ø508MM,L=10.0M 직항</v>
          </cell>
          <cell r="C103">
            <v>223</v>
          </cell>
          <cell r="D103" t="str">
            <v>본</v>
          </cell>
          <cell r="E103">
            <v>727241</v>
          </cell>
          <cell r="F103">
            <v>162174743</v>
          </cell>
          <cell r="G103">
            <v>196773</v>
          </cell>
          <cell r="H103">
            <v>43880379</v>
          </cell>
          <cell r="I103">
            <v>20734</v>
          </cell>
          <cell r="J103">
            <v>4623682</v>
          </cell>
          <cell r="K103">
            <v>944748</v>
          </cell>
          <cell r="L103">
            <v>210678804</v>
          </cell>
          <cell r="M103">
            <v>720000</v>
          </cell>
          <cell r="N103">
            <v>160560000</v>
          </cell>
        </row>
        <row r="104">
          <cell r="A104" t="str">
            <v>강관파일박기</v>
          </cell>
          <cell r="B104" t="str">
            <v>ø508MM,L=9.0M 직항</v>
          </cell>
          <cell r="C104">
            <v>156</v>
          </cell>
          <cell r="D104" t="str">
            <v>본</v>
          </cell>
          <cell r="E104">
            <v>659123</v>
          </cell>
          <cell r="F104">
            <v>102823188</v>
          </cell>
          <cell r="G104">
            <v>195244</v>
          </cell>
          <cell r="H104">
            <v>30458064</v>
          </cell>
          <cell r="I104">
            <v>20003</v>
          </cell>
          <cell r="J104">
            <v>3120468</v>
          </cell>
          <cell r="K104">
            <v>874370</v>
          </cell>
          <cell r="L104">
            <v>136401720</v>
          </cell>
          <cell r="M104">
            <v>640000</v>
          </cell>
          <cell r="N104">
            <v>99840000</v>
          </cell>
        </row>
        <row r="105">
          <cell r="A105" t="str">
            <v>강관파일박기</v>
          </cell>
          <cell r="B105" t="str">
            <v>ø508MM,L=8.0M 직항</v>
          </cell>
          <cell r="C105">
            <v>95</v>
          </cell>
          <cell r="D105" t="str">
            <v>본</v>
          </cell>
          <cell r="E105">
            <v>590952</v>
          </cell>
          <cell r="F105">
            <v>56140440</v>
          </cell>
          <cell r="G105">
            <v>193726</v>
          </cell>
          <cell r="H105">
            <v>18403970</v>
          </cell>
          <cell r="I105">
            <v>19148</v>
          </cell>
          <cell r="J105">
            <v>1819060</v>
          </cell>
          <cell r="K105">
            <v>803826</v>
          </cell>
          <cell r="L105">
            <v>76363470</v>
          </cell>
          <cell r="M105">
            <v>640000</v>
          </cell>
          <cell r="N105">
            <v>60800000</v>
          </cell>
        </row>
        <row r="106">
          <cell r="A106" t="str">
            <v>강관파일박기</v>
          </cell>
          <cell r="B106" t="str">
            <v>ø508MM,L=6.0M 직항</v>
          </cell>
          <cell r="C106">
            <v>54</v>
          </cell>
          <cell r="D106" t="str">
            <v>본</v>
          </cell>
          <cell r="E106">
            <v>454578</v>
          </cell>
          <cell r="F106">
            <v>24547212</v>
          </cell>
          <cell r="G106">
            <v>190165</v>
          </cell>
          <cell r="H106">
            <v>10268910</v>
          </cell>
          <cell r="I106">
            <v>17350</v>
          </cell>
          <cell r="J106">
            <v>936900</v>
          </cell>
          <cell r="K106">
            <v>662093</v>
          </cell>
          <cell r="L106">
            <v>35753022</v>
          </cell>
          <cell r="M106">
            <v>500000</v>
          </cell>
          <cell r="N106">
            <v>27000000</v>
          </cell>
        </row>
        <row r="107">
          <cell r="A107" t="str">
            <v>강관파일박기</v>
          </cell>
          <cell r="B107" t="str">
            <v>ø508MM,L=5.0M 직항</v>
          </cell>
          <cell r="C107">
            <v>30</v>
          </cell>
          <cell r="D107" t="str">
            <v>본</v>
          </cell>
          <cell r="E107">
            <v>386499</v>
          </cell>
          <cell r="F107">
            <v>11594970</v>
          </cell>
          <cell r="G107">
            <v>189130</v>
          </cell>
          <cell r="H107">
            <v>5673900</v>
          </cell>
          <cell r="I107">
            <v>16810</v>
          </cell>
          <cell r="J107">
            <v>504300</v>
          </cell>
          <cell r="K107">
            <v>592439</v>
          </cell>
          <cell r="L107">
            <v>17773170</v>
          </cell>
          <cell r="M107">
            <v>480000</v>
          </cell>
          <cell r="N107">
            <v>14400000</v>
          </cell>
        </row>
        <row r="108">
          <cell r="A108" t="str">
            <v>돌붙임</v>
          </cell>
          <cell r="B108" t="str">
            <v>비탈보호</v>
          </cell>
          <cell r="C108">
            <v>552</v>
          </cell>
          <cell r="D108" t="str">
            <v>m2</v>
          </cell>
          <cell r="E108">
            <v>16666</v>
          </cell>
          <cell r="F108">
            <v>9199632</v>
          </cell>
          <cell r="G108">
            <v>30805</v>
          </cell>
          <cell r="H108">
            <v>17004360</v>
          </cell>
          <cell r="J108">
            <v>0</v>
          </cell>
          <cell r="K108">
            <v>47471</v>
          </cell>
          <cell r="L108">
            <v>26203992</v>
          </cell>
          <cell r="M108">
            <v>40000</v>
          </cell>
          <cell r="N108">
            <v>22080000</v>
          </cell>
        </row>
        <row r="109">
          <cell r="A109" t="str">
            <v>교면방수</v>
          </cell>
          <cell r="B109" t="str">
            <v>침투식액체</v>
          </cell>
          <cell r="C109">
            <v>9990</v>
          </cell>
          <cell r="D109" t="str">
            <v>M2</v>
          </cell>
          <cell r="E109">
            <v>2234</v>
          </cell>
          <cell r="F109">
            <v>22317660</v>
          </cell>
          <cell r="G109">
            <v>1846</v>
          </cell>
          <cell r="H109">
            <v>18441540</v>
          </cell>
          <cell r="I109">
            <v>55</v>
          </cell>
          <cell r="J109">
            <v>549450</v>
          </cell>
          <cell r="K109">
            <v>4135</v>
          </cell>
          <cell r="L109">
            <v>41308650</v>
          </cell>
          <cell r="M109">
            <v>4000</v>
          </cell>
          <cell r="N109">
            <v>39960000</v>
          </cell>
        </row>
        <row r="110">
          <cell r="A110" t="str">
            <v>신축이음장치</v>
          </cell>
          <cell r="B110" t="str">
            <v>T=20MM</v>
          </cell>
          <cell r="C110">
            <v>79</v>
          </cell>
          <cell r="D110" t="str">
            <v>M</v>
          </cell>
          <cell r="E110">
            <v>86734</v>
          </cell>
          <cell r="F110">
            <v>6851986</v>
          </cell>
          <cell r="G110">
            <v>55790</v>
          </cell>
          <cell r="H110">
            <v>4407410</v>
          </cell>
          <cell r="I110">
            <v>345</v>
          </cell>
          <cell r="J110">
            <v>27255</v>
          </cell>
          <cell r="K110">
            <v>142869</v>
          </cell>
          <cell r="L110">
            <v>11286651</v>
          </cell>
          <cell r="M110">
            <v>130000</v>
          </cell>
          <cell r="N110">
            <v>10270000</v>
          </cell>
        </row>
        <row r="111">
          <cell r="A111" t="str">
            <v>신축이음장치</v>
          </cell>
          <cell r="B111" t="str">
            <v>T=40MM</v>
          </cell>
          <cell r="C111">
            <v>264</v>
          </cell>
          <cell r="D111" t="str">
            <v>M</v>
          </cell>
          <cell r="E111">
            <v>182284</v>
          </cell>
          <cell r="F111">
            <v>48122976</v>
          </cell>
          <cell r="G111">
            <v>55790</v>
          </cell>
          <cell r="H111">
            <v>14728560</v>
          </cell>
          <cell r="I111">
            <v>345</v>
          </cell>
          <cell r="J111">
            <v>91080</v>
          </cell>
          <cell r="K111">
            <v>238419</v>
          </cell>
          <cell r="L111">
            <v>62942616</v>
          </cell>
          <cell r="M111">
            <v>200000</v>
          </cell>
          <cell r="N111">
            <v>52800000</v>
          </cell>
        </row>
        <row r="112">
          <cell r="A112" t="str">
            <v>신축이음장치</v>
          </cell>
          <cell r="B112" t="str">
            <v>T=50MM</v>
          </cell>
          <cell r="C112">
            <v>13</v>
          </cell>
          <cell r="D112" t="str">
            <v>M</v>
          </cell>
          <cell r="E112">
            <v>214079</v>
          </cell>
          <cell r="F112">
            <v>2783027</v>
          </cell>
          <cell r="G112">
            <v>56114</v>
          </cell>
          <cell r="H112">
            <v>729482</v>
          </cell>
          <cell r="I112">
            <v>356</v>
          </cell>
          <cell r="J112">
            <v>4628</v>
          </cell>
          <cell r="K112">
            <v>270549</v>
          </cell>
          <cell r="L112">
            <v>3517137</v>
          </cell>
          <cell r="M112">
            <v>250000</v>
          </cell>
          <cell r="N112">
            <v>3250000</v>
          </cell>
        </row>
        <row r="113">
          <cell r="A113" t="str">
            <v>신축이음장치</v>
          </cell>
          <cell r="B113" t="str">
            <v>T=100MM</v>
          </cell>
          <cell r="C113">
            <v>13</v>
          </cell>
          <cell r="D113" t="str">
            <v>M</v>
          </cell>
          <cell r="E113">
            <v>554741</v>
          </cell>
          <cell r="F113">
            <v>7211633</v>
          </cell>
          <cell r="G113">
            <v>67435</v>
          </cell>
          <cell r="H113">
            <v>876655</v>
          </cell>
          <cell r="I113">
            <v>605</v>
          </cell>
          <cell r="J113">
            <v>7865</v>
          </cell>
          <cell r="K113">
            <v>622781</v>
          </cell>
          <cell r="L113">
            <v>8096153</v>
          </cell>
          <cell r="M113">
            <v>600000</v>
          </cell>
          <cell r="N113">
            <v>7800000</v>
          </cell>
        </row>
        <row r="114">
          <cell r="A114" t="str">
            <v>난간설치</v>
          </cell>
          <cell r="B114" t="str">
            <v>H=1.10M,STS PIPE</v>
          </cell>
          <cell r="C114">
            <v>2163</v>
          </cell>
          <cell r="D114" t="str">
            <v>M</v>
          </cell>
          <cell r="E114">
            <v>48988</v>
          </cell>
          <cell r="F114">
            <v>105961044</v>
          </cell>
          <cell r="G114">
            <v>79445</v>
          </cell>
          <cell r="H114">
            <v>171839535</v>
          </cell>
          <cell r="I114">
            <v>82885</v>
          </cell>
          <cell r="J114">
            <v>179280255</v>
          </cell>
          <cell r="K114">
            <v>211318</v>
          </cell>
          <cell r="L114">
            <v>457080834</v>
          </cell>
          <cell r="M114">
            <v>180000</v>
          </cell>
          <cell r="N114">
            <v>389340000</v>
          </cell>
        </row>
        <row r="115">
          <cell r="A115" t="str">
            <v>PC빔 제작</v>
          </cell>
          <cell r="B115" t="str">
            <v>L=24.90M</v>
          </cell>
          <cell r="C115">
            <v>141</v>
          </cell>
          <cell r="D115" t="str">
            <v>본</v>
          </cell>
          <cell r="E115">
            <v>2075216</v>
          </cell>
          <cell r="F115">
            <v>292605456</v>
          </cell>
          <cell r="G115">
            <v>8030732</v>
          </cell>
          <cell r="H115">
            <v>1132333212</v>
          </cell>
          <cell r="I115">
            <v>142458</v>
          </cell>
          <cell r="J115">
            <v>20086578</v>
          </cell>
          <cell r="K115">
            <v>10248406</v>
          </cell>
          <cell r="L115">
            <v>1445025246</v>
          </cell>
          <cell r="M115">
            <v>5500000</v>
          </cell>
          <cell r="N115">
            <v>775500000</v>
          </cell>
        </row>
        <row r="116">
          <cell r="A116" t="str">
            <v>PC빔 설치</v>
          </cell>
          <cell r="B116" t="str">
            <v>L=24.90M</v>
          </cell>
          <cell r="C116">
            <v>141</v>
          </cell>
          <cell r="D116" t="str">
            <v>본</v>
          </cell>
          <cell r="E116">
            <v>107139</v>
          </cell>
          <cell r="F116">
            <v>15106599</v>
          </cell>
          <cell r="G116">
            <v>406501</v>
          </cell>
          <cell r="H116">
            <v>57316641</v>
          </cell>
          <cell r="I116">
            <v>519502</v>
          </cell>
          <cell r="J116">
            <v>73249782</v>
          </cell>
          <cell r="K116">
            <v>1033142</v>
          </cell>
          <cell r="L116">
            <v>145673022</v>
          </cell>
          <cell r="M116">
            <v>800000</v>
          </cell>
          <cell r="N116">
            <v>112800000</v>
          </cell>
        </row>
        <row r="117">
          <cell r="A117" t="str">
            <v>PC합성슬래브철근콘크리트</v>
          </cell>
          <cell r="B117" t="str">
            <v>σCK=270KG/CM2</v>
          </cell>
          <cell r="C117">
            <v>3482</v>
          </cell>
          <cell r="D117" t="str">
            <v>M3</v>
          </cell>
          <cell r="E117">
            <v>29548</v>
          </cell>
          <cell r="F117">
            <v>102886136</v>
          </cell>
          <cell r="G117">
            <v>216942</v>
          </cell>
          <cell r="H117">
            <v>755392044</v>
          </cell>
          <cell r="I117">
            <v>4017</v>
          </cell>
          <cell r="J117">
            <v>13987194</v>
          </cell>
          <cell r="K117">
            <v>250507</v>
          </cell>
          <cell r="L117">
            <v>872265374</v>
          </cell>
          <cell r="M117">
            <v>200000</v>
          </cell>
          <cell r="N117">
            <v>696400000</v>
          </cell>
        </row>
        <row r="118">
          <cell r="A118" t="str">
            <v>배수설비</v>
          </cell>
          <cell r="B118" t="str">
            <v>스테인레스φ100MM</v>
          </cell>
          <cell r="C118">
            <v>392</v>
          </cell>
          <cell r="D118" t="str">
            <v>개소</v>
          </cell>
          <cell r="E118">
            <v>335777</v>
          </cell>
          <cell r="F118">
            <v>131624584</v>
          </cell>
          <cell r="G118">
            <v>27093</v>
          </cell>
          <cell r="H118">
            <v>10620456</v>
          </cell>
          <cell r="I118">
            <v>99</v>
          </cell>
          <cell r="J118">
            <v>38808</v>
          </cell>
          <cell r="K118">
            <v>362969</v>
          </cell>
          <cell r="L118">
            <v>142283848</v>
          </cell>
          <cell r="M118">
            <v>300000</v>
          </cell>
          <cell r="N118">
            <v>117600000</v>
          </cell>
        </row>
        <row r="119">
          <cell r="A119" t="str">
            <v>전철주받침</v>
          </cell>
          <cell r="C119">
            <v>58</v>
          </cell>
          <cell r="D119" t="str">
            <v>개소</v>
          </cell>
          <cell r="E119">
            <v>133494</v>
          </cell>
          <cell r="F119">
            <v>7742652</v>
          </cell>
          <cell r="G119">
            <v>332019</v>
          </cell>
          <cell r="H119">
            <v>19257102</v>
          </cell>
          <cell r="I119">
            <v>207</v>
          </cell>
          <cell r="J119">
            <v>12006</v>
          </cell>
          <cell r="K119">
            <v>465720</v>
          </cell>
          <cell r="L119">
            <v>27011760</v>
          </cell>
          <cell r="M119">
            <v>400000</v>
          </cell>
          <cell r="N119">
            <v>23200000</v>
          </cell>
        </row>
        <row r="120">
          <cell r="A120" t="str">
            <v>수로BOX철근콘크리트</v>
          </cell>
          <cell r="B120" t="str">
            <v>σCK=240KG/CM2</v>
          </cell>
          <cell r="C120">
            <v>881</v>
          </cell>
          <cell r="D120" t="str">
            <v>M3</v>
          </cell>
          <cell r="E120">
            <v>13932</v>
          </cell>
          <cell r="F120">
            <v>12274092</v>
          </cell>
          <cell r="G120">
            <v>128628</v>
          </cell>
          <cell r="H120">
            <v>113321268</v>
          </cell>
          <cell r="I120">
            <v>4254</v>
          </cell>
          <cell r="J120">
            <v>3747774</v>
          </cell>
          <cell r="K120">
            <v>146814</v>
          </cell>
          <cell r="L120">
            <v>129343134</v>
          </cell>
          <cell r="M120">
            <v>120000</v>
          </cell>
          <cell r="N120">
            <v>105720000</v>
          </cell>
        </row>
        <row r="121">
          <cell r="A121" t="str">
            <v>U형수로철근콘크리트</v>
          </cell>
          <cell r="B121" t="str">
            <v>σCK=240KG/CM2</v>
          </cell>
          <cell r="C121">
            <v>81</v>
          </cell>
          <cell r="D121" t="str">
            <v>M3</v>
          </cell>
          <cell r="E121">
            <v>19332</v>
          </cell>
          <cell r="F121">
            <v>1565892</v>
          </cell>
          <cell r="G121">
            <v>128483</v>
          </cell>
          <cell r="H121">
            <v>10407123</v>
          </cell>
          <cell r="I121">
            <v>4737</v>
          </cell>
          <cell r="J121">
            <v>383697</v>
          </cell>
          <cell r="K121">
            <v>152552</v>
          </cell>
          <cell r="L121">
            <v>12356712</v>
          </cell>
          <cell r="M121">
            <v>130000</v>
          </cell>
          <cell r="N121">
            <v>10530000</v>
          </cell>
        </row>
        <row r="122">
          <cell r="A122" t="str">
            <v>기초막돌다짐</v>
          </cell>
          <cell r="C122">
            <v>162</v>
          </cell>
          <cell r="D122" t="str">
            <v>M3</v>
          </cell>
          <cell r="E122">
            <v>13000</v>
          </cell>
          <cell r="F122">
            <v>2106000</v>
          </cell>
          <cell r="G122">
            <v>34091</v>
          </cell>
          <cell r="H122">
            <v>5522742</v>
          </cell>
          <cell r="J122">
            <v>0</v>
          </cell>
          <cell r="K122">
            <v>47091</v>
          </cell>
          <cell r="L122">
            <v>7628742</v>
          </cell>
          <cell r="M122">
            <v>40000</v>
          </cell>
          <cell r="N122">
            <v>6480000</v>
          </cell>
        </row>
        <row r="123">
          <cell r="A123" t="str">
            <v>아스팔트 방수</v>
          </cell>
          <cell r="B123" t="str">
            <v>BOX구간</v>
          </cell>
          <cell r="C123">
            <v>194</v>
          </cell>
          <cell r="D123" t="str">
            <v>M2</v>
          </cell>
          <cell r="E123">
            <v>2220</v>
          </cell>
          <cell r="F123">
            <v>430680</v>
          </cell>
          <cell r="G123">
            <v>3470</v>
          </cell>
          <cell r="H123">
            <v>673180</v>
          </cell>
          <cell r="J123">
            <v>0</v>
          </cell>
          <cell r="K123">
            <v>5690</v>
          </cell>
          <cell r="L123">
            <v>1103860</v>
          </cell>
          <cell r="M123">
            <v>5000</v>
          </cell>
          <cell r="N123">
            <v>970000</v>
          </cell>
        </row>
        <row r="124">
          <cell r="A124" t="str">
            <v>법면 보호블럭 설치</v>
          </cell>
          <cell r="B124" t="str">
            <v>40x40x10CM</v>
          </cell>
          <cell r="C124">
            <v>693</v>
          </cell>
          <cell r="D124" t="str">
            <v>M2</v>
          </cell>
          <cell r="E124">
            <v>11246</v>
          </cell>
          <cell r="F124">
            <v>7793478</v>
          </cell>
          <cell r="G124">
            <v>15935</v>
          </cell>
          <cell r="H124">
            <v>11042955</v>
          </cell>
          <cell r="I124">
            <v>1493</v>
          </cell>
          <cell r="J124">
            <v>1034649</v>
          </cell>
          <cell r="K124">
            <v>28674</v>
          </cell>
          <cell r="L124">
            <v>19871082</v>
          </cell>
          <cell r="M124">
            <v>25000</v>
          </cell>
          <cell r="N124">
            <v>17325000</v>
          </cell>
        </row>
        <row r="125">
          <cell r="A125" t="str">
            <v>낙하물 방지공</v>
          </cell>
          <cell r="C125">
            <v>990</v>
          </cell>
          <cell r="D125" t="str">
            <v>M2</v>
          </cell>
          <cell r="E125">
            <v>1134</v>
          </cell>
          <cell r="F125">
            <v>1122660</v>
          </cell>
          <cell r="G125">
            <v>2384</v>
          </cell>
          <cell r="H125">
            <v>2360160</v>
          </cell>
          <cell r="J125">
            <v>0</v>
          </cell>
          <cell r="K125">
            <v>3518</v>
          </cell>
          <cell r="L125">
            <v>3482820</v>
          </cell>
          <cell r="M125">
            <v>3000</v>
          </cell>
          <cell r="N125">
            <v>2970000</v>
          </cell>
        </row>
        <row r="126">
          <cell r="A126" t="str">
            <v>신구콘크리트접착</v>
          </cell>
          <cell r="C126">
            <v>14</v>
          </cell>
          <cell r="D126" t="str">
            <v>㎡</v>
          </cell>
          <cell r="E126">
            <v>6709</v>
          </cell>
          <cell r="F126">
            <v>93926</v>
          </cell>
          <cell r="G126">
            <v>7564</v>
          </cell>
          <cell r="H126">
            <v>105896</v>
          </cell>
          <cell r="J126">
            <v>0</v>
          </cell>
          <cell r="K126">
            <v>14273</v>
          </cell>
          <cell r="L126">
            <v>199822</v>
          </cell>
          <cell r="M126">
            <v>10000</v>
          </cell>
          <cell r="N126">
            <v>140000</v>
          </cell>
        </row>
        <row r="127">
          <cell r="A127" t="str">
            <v>관로 뚜껑제작 설치</v>
          </cell>
          <cell r="B127" t="str">
            <v>49x34x8Cm</v>
          </cell>
          <cell r="C127">
            <v>6896</v>
          </cell>
          <cell r="D127" t="str">
            <v>개</v>
          </cell>
          <cell r="E127">
            <v>8575</v>
          </cell>
          <cell r="F127">
            <v>59133200</v>
          </cell>
          <cell r="G127">
            <v>6015</v>
          </cell>
          <cell r="H127">
            <v>41479440</v>
          </cell>
          <cell r="J127">
            <v>0</v>
          </cell>
          <cell r="K127">
            <v>14590</v>
          </cell>
          <cell r="L127">
            <v>100612640</v>
          </cell>
          <cell r="M127">
            <v>12000</v>
          </cell>
          <cell r="N127">
            <v>82752000</v>
          </cell>
        </row>
        <row r="128">
          <cell r="A128" t="str">
            <v>사석채우기</v>
          </cell>
          <cell r="C128">
            <v>2193</v>
          </cell>
          <cell r="D128" t="str">
            <v>㎥</v>
          </cell>
          <cell r="E128">
            <v>14000</v>
          </cell>
          <cell r="F128">
            <v>30702000</v>
          </cell>
          <cell r="G128">
            <v>26544</v>
          </cell>
          <cell r="H128">
            <v>58210992</v>
          </cell>
          <cell r="J128">
            <v>0</v>
          </cell>
          <cell r="K128">
            <v>40544</v>
          </cell>
          <cell r="L128">
            <v>88912992</v>
          </cell>
          <cell r="M128">
            <v>25000</v>
          </cell>
          <cell r="N128">
            <v>54825000</v>
          </cell>
        </row>
        <row r="129">
          <cell r="A129" t="str">
            <v>PF합성슬래브철근콘크리트</v>
          </cell>
          <cell r="B129" t="str">
            <v>σCK=270KG/CM2</v>
          </cell>
          <cell r="C129">
            <v>650</v>
          </cell>
          <cell r="D129" t="str">
            <v>M3</v>
          </cell>
          <cell r="E129">
            <v>27249</v>
          </cell>
          <cell r="F129">
            <v>17711850</v>
          </cell>
          <cell r="G129">
            <v>142305</v>
          </cell>
          <cell r="H129">
            <v>92498250</v>
          </cell>
          <cell r="I129">
            <v>4017</v>
          </cell>
          <cell r="J129">
            <v>2611050</v>
          </cell>
          <cell r="K129">
            <v>173571</v>
          </cell>
          <cell r="L129">
            <v>112821150</v>
          </cell>
          <cell r="M129">
            <v>150000</v>
          </cell>
          <cell r="N129">
            <v>97500000</v>
          </cell>
        </row>
        <row r="130">
          <cell r="A130" t="str">
            <v>PF빔제작</v>
          </cell>
          <cell r="B130" t="str">
            <v>L=25M,내측</v>
          </cell>
          <cell r="C130">
            <v>6</v>
          </cell>
          <cell r="D130" t="str">
            <v>본</v>
          </cell>
          <cell r="E130">
            <v>2155209</v>
          </cell>
          <cell r="F130">
            <v>12931254</v>
          </cell>
          <cell r="G130">
            <v>14481600</v>
          </cell>
          <cell r="H130">
            <v>86889600</v>
          </cell>
          <cell r="I130">
            <v>12178815</v>
          </cell>
          <cell r="J130">
            <v>73072890</v>
          </cell>
          <cell r="K130">
            <v>28815624</v>
          </cell>
          <cell r="L130">
            <v>172893744</v>
          </cell>
          <cell r="M130">
            <v>25000000</v>
          </cell>
          <cell r="N130">
            <v>150000000</v>
          </cell>
        </row>
        <row r="131">
          <cell r="A131" t="str">
            <v>PF빔설치</v>
          </cell>
          <cell r="B131" t="str">
            <v>L=25M,내측</v>
          </cell>
          <cell r="C131">
            <v>6</v>
          </cell>
          <cell r="D131" t="str">
            <v>본</v>
          </cell>
          <cell r="E131">
            <v>622199</v>
          </cell>
          <cell r="F131">
            <v>3733194</v>
          </cell>
          <cell r="G131">
            <v>4621702</v>
          </cell>
          <cell r="H131">
            <v>27730212</v>
          </cell>
          <cell r="I131">
            <v>2551684</v>
          </cell>
          <cell r="J131">
            <v>15310104</v>
          </cell>
          <cell r="K131">
            <v>7795585</v>
          </cell>
          <cell r="L131">
            <v>46773510</v>
          </cell>
          <cell r="M131">
            <v>5000000</v>
          </cell>
          <cell r="N131">
            <v>30000000</v>
          </cell>
        </row>
        <row r="132">
          <cell r="A132" t="str">
            <v>PF빔제작</v>
          </cell>
          <cell r="B132" t="str">
            <v>L=25M,외측</v>
          </cell>
          <cell r="C132">
            <v>12</v>
          </cell>
          <cell r="D132" t="str">
            <v>본</v>
          </cell>
          <cell r="E132">
            <v>2964387</v>
          </cell>
          <cell r="F132">
            <v>35572644</v>
          </cell>
          <cell r="G132">
            <v>18154312</v>
          </cell>
          <cell r="H132">
            <v>217851744</v>
          </cell>
          <cell r="I132">
            <v>16286699</v>
          </cell>
          <cell r="J132">
            <v>195440388</v>
          </cell>
          <cell r="K132">
            <v>37405398</v>
          </cell>
          <cell r="L132">
            <v>448864776</v>
          </cell>
          <cell r="M132">
            <v>35000000</v>
          </cell>
          <cell r="N132">
            <v>420000000</v>
          </cell>
        </row>
        <row r="133">
          <cell r="A133" t="str">
            <v>PF빔설치</v>
          </cell>
          <cell r="B133" t="str">
            <v>L=25M,외측</v>
          </cell>
          <cell r="C133">
            <v>12</v>
          </cell>
          <cell r="D133" t="str">
            <v>본</v>
          </cell>
          <cell r="E133">
            <v>693396</v>
          </cell>
          <cell r="F133">
            <v>8320752</v>
          </cell>
          <cell r="G133">
            <v>4667691</v>
          </cell>
          <cell r="H133">
            <v>56012292</v>
          </cell>
          <cell r="I133">
            <v>2689676</v>
          </cell>
          <cell r="J133">
            <v>32276112</v>
          </cell>
          <cell r="K133">
            <v>8050763</v>
          </cell>
          <cell r="L133">
            <v>96609156</v>
          </cell>
          <cell r="M133">
            <v>5000000</v>
          </cell>
          <cell r="N133">
            <v>60000000</v>
          </cell>
        </row>
        <row r="134">
          <cell r="A134" t="str">
            <v>3. 구 교 공</v>
          </cell>
          <cell r="C134">
            <v>0</v>
          </cell>
          <cell r="F134">
            <v>146996789</v>
          </cell>
          <cell r="H134">
            <v>204173319</v>
          </cell>
          <cell r="J134">
            <v>10980951</v>
          </cell>
          <cell r="K134">
            <v>0</v>
          </cell>
          <cell r="L134">
            <v>362151059</v>
          </cell>
          <cell r="N134">
            <v>297554250</v>
          </cell>
        </row>
        <row r="135">
          <cell r="A135" t="str">
            <v>터파기</v>
          </cell>
          <cell r="B135" t="str">
            <v>육상, 토사</v>
          </cell>
          <cell r="C135">
            <v>8273</v>
          </cell>
          <cell r="D135" t="str">
            <v>M3</v>
          </cell>
          <cell r="E135">
            <v>172</v>
          </cell>
          <cell r="F135">
            <v>1422956</v>
          </cell>
          <cell r="G135">
            <v>220</v>
          </cell>
          <cell r="H135">
            <v>1820060</v>
          </cell>
          <cell r="I135">
            <v>235</v>
          </cell>
          <cell r="J135">
            <v>1944155</v>
          </cell>
          <cell r="K135">
            <v>627</v>
          </cell>
          <cell r="L135">
            <v>5187171</v>
          </cell>
          <cell r="M135">
            <v>450</v>
          </cell>
          <cell r="N135">
            <v>3722850</v>
          </cell>
        </row>
        <row r="136">
          <cell r="A136" t="str">
            <v>되메우기</v>
          </cell>
          <cell r="C136">
            <v>3262</v>
          </cell>
          <cell r="D136" t="str">
            <v>M3</v>
          </cell>
          <cell r="E136">
            <v>154</v>
          </cell>
          <cell r="F136">
            <v>502348</v>
          </cell>
          <cell r="G136">
            <v>575</v>
          </cell>
          <cell r="H136">
            <v>1875650</v>
          </cell>
          <cell r="I136">
            <v>211</v>
          </cell>
          <cell r="J136">
            <v>688282</v>
          </cell>
          <cell r="K136">
            <v>940</v>
          </cell>
          <cell r="L136">
            <v>3066280</v>
          </cell>
          <cell r="M136">
            <v>700</v>
          </cell>
          <cell r="N136">
            <v>2283400</v>
          </cell>
        </row>
        <row r="137">
          <cell r="A137" t="str">
            <v>기초막돌다짐</v>
          </cell>
          <cell r="C137">
            <v>155</v>
          </cell>
          <cell r="D137" t="str">
            <v>M3</v>
          </cell>
          <cell r="E137">
            <v>13000</v>
          </cell>
          <cell r="F137">
            <v>2015000</v>
          </cell>
          <cell r="G137">
            <v>34091</v>
          </cell>
          <cell r="H137">
            <v>5284105</v>
          </cell>
          <cell r="J137">
            <v>0</v>
          </cell>
          <cell r="K137">
            <v>47091</v>
          </cell>
          <cell r="L137">
            <v>7299105</v>
          </cell>
          <cell r="M137">
            <v>25000</v>
          </cell>
          <cell r="N137">
            <v>3875000</v>
          </cell>
        </row>
        <row r="138">
          <cell r="A138" t="str">
            <v>바닥 콘크리트</v>
          </cell>
          <cell r="B138" t="str">
            <v>σCK=180KG/CM2</v>
          </cell>
          <cell r="C138">
            <v>52</v>
          </cell>
          <cell r="D138" t="str">
            <v>M3</v>
          </cell>
          <cell r="E138">
            <v>2094</v>
          </cell>
          <cell r="F138">
            <v>108888</v>
          </cell>
          <cell r="G138">
            <v>25260</v>
          </cell>
          <cell r="H138">
            <v>1313520</v>
          </cell>
          <cell r="J138">
            <v>0</v>
          </cell>
          <cell r="K138">
            <v>27354</v>
          </cell>
          <cell r="L138">
            <v>1422408</v>
          </cell>
          <cell r="M138">
            <v>25000</v>
          </cell>
          <cell r="N138">
            <v>1300000</v>
          </cell>
        </row>
        <row r="139">
          <cell r="A139" t="str">
            <v>BOX철근콘크리트</v>
          </cell>
          <cell r="B139" t="str">
            <v>σCK=240KG/CM2</v>
          </cell>
          <cell r="C139">
            <v>1215</v>
          </cell>
          <cell r="D139" t="str">
            <v>M3</v>
          </cell>
          <cell r="E139">
            <v>14193</v>
          </cell>
          <cell r="F139">
            <v>17244495</v>
          </cell>
          <cell r="G139">
            <v>125601</v>
          </cell>
          <cell r="H139">
            <v>152605215</v>
          </cell>
          <cell r="I139">
            <v>4344</v>
          </cell>
          <cell r="J139">
            <v>5277960</v>
          </cell>
          <cell r="K139">
            <v>144138</v>
          </cell>
          <cell r="L139">
            <v>175127670</v>
          </cell>
          <cell r="M139">
            <v>120000</v>
          </cell>
          <cell r="N139">
            <v>145800000</v>
          </cell>
        </row>
        <row r="140">
          <cell r="A140" t="str">
            <v>구조물 뒷채움</v>
          </cell>
          <cell r="B140" t="str">
            <v>막돌</v>
          </cell>
          <cell r="C140">
            <v>919</v>
          </cell>
          <cell r="D140" t="str">
            <v>M3</v>
          </cell>
          <cell r="E140">
            <v>13210</v>
          </cell>
          <cell r="F140">
            <v>12139990</v>
          </cell>
          <cell r="G140">
            <v>11681</v>
          </cell>
          <cell r="H140">
            <v>10734839</v>
          </cell>
          <cell r="I140">
            <v>330</v>
          </cell>
          <cell r="J140">
            <v>303270</v>
          </cell>
          <cell r="K140">
            <v>25221</v>
          </cell>
          <cell r="L140">
            <v>23178099</v>
          </cell>
          <cell r="M140">
            <v>22000</v>
          </cell>
          <cell r="N140">
            <v>20218000</v>
          </cell>
        </row>
        <row r="141">
          <cell r="A141" t="str">
            <v>아스팔트 방수</v>
          </cell>
          <cell r="B141" t="str">
            <v>BOX구간</v>
          </cell>
          <cell r="C141">
            <v>1351</v>
          </cell>
          <cell r="D141" t="str">
            <v>M2</v>
          </cell>
          <cell r="E141">
            <v>2220</v>
          </cell>
          <cell r="F141">
            <v>2999220</v>
          </cell>
          <cell r="G141">
            <v>3470</v>
          </cell>
          <cell r="H141">
            <v>4687970</v>
          </cell>
          <cell r="J141">
            <v>0</v>
          </cell>
          <cell r="K141">
            <v>5690</v>
          </cell>
          <cell r="L141">
            <v>7687190</v>
          </cell>
          <cell r="M141">
            <v>5000</v>
          </cell>
          <cell r="N141">
            <v>6755000</v>
          </cell>
        </row>
        <row r="142">
          <cell r="A142" t="str">
            <v>U형수로철근콘크리트</v>
          </cell>
          <cell r="B142" t="str">
            <v>σCK=240KG/CM2</v>
          </cell>
          <cell r="C142">
            <v>24</v>
          </cell>
          <cell r="D142" t="str">
            <v>M3</v>
          </cell>
          <cell r="E142">
            <v>23908</v>
          </cell>
          <cell r="F142">
            <v>573792</v>
          </cell>
          <cell r="G142">
            <v>147115</v>
          </cell>
          <cell r="H142">
            <v>3530760</v>
          </cell>
          <cell r="I142">
            <v>5056</v>
          </cell>
          <cell r="J142">
            <v>121344</v>
          </cell>
          <cell r="K142">
            <v>176079</v>
          </cell>
          <cell r="L142">
            <v>4225896</v>
          </cell>
          <cell r="M142">
            <v>150000</v>
          </cell>
          <cell r="N142">
            <v>3600000</v>
          </cell>
        </row>
        <row r="143">
          <cell r="A143" t="str">
            <v>강관파일박기</v>
          </cell>
          <cell r="B143" t="str">
            <v>ø508MM,L=14.0M 직항</v>
          </cell>
          <cell r="C143">
            <v>110</v>
          </cell>
          <cell r="D143" t="str">
            <v>본</v>
          </cell>
          <cell r="E143">
            <v>999910</v>
          </cell>
          <cell r="F143">
            <v>109990100</v>
          </cell>
          <cell r="G143">
            <v>202920</v>
          </cell>
          <cell r="H143">
            <v>22321200</v>
          </cell>
          <cell r="I143">
            <v>24054</v>
          </cell>
          <cell r="J143">
            <v>2645940</v>
          </cell>
          <cell r="K143">
            <v>1226884</v>
          </cell>
          <cell r="L143">
            <v>134957240</v>
          </cell>
          <cell r="M143">
            <v>1000000</v>
          </cell>
          <cell r="N143">
            <v>110000000</v>
          </cell>
        </row>
        <row r="144">
          <cell r="A144" t="str">
            <v>4. 하 수 공</v>
          </cell>
          <cell r="C144">
            <v>0</v>
          </cell>
          <cell r="F144">
            <v>2450950</v>
          </cell>
          <cell r="H144">
            <v>4622382</v>
          </cell>
          <cell r="J144">
            <v>380709</v>
          </cell>
          <cell r="K144">
            <v>0</v>
          </cell>
          <cell r="L144">
            <v>7454041</v>
          </cell>
          <cell r="N144">
            <v>5816950</v>
          </cell>
        </row>
        <row r="145">
          <cell r="A145" t="str">
            <v>터파기</v>
          </cell>
          <cell r="B145" t="str">
            <v>육상, 토사</v>
          </cell>
          <cell r="C145">
            <v>171</v>
          </cell>
          <cell r="D145" t="str">
            <v>M3</v>
          </cell>
          <cell r="E145">
            <v>172</v>
          </cell>
          <cell r="F145">
            <v>29412</v>
          </cell>
          <cell r="G145">
            <v>220</v>
          </cell>
          <cell r="H145">
            <v>37620</v>
          </cell>
          <cell r="I145">
            <v>235</v>
          </cell>
          <cell r="J145">
            <v>40185</v>
          </cell>
          <cell r="K145">
            <v>627</v>
          </cell>
          <cell r="L145">
            <v>107217</v>
          </cell>
          <cell r="M145">
            <v>450</v>
          </cell>
          <cell r="N145">
            <v>76950</v>
          </cell>
        </row>
        <row r="146">
          <cell r="A146" t="str">
            <v>되메우기</v>
          </cell>
          <cell r="C146">
            <v>100</v>
          </cell>
          <cell r="D146" t="str">
            <v>M3</v>
          </cell>
          <cell r="E146">
            <v>154</v>
          </cell>
          <cell r="F146">
            <v>15400</v>
          </cell>
          <cell r="G146">
            <v>575</v>
          </cell>
          <cell r="H146">
            <v>57500</v>
          </cell>
          <cell r="I146">
            <v>211</v>
          </cell>
          <cell r="J146">
            <v>21100</v>
          </cell>
          <cell r="K146">
            <v>940</v>
          </cell>
          <cell r="L146">
            <v>94000</v>
          </cell>
          <cell r="M146">
            <v>700</v>
          </cell>
          <cell r="N146">
            <v>70000</v>
          </cell>
        </row>
        <row r="147">
          <cell r="A147" t="str">
            <v>흄관부설</v>
          </cell>
          <cell r="B147" t="str">
            <v>Ф100CM</v>
          </cell>
          <cell r="C147">
            <v>23</v>
          </cell>
          <cell r="D147" t="str">
            <v>M</v>
          </cell>
          <cell r="E147">
            <v>103036</v>
          </cell>
          <cell r="F147">
            <v>2369828</v>
          </cell>
          <cell r="G147">
            <v>188989</v>
          </cell>
          <cell r="H147">
            <v>4346747</v>
          </cell>
          <cell r="I147">
            <v>13888</v>
          </cell>
          <cell r="J147">
            <v>319424</v>
          </cell>
          <cell r="K147">
            <v>305913</v>
          </cell>
          <cell r="L147">
            <v>7035999</v>
          </cell>
          <cell r="M147">
            <v>240000</v>
          </cell>
          <cell r="N147">
            <v>5520000</v>
          </cell>
        </row>
        <row r="148">
          <cell r="A148" t="str">
            <v>바닥 콘크리트</v>
          </cell>
          <cell r="B148" t="str">
            <v>σCK=180KG/CM2</v>
          </cell>
          <cell r="C148">
            <v>5</v>
          </cell>
          <cell r="D148" t="str">
            <v>M3</v>
          </cell>
          <cell r="E148">
            <v>7262</v>
          </cell>
          <cell r="F148">
            <v>36310</v>
          </cell>
          <cell r="G148">
            <v>36103</v>
          </cell>
          <cell r="H148">
            <v>180515</v>
          </cell>
          <cell r="J148">
            <v>0</v>
          </cell>
          <cell r="K148">
            <v>43365</v>
          </cell>
          <cell r="L148">
            <v>216825</v>
          </cell>
          <cell r="M148">
            <v>30000</v>
          </cell>
          <cell r="N148">
            <v>150000</v>
          </cell>
        </row>
        <row r="149">
          <cell r="A149" t="str">
            <v>5. 정차장공</v>
          </cell>
          <cell r="C149">
            <v>0</v>
          </cell>
          <cell r="F149">
            <v>338693671</v>
          </cell>
          <cell r="H149">
            <v>857148969</v>
          </cell>
          <cell r="J149">
            <v>28845474</v>
          </cell>
          <cell r="K149">
            <v>0</v>
          </cell>
          <cell r="L149">
            <v>1224688114</v>
          </cell>
          <cell r="N149">
            <v>976703250</v>
          </cell>
        </row>
        <row r="150">
          <cell r="A150" t="str">
            <v>터파기</v>
          </cell>
          <cell r="B150" t="str">
            <v>육상, 토사</v>
          </cell>
          <cell r="C150">
            <v>7047</v>
          </cell>
          <cell r="D150" t="str">
            <v>M3</v>
          </cell>
          <cell r="E150">
            <v>172</v>
          </cell>
          <cell r="F150">
            <v>1212084</v>
          </cell>
          <cell r="G150">
            <v>220</v>
          </cell>
          <cell r="H150">
            <v>1550340</v>
          </cell>
          <cell r="I150">
            <v>235</v>
          </cell>
          <cell r="J150">
            <v>1656045</v>
          </cell>
          <cell r="K150">
            <v>627</v>
          </cell>
          <cell r="L150">
            <v>4418469</v>
          </cell>
          <cell r="M150">
            <v>450</v>
          </cell>
          <cell r="N150">
            <v>3171150</v>
          </cell>
        </row>
        <row r="151">
          <cell r="A151" t="str">
            <v>되메우기</v>
          </cell>
          <cell r="C151">
            <v>4483</v>
          </cell>
          <cell r="D151" t="str">
            <v>M3</v>
          </cell>
          <cell r="E151">
            <v>154</v>
          </cell>
          <cell r="F151">
            <v>690382</v>
          </cell>
          <cell r="G151">
            <v>575</v>
          </cell>
          <cell r="H151">
            <v>2577725</v>
          </cell>
          <cell r="I151">
            <v>211</v>
          </cell>
          <cell r="J151">
            <v>945913</v>
          </cell>
          <cell r="K151">
            <v>940</v>
          </cell>
          <cell r="L151">
            <v>4214020</v>
          </cell>
          <cell r="M151">
            <v>700</v>
          </cell>
          <cell r="N151">
            <v>3138100</v>
          </cell>
        </row>
        <row r="152">
          <cell r="A152" t="str">
            <v>바닥 콘크리트</v>
          </cell>
          <cell r="B152" t="str">
            <v>σCK=180KG/CM2</v>
          </cell>
          <cell r="C152">
            <v>289</v>
          </cell>
          <cell r="D152" t="str">
            <v>M3</v>
          </cell>
          <cell r="E152">
            <v>4900</v>
          </cell>
          <cell r="F152">
            <v>1416100</v>
          </cell>
          <cell r="G152">
            <v>31146</v>
          </cell>
          <cell r="H152">
            <v>9001194</v>
          </cell>
          <cell r="J152">
            <v>0</v>
          </cell>
          <cell r="K152">
            <v>36046</v>
          </cell>
          <cell r="L152">
            <v>10417294</v>
          </cell>
          <cell r="M152">
            <v>25000</v>
          </cell>
          <cell r="N152">
            <v>7225000</v>
          </cell>
        </row>
        <row r="153">
          <cell r="A153" t="str">
            <v>U형수로철근콘크리트</v>
          </cell>
          <cell r="B153" t="str">
            <v>σCK=210KG/CM2</v>
          </cell>
          <cell r="C153">
            <v>1181</v>
          </cell>
          <cell r="D153" t="str">
            <v>M3</v>
          </cell>
          <cell r="E153">
            <v>24732</v>
          </cell>
          <cell r="F153">
            <v>29208492</v>
          </cell>
          <cell r="G153">
            <v>62970</v>
          </cell>
          <cell r="H153">
            <v>74367570</v>
          </cell>
          <cell r="I153">
            <v>4015</v>
          </cell>
          <cell r="J153">
            <v>4741715</v>
          </cell>
          <cell r="K153">
            <v>91717</v>
          </cell>
          <cell r="L153">
            <v>108317777</v>
          </cell>
          <cell r="M153">
            <v>72000</v>
          </cell>
          <cell r="N153">
            <v>85032000</v>
          </cell>
        </row>
        <row r="154">
          <cell r="A154" t="str">
            <v>집수정철근콘크리트</v>
          </cell>
          <cell r="B154" t="str">
            <v>σCK=210KG/CM2</v>
          </cell>
          <cell r="C154">
            <v>27</v>
          </cell>
          <cell r="D154" t="str">
            <v>M3</v>
          </cell>
          <cell r="E154">
            <v>35503</v>
          </cell>
          <cell r="F154">
            <v>958581</v>
          </cell>
          <cell r="G154">
            <v>128428</v>
          </cell>
          <cell r="H154">
            <v>3467556</v>
          </cell>
          <cell r="I154">
            <v>4015</v>
          </cell>
          <cell r="J154">
            <v>108405</v>
          </cell>
          <cell r="K154">
            <v>167946</v>
          </cell>
          <cell r="L154">
            <v>4534542</v>
          </cell>
          <cell r="M154">
            <v>140000</v>
          </cell>
          <cell r="N154">
            <v>3780000</v>
          </cell>
        </row>
        <row r="155">
          <cell r="A155" t="str">
            <v>하수BOX철근콘크리트</v>
          </cell>
          <cell r="B155" t="str">
            <v>σCK=240KG/CM2</v>
          </cell>
          <cell r="C155">
            <v>181</v>
          </cell>
          <cell r="D155" t="str">
            <v>M3</v>
          </cell>
          <cell r="E155">
            <v>59291</v>
          </cell>
          <cell r="F155">
            <v>10731671</v>
          </cell>
          <cell r="G155">
            <v>281836</v>
          </cell>
          <cell r="H155">
            <v>51012316</v>
          </cell>
          <cell r="I155">
            <v>4630</v>
          </cell>
          <cell r="J155">
            <v>838030</v>
          </cell>
          <cell r="K155">
            <v>345757</v>
          </cell>
          <cell r="L155">
            <v>62582017</v>
          </cell>
          <cell r="M155">
            <v>250000</v>
          </cell>
          <cell r="N155">
            <v>45250000</v>
          </cell>
        </row>
        <row r="156">
          <cell r="A156" t="str">
            <v>J형수로콘크리트</v>
          </cell>
          <cell r="B156" t="str">
            <v>σCK=210KG/CM2</v>
          </cell>
          <cell r="C156">
            <v>198</v>
          </cell>
          <cell r="D156" t="str">
            <v>M3</v>
          </cell>
          <cell r="E156">
            <v>30461</v>
          </cell>
          <cell r="F156">
            <v>6031278</v>
          </cell>
          <cell r="G156">
            <v>122618</v>
          </cell>
          <cell r="H156">
            <v>24278364</v>
          </cell>
          <cell r="I156">
            <v>4015</v>
          </cell>
          <cell r="J156">
            <v>794970</v>
          </cell>
          <cell r="K156">
            <v>157094</v>
          </cell>
          <cell r="L156">
            <v>31104612</v>
          </cell>
          <cell r="M156">
            <v>120000</v>
          </cell>
          <cell r="N156">
            <v>23760000</v>
          </cell>
        </row>
        <row r="157">
          <cell r="A157" t="str">
            <v>흄관부설</v>
          </cell>
          <cell r="B157" t="str">
            <v>Ф80CM</v>
          </cell>
          <cell r="C157">
            <v>39</v>
          </cell>
          <cell r="D157" t="str">
            <v>M</v>
          </cell>
          <cell r="E157">
            <v>64112</v>
          </cell>
          <cell r="F157">
            <v>2500368</v>
          </cell>
          <cell r="G157">
            <v>125478</v>
          </cell>
          <cell r="H157">
            <v>4893642</v>
          </cell>
          <cell r="I157">
            <v>9405</v>
          </cell>
          <cell r="J157">
            <v>366795</v>
          </cell>
          <cell r="K157">
            <v>198995</v>
          </cell>
          <cell r="L157">
            <v>7760805</v>
          </cell>
          <cell r="M157">
            <v>160000</v>
          </cell>
          <cell r="N157">
            <v>6240000</v>
          </cell>
        </row>
        <row r="158">
          <cell r="A158" t="str">
            <v>흄관부설</v>
          </cell>
          <cell r="B158" t="str">
            <v>Ф60CM</v>
          </cell>
          <cell r="C158">
            <v>36</v>
          </cell>
          <cell r="D158" t="str">
            <v>M</v>
          </cell>
          <cell r="E158">
            <v>32923</v>
          </cell>
          <cell r="F158">
            <v>1185228</v>
          </cell>
          <cell r="G158">
            <v>53760</v>
          </cell>
          <cell r="H158">
            <v>1935360</v>
          </cell>
          <cell r="I158">
            <v>6992</v>
          </cell>
          <cell r="J158">
            <v>251712</v>
          </cell>
          <cell r="K158">
            <v>93675</v>
          </cell>
          <cell r="L158">
            <v>3372300</v>
          </cell>
          <cell r="M158">
            <v>75000</v>
          </cell>
          <cell r="N158">
            <v>2700000</v>
          </cell>
        </row>
        <row r="159">
          <cell r="A159" t="str">
            <v>원심력수로관부설</v>
          </cell>
          <cell r="B159" t="str">
            <v>Ф30CM</v>
          </cell>
          <cell r="C159">
            <v>897</v>
          </cell>
          <cell r="D159" t="str">
            <v>M</v>
          </cell>
          <cell r="E159">
            <v>71787</v>
          </cell>
          <cell r="F159">
            <v>64392939</v>
          </cell>
          <cell r="G159">
            <v>26469</v>
          </cell>
          <cell r="H159">
            <v>23742693</v>
          </cell>
          <cell r="I159">
            <v>1098</v>
          </cell>
          <cell r="J159">
            <v>984906</v>
          </cell>
          <cell r="K159">
            <v>99354</v>
          </cell>
          <cell r="L159">
            <v>89120538</v>
          </cell>
          <cell r="M159">
            <v>80000</v>
          </cell>
          <cell r="N159">
            <v>71760000</v>
          </cell>
        </row>
        <row r="160">
          <cell r="A160" t="str">
            <v>지하통로BOX철근콘크리트</v>
          </cell>
          <cell r="B160" t="str">
            <v>σCK=240KG/CM2</v>
          </cell>
          <cell r="C160">
            <v>2641</v>
          </cell>
          <cell r="D160" t="str">
            <v>M3</v>
          </cell>
          <cell r="E160">
            <v>10743</v>
          </cell>
          <cell r="F160">
            <v>28372263</v>
          </cell>
          <cell r="G160">
            <v>106245</v>
          </cell>
          <cell r="H160">
            <v>280593045</v>
          </cell>
          <cell r="I160">
            <v>4317</v>
          </cell>
          <cell r="J160">
            <v>11401197</v>
          </cell>
          <cell r="K160">
            <v>121305</v>
          </cell>
          <cell r="L160">
            <v>320366505</v>
          </cell>
          <cell r="M160">
            <v>100000</v>
          </cell>
          <cell r="N160">
            <v>264100000</v>
          </cell>
        </row>
        <row r="161">
          <cell r="A161" t="str">
            <v>쉬트방수</v>
          </cell>
          <cell r="B161" t="str">
            <v>상부,t=3mm</v>
          </cell>
          <cell r="C161">
            <v>1264</v>
          </cell>
          <cell r="D161" t="str">
            <v>㎡</v>
          </cell>
          <cell r="E161">
            <v>14996</v>
          </cell>
          <cell r="F161">
            <v>18954944</v>
          </cell>
          <cell r="G161">
            <v>36781</v>
          </cell>
          <cell r="H161">
            <v>46491184</v>
          </cell>
          <cell r="J161">
            <v>0</v>
          </cell>
          <cell r="K161">
            <v>51777</v>
          </cell>
          <cell r="L161">
            <v>65446128</v>
          </cell>
          <cell r="M161">
            <v>40000</v>
          </cell>
          <cell r="N161">
            <v>50560000</v>
          </cell>
        </row>
        <row r="162">
          <cell r="A162" t="str">
            <v>쉬트방수</v>
          </cell>
          <cell r="B162" t="str">
            <v>벽체,t=3mm</v>
          </cell>
          <cell r="C162">
            <v>3229</v>
          </cell>
          <cell r="D162" t="str">
            <v>㎡</v>
          </cell>
          <cell r="E162">
            <v>16087</v>
          </cell>
          <cell r="F162">
            <v>51944923</v>
          </cell>
          <cell r="G162">
            <v>21671</v>
          </cell>
          <cell r="H162">
            <v>69975659</v>
          </cell>
          <cell r="J162">
            <v>0</v>
          </cell>
          <cell r="K162">
            <v>37758</v>
          </cell>
          <cell r="L162">
            <v>121920582</v>
          </cell>
          <cell r="M162">
            <v>35000</v>
          </cell>
          <cell r="N162">
            <v>113015000</v>
          </cell>
        </row>
        <row r="163">
          <cell r="A163" t="str">
            <v>쉬트방수</v>
          </cell>
          <cell r="B163" t="str">
            <v>하부,t=3mm</v>
          </cell>
          <cell r="C163">
            <v>1846</v>
          </cell>
          <cell r="D163" t="str">
            <v>㎡</v>
          </cell>
          <cell r="E163">
            <v>13437</v>
          </cell>
          <cell r="F163">
            <v>24804702</v>
          </cell>
          <cell r="G163">
            <v>15823</v>
          </cell>
          <cell r="H163">
            <v>29209258</v>
          </cell>
          <cell r="J163">
            <v>0</v>
          </cell>
          <cell r="K163">
            <v>29260</v>
          </cell>
          <cell r="L163">
            <v>54013960</v>
          </cell>
          <cell r="M163">
            <v>16000</v>
          </cell>
          <cell r="N163">
            <v>29536000</v>
          </cell>
        </row>
        <row r="164">
          <cell r="A164" t="str">
            <v>지하통로계단부철근콘크리트</v>
          </cell>
          <cell r="B164" t="str">
            <v>σCK=240KG/CM2</v>
          </cell>
          <cell r="C164">
            <v>1460</v>
          </cell>
          <cell r="D164" t="str">
            <v>M3</v>
          </cell>
          <cell r="E164">
            <v>19161</v>
          </cell>
          <cell r="F164">
            <v>27975060</v>
          </cell>
          <cell r="G164">
            <v>99015</v>
          </cell>
          <cell r="H164">
            <v>144561900</v>
          </cell>
          <cell r="I164">
            <v>4545</v>
          </cell>
          <cell r="J164">
            <v>6635700</v>
          </cell>
          <cell r="K164">
            <v>122721</v>
          </cell>
          <cell r="L164">
            <v>179172660</v>
          </cell>
          <cell r="M164">
            <v>100000</v>
          </cell>
          <cell r="N164">
            <v>146000000</v>
          </cell>
        </row>
        <row r="165">
          <cell r="A165" t="str">
            <v>타일붙이기</v>
          </cell>
          <cell r="B165" t="str">
            <v>계단부,화강석</v>
          </cell>
          <cell r="C165">
            <v>1291</v>
          </cell>
          <cell r="D165" t="str">
            <v>M2</v>
          </cell>
          <cell r="E165">
            <v>46861</v>
          </cell>
          <cell r="F165">
            <v>60497551</v>
          </cell>
          <cell r="G165">
            <v>48954</v>
          </cell>
          <cell r="H165">
            <v>63199614</v>
          </cell>
          <cell r="J165">
            <v>0</v>
          </cell>
          <cell r="K165">
            <v>95815</v>
          </cell>
          <cell r="L165">
            <v>123697165</v>
          </cell>
          <cell r="M165">
            <v>72000</v>
          </cell>
          <cell r="N165">
            <v>92952000</v>
          </cell>
        </row>
        <row r="166">
          <cell r="A166" t="str">
            <v>타일붙이기</v>
          </cell>
          <cell r="B166" t="str">
            <v>통로BOX내부,도기질백색,108mmx108mm</v>
          </cell>
          <cell r="C166">
            <v>856</v>
          </cell>
          <cell r="D166" t="str">
            <v>m2</v>
          </cell>
          <cell r="E166">
            <v>6614</v>
          </cell>
          <cell r="F166">
            <v>5661584</v>
          </cell>
          <cell r="G166">
            <v>23066</v>
          </cell>
          <cell r="H166">
            <v>19744496</v>
          </cell>
          <cell r="J166">
            <v>0</v>
          </cell>
          <cell r="K166">
            <v>29680</v>
          </cell>
          <cell r="L166">
            <v>25406080</v>
          </cell>
          <cell r="M166">
            <v>24000</v>
          </cell>
          <cell r="N166">
            <v>20544000</v>
          </cell>
        </row>
        <row r="167">
          <cell r="A167" t="str">
            <v>페인트</v>
          </cell>
          <cell r="B167" t="str">
            <v>콘크리트 면 2 회</v>
          </cell>
          <cell r="C167">
            <v>1735</v>
          </cell>
          <cell r="D167" t="str">
            <v>M2</v>
          </cell>
          <cell r="E167">
            <v>909</v>
          </cell>
          <cell r="F167">
            <v>1577115</v>
          </cell>
          <cell r="G167">
            <v>3467</v>
          </cell>
          <cell r="H167">
            <v>6015245</v>
          </cell>
          <cell r="I167">
            <v>69</v>
          </cell>
          <cell r="J167">
            <v>119715</v>
          </cell>
          <cell r="K167">
            <v>4445</v>
          </cell>
          <cell r="L167">
            <v>7712075</v>
          </cell>
          <cell r="M167">
            <v>4000</v>
          </cell>
          <cell r="N167">
            <v>6940000</v>
          </cell>
        </row>
        <row r="168">
          <cell r="A168" t="str">
            <v>출입문</v>
          </cell>
          <cell r="B168" t="str">
            <v>H=2.0m,W=5.0m 휀스</v>
          </cell>
          <cell r="C168">
            <v>1</v>
          </cell>
          <cell r="D168" t="str">
            <v>개소</v>
          </cell>
          <cell r="E168">
            <v>578406</v>
          </cell>
          <cell r="F168">
            <v>578406</v>
          </cell>
          <cell r="G168">
            <v>531808</v>
          </cell>
          <cell r="H168">
            <v>531808</v>
          </cell>
          <cell r="I168">
            <v>371</v>
          </cell>
          <cell r="J168">
            <v>371</v>
          </cell>
          <cell r="K168">
            <v>1110585</v>
          </cell>
          <cell r="L168">
            <v>1110585</v>
          </cell>
          <cell r="M168">
            <v>1000000</v>
          </cell>
          <cell r="N168">
            <v>1000000</v>
          </cell>
        </row>
        <row r="169">
          <cell r="A169" t="str">
            <v>6. 입체교차공</v>
          </cell>
          <cell r="C169">
            <v>0</v>
          </cell>
          <cell r="F169">
            <v>2073231767</v>
          </cell>
          <cell r="H169">
            <v>2593461383</v>
          </cell>
          <cell r="J169">
            <v>304367665</v>
          </cell>
          <cell r="K169">
            <v>0</v>
          </cell>
          <cell r="L169">
            <v>4971060815</v>
          </cell>
          <cell r="N169">
            <v>3878489550</v>
          </cell>
        </row>
        <row r="170">
          <cell r="A170" t="str">
            <v>터파기</v>
          </cell>
          <cell r="B170" t="str">
            <v>육상, 토사</v>
          </cell>
          <cell r="C170">
            <v>60491</v>
          </cell>
          <cell r="D170" t="str">
            <v>M3</v>
          </cell>
          <cell r="E170">
            <v>172</v>
          </cell>
          <cell r="F170">
            <v>10404452</v>
          </cell>
          <cell r="G170">
            <v>220</v>
          </cell>
          <cell r="H170">
            <v>13308020</v>
          </cell>
          <cell r="I170">
            <v>235</v>
          </cell>
          <cell r="J170">
            <v>14215385</v>
          </cell>
          <cell r="K170">
            <v>627</v>
          </cell>
          <cell r="L170">
            <v>37927857</v>
          </cell>
          <cell r="M170">
            <v>450</v>
          </cell>
          <cell r="N170">
            <v>27220950</v>
          </cell>
        </row>
        <row r="171">
          <cell r="A171" t="str">
            <v>되메우기</v>
          </cell>
          <cell r="C171">
            <v>42318</v>
          </cell>
          <cell r="D171" t="str">
            <v>M3</v>
          </cell>
          <cell r="E171">
            <v>154</v>
          </cell>
          <cell r="F171">
            <v>6516972</v>
          </cell>
          <cell r="G171">
            <v>575</v>
          </cell>
          <cell r="H171">
            <v>24332850</v>
          </cell>
          <cell r="I171">
            <v>211</v>
          </cell>
          <cell r="J171">
            <v>8929098</v>
          </cell>
          <cell r="K171">
            <v>940</v>
          </cell>
          <cell r="L171">
            <v>39778920</v>
          </cell>
          <cell r="M171">
            <v>700</v>
          </cell>
          <cell r="N171">
            <v>29622600</v>
          </cell>
        </row>
        <row r="172">
          <cell r="A172" t="str">
            <v>기초막돌다짐</v>
          </cell>
          <cell r="C172">
            <v>2002</v>
          </cell>
          <cell r="D172" t="str">
            <v>M3</v>
          </cell>
          <cell r="E172">
            <v>13000</v>
          </cell>
          <cell r="F172">
            <v>26026000</v>
          </cell>
          <cell r="G172">
            <v>34091</v>
          </cell>
          <cell r="H172">
            <v>68250182</v>
          </cell>
          <cell r="J172">
            <v>0</v>
          </cell>
          <cell r="K172">
            <v>47091</v>
          </cell>
          <cell r="L172">
            <v>94276182</v>
          </cell>
          <cell r="M172">
            <v>25000</v>
          </cell>
          <cell r="N172">
            <v>50050000</v>
          </cell>
        </row>
        <row r="173">
          <cell r="A173" t="str">
            <v>BOX철근콘크리트</v>
          </cell>
          <cell r="B173" t="str">
            <v>σCK=240KG/CM2</v>
          </cell>
          <cell r="C173">
            <v>10391</v>
          </cell>
          <cell r="D173" t="str">
            <v>M3</v>
          </cell>
          <cell r="E173">
            <v>11757</v>
          </cell>
          <cell r="F173">
            <v>122166987</v>
          </cell>
          <cell r="G173">
            <v>85980</v>
          </cell>
          <cell r="H173">
            <v>893418180</v>
          </cell>
          <cell r="I173">
            <v>4209</v>
          </cell>
          <cell r="J173">
            <v>43735719</v>
          </cell>
          <cell r="K173">
            <v>101946</v>
          </cell>
          <cell r="L173">
            <v>1059320886</v>
          </cell>
          <cell r="M173">
            <v>80000</v>
          </cell>
          <cell r="N173">
            <v>831280000</v>
          </cell>
        </row>
        <row r="174">
          <cell r="A174" t="str">
            <v>관로 뚜껑제작 설치</v>
          </cell>
          <cell r="B174" t="str">
            <v>49*34*8Cm</v>
          </cell>
          <cell r="C174">
            <v>1652</v>
          </cell>
          <cell r="D174" t="str">
            <v>개</v>
          </cell>
          <cell r="E174">
            <v>8575</v>
          </cell>
          <cell r="F174">
            <v>14165900</v>
          </cell>
          <cell r="G174">
            <v>6015</v>
          </cell>
          <cell r="H174">
            <v>9936780</v>
          </cell>
          <cell r="J174">
            <v>0</v>
          </cell>
          <cell r="K174">
            <v>14590</v>
          </cell>
          <cell r="L174">
            <v>24102680</v>
          </cell>
          <cell r="M174">
            <v>10000</v>
          </cell>
          <cell r="N174">
            <v>16520000</v>
          </cell>
        </row>
        <row r="175">
          <cell r="A175" t="str">
            <v>교면방수</v>
          </cell>
          <cell r="B175" t="str">
            <v>침투식액체</v>
          </cell>
          <cell r="C175">
            <v>1629</v>
          </cell>
          <cell r="D175" t="str">
            <v>M2</v>
          </cell>
          <cell r="E175">
            <v>2234</v>
          </cell>
          <cell r="F175">
            <v>3639186</v>
          </cell>
          <cell r="G175">
            <v>1846</v>
          </cell>
          <cell r="H175">
            <v>3007134</v>
          </cell>
          <cell r="I175">
            <v>55</v>
          </cell>
          <cell r="J175">
            <v>89595</v>
          </cell>
          <cell r="K175">
            <v>4135</v>
          </cell>
          <cell r="L175">
            <v>6735915</v>
          </cell>
          <cell r="M175">
            <v>4000</v>
          </cell>
          <cell r="N175">
            <v>6516000</v>
          </cell>
        </row>
        <row r="176">
          <cell r="A176" t="str">
            <v>바닥 콘크리트</v>
          </cell>
          <cell r="B176" t="str">
            <v>σCK=180KG/CM2</v>
          </cell>
          <cell r="C176">
            <v>925</v>
          </cell>
          <cell r="D176" t="str">
            <v>M3</v>
          </cell>
          <cell r="E176">
            <v>858</v>
          </cell>
          <cell r="F176">
            <v>793650</v>
          </cell>
          <cell r="G176">
            <v>22666</v>
          </cell>
          <cell r="H176">
            <v>20966050</v>
          </cell>
          <cell r="J176">
            <v>0</v>
          </cell>
          <cell r="K176">
            <v>23524</v>
          </cell>
          <cell r="L176">
            <v>21759700</v>
          </cell>
          <cell r="M176">
            <v>20000</v>
          </cell>
          <cell r="N176">
            <v>18500000</v>
          </cell>
        </row>
        <row r="177">
          <cell r="A177" t="str">
            <v>교좌장치</v>
          </cell>
          <cell r="B177" t="str">
            <v>175t,고정+가동</v>
          </cell>
          <cell r="C177">
            <v>6</v>
          </cell>
          <cell r="D177" t="str">
            <v>조</v>
          </cell>
          <cell r="E177">
            <v>3667480</v>
          </cell>
          <cell r="F177">
            <v>22004880</v>
          </cell>
          <cell r="G177">
            <v>199340</v>
          </cell>
          <cell r="H177">
            <v>1196040</v>
          </cell>
          <cell r="I177">
            <v>4703</v>
          </cell>
          <cell r="J177">
            <v>28218</v>
          </cell>
          <cell r="K177">
            <v>3871523</v>
          </cell>
          <cell r="L177">
            <v>23229138</v>
          </cell>
          <cell r="M177">
            <v>3500000</v>
          </cell>
          <cell r="N177">
            <v>21000000</v>
          </cell>
        </row>
        <row r="178">
          <cell r="A178" t="str">
            <v>난간설치</v>
          </cell>
          <cell r="B178" t="str">
            <v>H=1.10M,STS PIPE</v>
          </cell>
          <cell r="C178">
            <v>562</v>
          </cell>
          <cell r="D178" t="str">
            <v>M</v>
          </cell>
          <cell r="E178">
            <v>48988</v>
          </cell>
          <cell r="F178">
            <v>27531256</v>
          </cell>
          <cell r="G178">
            <v>79445</v>
          </cell>
          <cell r="H178">
            <v>44648090</v>
          </cell>
          <cell r="I178">
            <v>82885</v>
          </cell>
          <cell r="J178">
            <v>46581370</v>
          </cell>
          <cell r="K178">
            <v>211318</v>
          </cell>
          <cell r="L178">
            <v>118760716</v>
          </cell>
          <cell r="M178">
            <v>180000</v>
          </cell>
          <cell r="N178">
            <v>101160000</v>
          </cell>
        </row>
        <row r="179">
          <cell r="A179" t="str">
            <v>강관파일박기</v>
          </cell>
          <cell r="B179" t="str">
            <v>ø508MM,L=23.0M 직항</v>
          </cell>
          <cell r="C179">
            <v>16</v>
          </cell>
          <cell r="D179" t="str">
            <v>본</v>
          </cell>
          <cell r="E179">
            <v>1615530</v>
          </cell>
          <cell r="F179">
            <v>25848480</v>
          </cell>
          <cell r="G179">
            <v>248985</v>
          </cell>
          <cell r="H179">
            <v>3983760</v>
          </cell>
          <cell r="I179">
            <v>30820</v>
          </cell>
          <cell r="J179">
            <v>493120</v>
          </cell>
          <cell r="K179">
            <v>1895335</v>
          </cell>
          <cell r="L179">
            <v>30325360</v>
          </cell>
          <cell r="M179">
            <v>1516000</v>
          </cell>
          <cell r="N179">
            <v>24256000</v>
          </cell>
        </row>
        <row r="180">
          <cell r="A180" t="str">
            <v>강관파일박기</v>
          </cell>
          <cell r="B180" t="str">
            <v>ø508MM,L=22.0M 직항</v>
          </cell>
          <cell r="C180">
            <v>94</v>
          </cell>
          <cell r="D180" t="str">
            <v>본</v>
          </cell>
          <cell r="E180">
            <v>1547496</v>
          </cell>
          <cell r="F180">
            <v>145464624</v>
          </cell>
          <cell r="G180">
            <v>248635</v>
          </cell>
          <cell r="H180">
            <v>23371690</v>
          </cell>
          <cell r="I180">
            <v>30310</v>
          </cell>
          <cell r="J180">
            <v>2849140</v>
          </cell>
          <cell r="K180">
            <v>1826441</v>
          </cell>
          <cell r="L180">
            <v>171685454</v>
          </cell>
          <cell r="M180">
            <v>1516000</v>
          </cell>
          <cell r="N180">
            <v>142504000</v>
          </cell>
        </row>
        <row r="181">
          <cell r="A181" t="str">
            <v>강관파일박기</v>
          </cell>
          <cell r="B181" t="str">
            <v>ø508MM,L=21.0M 직항</v>
          </cell>
          <cell r="C181">
            <v>129</v>
          </cell>
          <cell r="D181" t="str">
            <v>본</v>
          </cell>
          <cell r="E181">
            <v>1479555</v>
          </cell>
          <cell r="F181">
            <v>190862595</v>
          </cell>
          <cell r="G181">
            <v>248516</v>
          </cell>
          <cell r="H181">
            <v>32058564</v>
          </cell>
          <cell r="I181">
            <v>30168</v>
          </cell>
          <cell r="J181">
            <v>3891672</v>
          </cell>
          <cell r="K181">
            <v>1758239</v>
          </cell>
          <cell r="L181">
            <v>226812831</v>
          </cell>
          <cell r="M181">
            <v>1500000</v>
          </cell>
          <cell r="N181">
            <v>193500000</v>
          </cell>
        </row>
        <row r="182">
          <cell r="A182" t="str">
            <v>강관파일박기</v>
          </cell>
          <cell r="B182" t="str">
            <v>ø508MM,L=20.0M 직항</v>
          </cell>
          <cell r="C182">
            <v>149</v>
          </cell>
          <cell r="D182" t="str">
            <v>본</v>
          </cell>
          <cell r="E182">
            <v>1410676</v>
          </cell>
          <cell r="F182">
            <v>210190724</v>
          </cell>
          <cell r="G182">
            <v>239871</v>
          </cell>
          <cell r="H182">
            <v>35740779</v>
          </cell>
          <cell r="I182">
            <v>27311</v>
          </cell>
          <cell r="J182">
            <v>4069339</v>
          </cell>
          <cell r="K182">
            <v>1677858</v>
          </cell>
          <cell r="L182">
            <v>250000842</v>
          </cell>
          <cell r="M182">
            <v>1341000</v>
          </cell>
          <cell r="N182">
            <v>199809000</v>
          </cell>
        </row>
        <row r="183">
          <cell r="A183" t="str">
            <v>강관파일박기</v>
          </cell>
          <cell r="B183" t="str">
            <v>ø508MM,L=19.0M 직항</v>
          </cell>
          <cell r="C183">
            <v>57</v>
          </cell>
          <cell r="D183" t="str">
            <v>본</v>
          </cell>
          <cell r="E183">
            <v>1342664</v>
          </cell>
          <cell r="F183">
            <v>76531848</v>
          </cell>
          <cell r="G183">
            <v>239560</v>
          </cell>
          <cell r="H183">
            <v>13654920</v>
          </cell>
          <cell r="I183">
            <v>26858</v>
          </cell>
          <cell r="J183">
            <v>1530906</v>
          </cell>
          <cell r="K183">
            <v>1609082</v>
          </cell>
          <cell r="L183">
            <v>91717674</v>
          </cell>
          <cell r="M183">
            <v>1341000</v>
          </cell>
          <cell r="N183">
            <v>76437000</v>
          </cell>
        </row>
        <row r="184">
          <cell r="A184" t="str">
            <v>강관파일박기</v>
          </cell>
          <cell r="B184" t="str">
            <v>ø508MM,L=18.0M 직항</v>
          </cell>
          <cell r="C184">
            <v>331</v>
          </cell>
          <cell r="D184" t="str">
            <v>본</v>
          </cell>
          <cell r="E184">
            <v>1274736</v>
          </cell>
          <cell r="F184">
            <v>421937616</v>
          </cell>
          <cell r="G184">
            <v>239455</v>
          </cell>
          <cell r="H184">
            <v>79259605</v>
          </cell>
          <cell r="I184">
            <v>26732</v>
          </cell>
          <cell r="J184">
            <v>8848292</v>
          </cell>
          <cell r="K184">
            <v>1540923</v>
          </cell>
          <cell r="L184">
            <v>510045513</v>
          </cell>
          <cell r="M184">
            <v>1232000</v>
          </cell>
          <cell r="N184">
            <v>407792000</v>
          </cell>
        </row>
        <row r="185">
          <cell r="A185" t="str">
            <v>강관파일박기</v>
          </cell>
          <cell r="B185" t="str">
            <v>ø508MM,L=17.0M 직항</v>
          </cell>
          <cell r="C185">
            <v>323</v>
          </cell>
          <cell r="D185" t="str">
            <v>본</v>
          </cell>
          <cell r="E185">
            <v>1206725</v>
          </cell>
          <cell r="F185">
            <v>389772175</v>
          </cell>
          <cell r="G185">
            <v>239145</v>
          </cell>
          <cell r="H185">
            <v>77243835</v>
          </cell>
          <cell r="I185">
            <v>26279</v>
          </cell>
          <cell r="J185">
            <v>8488117</v>
          </cell>
          <cell r="K185">
            <v>1472149</v>
          </cell>
          <cell r="L185">
            <v>475504127</v>
          </cell>
          <cell r="M185">
            <v>1177000</v>
          </cell>
          <cell r="N185">
            <v>380171000</v>
          </cell>
        </row>
        <row r="186">
          <cell r="A186" t="str">
            <v>지하차도BOX철근콘크리트</v>
          </cell>
          <cell r="B186" t="str">
            <v>σCK=240KG/CM2</v>
          </cell>
          <cell r="C186">
            <v>4482</v>
          </cell>
          <cell r="D186" t="str">
            <v>M3</v>
          </cell>
          <cell r="E186">
            <v>12427</v>
          </cell>
          <cell r="F186">
            <v>55697814</v>
          </cell>
          <cell r="G186">
            <v>116865</v>
          </cell>
          <cell r="H186">
            <v>523788930</v>
          </cell>
          <cell r="I186">
            <v>4242</v>
          </cell>
          <cell r="J186">
            <v>19012644</v>
          </cell>
          <cell r="K186">
            <v>133534</v>
          </cell>
          <cell r="L186">
            <v>598499388</v>
          </cell>
          <cell r="M186">
            <v>100000</v>
          </cell>
          <cell r="N186">
            <v>448200000</v>
          </cell>
        </row>
        <row r="187">
          <cell r="A187" t="str">
            <v>지하차도집수정철근콘크리트</v>
          </cell>
          <cell r="B187" t="str">
            <v>σCK=240KG/CM2</v>
          </cell>
          <cell r="C187">
            <v>1112</v>
          </cell>
          <cell r="D187" t="str">
            <v>M3</v>
          </cell>
          <cell r="E187">
            <v>10587</v>
          </cell>
          <cell r="F187">
            <v>11772744</v>
          </cell>
          <cell r="G187">
            <v>112538</v>
          </cell>
          <cell r="H187">
            <v>125142256</v>
          </cell>
          <cell r="I187">
            <v>4320</v>
          </cell>
          <cell r="J187">
            <v>4803840</v>
          </cell>
          <cell r="K187">
            <v>127445</v>
          </cell>
          <cell r="L187">
            <v>141718840</v>
          </cell>
          <cell r="M187">
            <v>100000</v>
          </cell>
          <cell r="N187">
            <v>111200000</v>
          </cell>
        </row>
        <row r="188">
          <cell r="A188" t="str">
            <v>지하차도램프철근콘크리트</v>
          </cell>
          <cell r="B188" t="str">
            <v>σCK=240KG/CM2</v>
          </cell>
          <cell r="C188">
            <v>1631</v>
          </cell>
          <cell r="D188" t="str">
            <v>M3</v>
          </cell>
          <cell r="E188">
            <v>7685</v>
          </cell>
          <cell r="F188">
            <v>12534235</v>
          </cell>
          <cell r="G188">
            <v>89978</v>
          </cell>
          <cell r="H188">
            <v>146754118</v>
          </cell>
          <cell r="I188">
            <v>4434</v>
          </cell>
          <cell r="J188">
            <v>7231854</v>
          </cell>
          <cell r="K188">
            <v>102097</v>
          </cell>
          <cell r="L188">
            <v>166520207</v>
          </cell>
          <cell r="M188">
            <v>80000</v>
          </cell>
          <cell r="N188">
            <v>130480000</v>
          </cell>
        </row>
        <row r="189">
          <cell r="A189" t="str">
            <v>타일붙이기</v>
          </cell>
          <cell r="B189" t="str">
            <v>지하차도,도기질백색,108mmx108mm</v>
          </cell>
          <cell r="C189">
            <v>1380</v>
          </cell>
          <cell r="D189" t="str">
            <v>m2</v>
          </cell>
          <cell r="E189">
            <v>6614</v>
          </cell>
          <cell r="F189">
            <v>9127320</v>
          </cell>
          <cell r="G189">
            <v>23066</v>
          </cell>
          <cell r="H189">
            <v>31831080</v>
          </cell>
          <cell r="J189">
            <v>0</v>
          </cell>
          <cell r="K189">
            <v>29680</v>
          </cell>
          <cell r="L189">
            <v>40958400</v>
          </cell>
          <cell r="M189">
            <v>24000</v>
          </cell>
          <cell r="N189">
            <v>33120000</v>
          </cell>
        </row>
        <row r="190">
          <cell r="A190" t="str">
            <v>쉬트방수</v>
          </cell>
          <cell r="B190" t="str">
            <v>상부,t=3mm</v>
          </cell>
          <cell r="C190">
            <v>2528</v>
          </cell>
          <cell r="D190" t="str">
            <v>㎡</v>
          </cell>
          <cell r="E190">
            <v>14996</v>
          </cell>
          <cell r="F190">
            <v>37909888</v>
          </cell>
          <cell r="G190">
            <v>36781</v>
          </cell>
          <cell r="H190">
            <v>92982368</v>
          </cell>
          <cell r="J190">
            <v>0</v>
          </cell>
          <cell r="K190">
            <v>51777</v>
          </cell>
          <cell r="L190">
            <v>130892256</v>
          </cell>
          <cell r="M190">
            <v>40000</v>
          </cell>
          <cell r="N190">
            <v>101120000</v>
          </cell>
        </row>
        <row r="191">
          <cell r="A191" t="str">
            <v>쉬트방수</v>
          </cell>
          <cell r="B191" t="str">
            <v>벽체,t=3mm</v>
          </cell>
          <cell r="C191">
            <v>3374</v>
          </cell>
          <cell r="D191" t="str">
            <v>㎡</v>
          </cell>
          <cell r="E191">
            <v>17197</v>
          </cell>
          <cell r="F191">
            <v>58022678</v>
          </cell>
          <cell r="G191">
            <v>25662</v>
          </cell>
          <cell r="H191">
            <v>86583588</v>
          </cell>
          <cell r="J191">
            <v>0</v>
          </cell>
          <cell r="K191">
            <v>42859</v>
          </cell>
          <cell r="L191">
            <v>144606266</v>
          </cell>
          <cell r="M191">
            <v>32000</v>
          </cell>
          <cell r="N191">
            <v>107968000</v>
          </cell>
        </row>
        <row r="192">
          <cell r="A192" t="str">
            <v>쉬트방수</v>
          </cell>
          <cell r="B192" t="str">
            <v>하부,t=3mm</v>
          </cell>
          <cell r="C192">
            <v>4168</v>
          </cell>
          <cell r="D192" t="str">
            <v>㎡</v>
          </cell>
          <cell r="E192">
            <v>13437</v>
          </cell>
          <cell r="F192">
            <v>56005416</v>
          </cell>
          <cell r="G192">
            <v>15823</v>
          </cell>
          <cell r="H192">
            <v>65950264</v>
          </cell>
          <cell r="J192">
            <v>0</v>
          </cell>
          <cell r="K192">
            <v>29260</v>
          </cell>
          <cell r="L192">
            <v>121955680</v>
          </cell>
          <cell r="M192">
            <v>24000</v>
          </cell>
          <cell r="N192">
            <v>100032000</v>
          </cell>
        </row>
        <row r="193">
          <cell r="A193" t="str">
            <v>보도육교 기초철근콘크리트</v>
          </cell>
          <cell r="B193" t="str">
            <v>σCK=210KG/CM2</v>
          </cell>
          <cell r="C193">
            <v>44</v>
          </cell>
          <cell r="D193" t="str">
            <v>M3</v>
          </cell>
          <cell r="E193">
            <v>69230</v>
          </cell>
          <cell r="F193">
            <v>3046120</v>
          </cell>
          <cell r="G193">
            <v>215154</v>
          </cell>
          <cell r="H193">
            <v>9466776</v>
          </cell>
          <cell r="I193">
            <v>4015</v>
          </cell>
          <cell r="J193">
            <v>176660</v>
          </cell>
          <cell r="K193">
            <v>288399</v>
          </cell>
          <cell r="L193">
            <v>12689556</v>
          </cell>
          <cell r="M193">
            <v>230000</v>
          </cell>
          <cell r="N193">
            <v>10120000</v>
          </cell>
        </row>
        <row r="194">
          <cell r="A194" t="str">
            <v>보도육교 슬래브콘크리트</v>
          </cell>
          <cell r="B194" t="str">
            <v>σCK=210KG/CM2</v>
          </cell>
          <cell r="C194">
            <v>19</v>
          </cell>
          <cell r="D194" t="str">
            <v>M3</v>
          </cell>
          <cell r="E194">
            <v>30215</v>
          </cell>
          <cell r="F194">
            <v>574085</v>
          </cell>
          <cell r="G194">
            <v>31778</v>
          </cell>
          <cell r="H194">
            <v>603782</v>
          </cell>
          <cell r="J194">
            <v>0</v>
          </cell>
          <cell r="K194">
            <v>61993</v>
          </cell>
          <cell r="L194">
            <v>1177867</v>
          </cell>
          <cell r="M194">
            <v>48000</v>
          </cell>
          <cell r="N194">
            <v>912000</v>
          </cell>
        </row>
        <row r="195">
          <cell r="A195" t="str">
            <v>타일붙이기</v>
          </cell>
          <cell r="B195" t="str">
            <v>육교계단부,화강석</v>
          </cell>
          <cell r="C195">
            <v>247</v>
          </cell>
          <cell r="D195" t="str">
            <v>M2</v>
          </cell>
          <cell r="E195">
            <v>46861</v>
          </cell>
          <cell r="F195">
            <v>11574667</v>
          </cell>
          <cell r="G195">
            <v>48954</v>
          </cell>
          <cell r="H195">
            <v>12091638</v>
          </cell>
          <cell r="J195">
            <v>0</v>
          </cell>
          <cell r="K195">
            <v>95815</v>
          </cell>
          <cell r="L195">
            <v>23666305</v>
          </cell>
          <cell r="M195">
            <v>72000</v>
          </cell>
          <cell r="N195">
            <v>17784000</v>
          </cell>
        </row>
        <row r="196">
          <cell r="A196" t="str">
            <v>난간설치</v>
          </cell>
          <cell r="B196" t="str">
            <v>H=1.10M,알루미늄</v>
          </cell>
          <cell r="C196">
            <v>329</v>
          </cell>
          <cell r="D196" t="str">
            <v>M</v>
          </cell>
          <cell r="E196">
            <v>187491</v>
          </cell>
          <cell r="F196">
            <v>61684539</v>
          </cell>
          <cell r="G196">
            <v>81640</v>
          </cell>
          <cell r="H196">
            <v>26859560</v>
          </cell>
          <cell r="J196">
            <v>0</v>
          </cell>
          <cell r="K196">
            <v>269131</v>
          </cell>
          <cell r="L196">
            <v>88544099</v>
          </cell>
          <cell r="M196">
            <v>215000</v>
          </cell>
          <cell r="N196">
            <v>70735000</v>
          </cell>
        </row>
        <row r="197">
          <cell r="A197" t="str">
            <v>배수설비</v>
          </cell>
          <cell r="B197" t="str">
            <v>육교</v>
          </cell>
          <cell r="C197">
            <v>8</v>
          </cell>
          <cell r="D197" t="str">
            <v>개소</v>
          </cell>
          <cell r="E197">
            <v>620643</v>
          </cell>
          <cell r="F197">
            <v>4965144</v>
          </cell>
          <cell r="G197">
            <v>6974</v>
          </cell>
          <cell r="H197">
            <v>55792</v>
          </cell>
          <cell r="I197">
            <v>449</v>
          </cell>
          <cell r="J197">
            <v>3592</v>
          </cell>
          <cell r="K197">
            <v>628066</v>
          </cell>
          <cell r="L197">
            <v>5024528</v>
          </cell>
          <cell r="M197">
            <v>600000</v>
          </cell>
          <cell r="N197">
            <v>4800000</v>
          </cell>
        </row>
        <row r="198">
          <cell r="A198" t="str">
            <v>아스콘포장</v>
          </cell>
          <cell r="B198" t="str">
            <v>T=8CM</v>
          </cell>
          <cell r="C198">
            <v>2132</v>
          </cell>
          <cell r="D198" t="str">
            <v>M2</v>
          </cell>
          <cell r="E198">
            <v>6418</v>
          </cell>
          <cell r="F198">
            <v>13683176</v>
          </cell>
          <cell r="G198">
            <v>438</v>
          </cell>
          <cell r="H198">
            <v>933816</v>
          </cell>
          <cell r="I198">
            <v>118</v>
          </cell>
          <cell r="J198">
            <v>251576</v>
          </cell>
          <cell r="K198">
            <v>6974</v>
          </cell>
          <cell r="L198">
            <v>14868568</v>
          </cell>
          <cell r="M198">
            <v>6000</v>
          </cell>
          <cell r="N198">
            <v>12792000</v>
          </cell>
        </row>
        <row r="199">
          <cell r="A199" t="str">
            <v>가드레일</v>
          </cell>
          <cell r="B199" t="str">
            <v>H=0.7M</v>
          </cell>
          <cell r="C199">
            <v>240</v>
          </cell>
          <cell r="D199" t="str">
            <v>M</v>
          </cell>
          <cell r="E199">
            <v>20767</v>
          </cell>
          <cell r="F199">
            <v>4984080</v>
          </cell>
          <cell r="H199">
            <v>0</v>
          </cell>
          <cell r="I199">
            <v>25059</v>
          </cell>
          <cell r="J199">
            <v>6014160</v>
          </cell>
          <cell r="K199">
            <v>45826</v>
          </cell>
          <cell r="L199">
            <v>10998240</v>
          </cell>
          <cell r="M199">
            <v>40000</v>
          </cell>
          <cell r="N199">
            <v>9600000</v>
          </cell>
        </row>
        <row r="200">
          <cell r="A200" t="str">
            <v>강교 도장</v>
          </cell>
          <cell r="C200">
            <v>1359</v>
          </cell>
          <cell r="D200" t="str">
            <v>M2</v>
          </cell>
          <cell r="E200">
            <v>19810</v>
          </cell>
          <cell r="F200">
            <v>26921790</v>
          </cell>
          <cell r="G200">
            <v>18693</v>
          </cell>
          <cell r="H200">
            <v>25403787</v>
          </cell>
          <cell r="I200">
            <v>2486</v>
          </cell>
          <cell r="J200">
            <v>3378474</v>
          </cell>
          <cell r="K200">
            <v>40989</v>
          </cell>
          <cell r="L200">
            <v>55704051</v>
          </cell>
          <cell r="M200">
            <v>32000</v>
          </cell>
          <cell r="N200">
            <v>43488000</v>
          </cell>
        </row>
        <row r="201">
          <cell r="A201" t="str">
            <v>강구조물제작</v>
          </cell>
          <cell r="B201" t="str">
            <v>보도육교,계단부포함 L=32.3M</v>
          </cell>
          <cell r="C201">
            <v>1</v>
          </cell>
          <cell r="D201" t="str">
            <v>본</v>
          </cell>
          <cell r="E201">
            <v>3182892</v>
          </cell>
          <cell r="F201">
            <v>3182892</v>
          </cell>
          <cell r="G201">
            <v>36273007</v>
          </cell>
          <cell r="H201">
            <v>36273007</v>
          </cell>
          <cell r="I201">
            <v>44855676</v>
          </cell>
          <cell r="J201">
            <v>44855676</v>
          </cell>
          <cell r="K201">
            <v>84311575</v>
          </cell>
          <cell r="L201">
            <v>84311575</v>
          </cell>
          <cell r="M201">
            <v>56000000</v>
          </cell>
          <cell r="N201">
            <v>56000000</v>
          </cell>
        </row>
        <row r="202">
          <cell r="A202" t="str">
            <v>강구조물제작</v>
          </cell>
          <cell r="B202" t="str">
            <v>보도육교,계단부포함 L=42.3M</v>
          </cell>
          <cell r="C202">
            <v>1</v>
          </cell>
          <cell r="D202" t="str">
            <v>본</v>
          </cell>
          <cell r="E202">
            <v>4111787</v>
          </cell>
          <cell r="F202">
            <v>4111787</v>
          </cell>
          <cell r="G202">
            <v>48724065</v>
          </cell>
          <cell r="H202">
            <v>48724065</v>
          </cell>
          <cell r="I202">
            <v>60716365</v>
          </cell>
          <cell r="J202">
            <v>60716365</v>
          </cell>
          <cell r="K202">
            <v>113552217</v>
          </cell>
          <cell r="L202">
            <v>113552217</v>
          </cell>
          <cell r="M202">
            <v>70000000</v>
          </cell>
          <cell r="N202">
            <v>70000000</v>
          </cell>
        </row>
        <row r="203">
          <cell r="A203" t="str">
            <v>강구조물설치</v>
          </cell>
          <cell r="B203" t="str">
            <v>보도육교,계단부포함 L=32.3M</v>
          </cell>
          <cell r="C203">
            <v>1</v>
          </cell>
          <cell r="D203" t="str">
            <v>본</v>
          </cell>
          <cell r="E203">
            <v>1519704</v>
          </cell>
          <cell r="F203">
            <v>1519704</v>
          </cell>
          <cell r="G203">
            <v>6646528</v>
          </cell>
          <cell r="H203">
            <v>6646528</v>
          </cell>
          <cell r="I203">
            <v>6023005</v>
          </cell>
          <cell r="J203">
            <v>6023005</v>
          </cell>
          <cell r="K203">
            <v>14189237</v>
          </cell>
          <cell r="L203">
            <v>14189237</v>
          </cell>
          <cell r="M203">
            <v>9800000</v>
          </cell>
          <cell r="N203">
            <v>9800000</v>
          </cell>
        </row>
        <row r="204">
          <cell r="A204" t="str">
            <v>강구조물설치</v>
          </cell>
          <cell r="B204" t="str">
            <v>보도육교,계단부포함 L=42.3M</v>
          </cell>
          <cell r="C204">
            <v>1</v>
          </cell>
          <cell r="D204" t="str">
            <v>본</v>
          </cell>
          <cell r="E204">
            <v>2056343</v>
          </cell>
          <cell r="F204">
            <v>2056343</v>
          </cell>
          <cell r="G204">
            <v>8993549</v>
          </cell>
          <cell r="H204">
            <v>8993549</v>
          </cell>
          <cell r="I204">
            <v>8149848</v>
          </cell>
          <cell r="J204">
            <v>8149848</v>
          </cell>
          <cell r="K204">
            <v>19199740</v>
          </cell>
          <cell r="L204">
            <v>19199740</v>
          </cell>
          <cell r="M204">
            <v>14000000</v>
          </cell>
          <cell r="N204">
            <v>14000000</v>
          </cell>
        </row>
        <row r="205">
          <cell r="A205" t="str">
            <v>7.가 시 설 공</v>
          </cell>
          <cell r="C205">
            <v>0</v>
          </cell>
          <cell r="F205">
            <v>926123270</v>
          </cell>
          <cell r="H205">
            <v>1076385119</v>
          </cell>
          <cell r="J205">
            <v>185049254</v>
          </cell>
          <cell r="K205">
            <v>0</v>
          </cell>
          <cell r="L205">
            <v>2187557643</v>
          </cell>
          <cell r="N205">
            <v>1688300500</v>
          </cell>
        </row>
        <row r="206">
          <cell r="A206" t="str">
            <v>천공</v>
          </cell>
          <cell r="B206" t="str">
            <v>토사(Φ457mm)</v>
          </cell>
          <cell r="C206">
            <v>5466</v>
          </cell>
          <cell r="D206" t="str">
            <v>M</v>
          </cell>
          <cell r="E206">
            <v>5118</v>
          </cell>
          <cell r="F206">
            <v>27974988</v>
          </cell>
          <cell r="G206">
            <v>18375</v>
          </cell>
          <cell r="H206">
            <v>100437750</v>
          </cell>
          <cell r="I206">
            <v>4741</v>
          </cell>
          <cell r="J206">
            <v>25914306</v>
          </cell>
          <cell r="K206">
            <v>28234</v>
          </cell>
          <cell r="L206">
            <v>154327044</v>
          </cell>
          <cell r="M206">
            <v>22000</v>
          </cell>
          <cell r="N206">
            <v>120252000</v>
          </cell>
        </row>
        <row r="207">
          <cell r="A207" t="str">
            <v>케이싱설치철거</v>
          </cell>
          <cell r="B207" t="str">
            <v>강관Ø457mm</v>
          </cell>
          <cell r="C207">
            <v>4751</v>
          </cell>
          <cell r="D207" t="str">
            <v>M</v>
          </cell>
          <cell r="E207">
            <v>2980</v>
          </cell>
          <cell r="F207">
            <v>14157980</v>
          </cell>
          <cell r="G207">
            <v>12985</v>
          </cell>
          <cell r="H207">
            <v>61691735</v>
          </cell>
          <cell r="I207">
            <v>930</v>
          </cell>
          <cell r="J207">
            <v>4418430</v>
          </cell>
          <cell r="K207">
            <v>16895</v>
          </cell>
          <cell r="L207">
            <v>80268145</v>
          </cell>
          <cell r="M207">
            <v>12800</v>
          </cell>
          <cell r="N207">
            <v>60812800</v>
          </cell>
        </row>
        <row r="208">
          <cell r="A208" t="str">
            <v>H-PILE박기</v>
          </cell>
          <cell r="B208" t="str">
            <v>300x300x10x15</v>
          </cell>
          <cell r="C208">
            <v>5466</v>
          </cell>
          <cell r="D208" t="str">
            <v>M</v>
          </cell>
          <cell r="E208">
            <v>32691</v>
          </cell>
          <cell r="F208">
            <v>178689006</v>
          </cell>
          <cell r="G208">
            <v>3994</v>
          </cell>
          <cell r="H208">
            <v>21831204</v>
          </cell>
          <cell r="I208">
            <v>1769</v>
          </cell>
          <cell r="J208">
            <v>9669354</v>
          </cell>
          <cell r="K208">
            <v>38454</v>
          </cell>
          <cell r="L208">
            <v>210189564</v>
          </cell>
          <cell r="M208">
            <v>30000</v>
          </cell>
          <cell r="N208">
            <v>163980000</v>
          </cell>
        </row>
        <row r="209">
          <cell r="A209" t="str">
            <v>H PILE 빼기</v>
          </cell>
          <cell r="B209" t="str">
            <v>300x300x10x15</v>
          </cell>
          <cell r="C209">
            <v>497</v>
          </cell>
          <cell r="D209" t="str">
            <v>본</v>
          </cell>
          <cell r="E209">
            <v>5140</v>
          </cell>
          <cell r="F209">
            <v>2554580</v>
          </cell>
          <cell r="G209">
            <v>23024</v>
          </cell>
          <cell r="H209">
            <v>11442928</v>
          </cell>
          <cell r="I209">
            <v>24165</v>
          </cell>
          <cell r="J209">
            <v>12010005</v>
          </cell>
          <cell r="K209">
            <v>52329</v>
          </cell>
          <cell r="L209">
            <v>26007513</v>
          </cell>
          <cell r="M209">
            <v>41600</v>
          </cell>
          <cell r="N209">
            <v>20675200</v>
          </cell>
        </row>
        <row r="210">
          <cell r="A210" t="str">
            <v>띠장재설치</v>
          </cell>
          <cell r="B210" t="str">
            <v>300x300x10x15</v>
          </cell>
          <cell r="C210">
            <v>3384</v>
          </cell>
          <cell r="D210" t="str">
            <v>M</v>
          </cell>
          <cell r="E210">
            <v>32641</v>
          </cell>
          <cell r="F210">
            <v>110457144</v>
          </cell>
          <cell r="G210">
            <v>5904</v>
          </cell>
          <cell r="H210">
            <v>19979136</v>
          </cell>
          <cell r="I210">
            <v>1230</v>
          </cell>
          <cell r="J210">
            <v>4162320</v>
          </cell>
          <cell r="K210">
            <v>39775</v>
          </cell>
          <cell r="L210">
            <v>134598600</v>
          </cell>
          <cell r="M210">
            <v>24000</v>
          </cell>
          <cell r="N210">
            <v>81216000</v>
          </cell>
        </row>
        <row r="211">
          <cell r="A211" t="str">
            <v>띠장재철거</v>
          </cell>
          <cell r="B211" t="str">
            <v>300x300x10x15</v>
          </cell>
          <cell r="C211">
            <v>3384</v>
          </cell>
          <cell r="D211" t="str">
            <v>M</v>
          </cell>
          <cell r="E211">
            <v>191</v>
          </cell>
          <cell r="F211">
            <v>646344</v>
          </cell>
          <cell r="G211">
            <v>4428</v>
          </cell>
          <cell r="H211">
            <v>14984352</v>
          </cell>
          <cell r="I211">
            <v>922</v>
          </cell>
          <cell r="J211">
            <v>3120048</v>
          </cell>
          <cell r="K211">
            <v>5541</v>
          </cell>
          <cell r="L211">
            <v>18750744</v>
          </cell>
          <cell r="M211">
            <v>4400</v>
          </cell>
          <cell r="N211">
            <v>14889600</v>
          </cell>
        </row>
        <row r="212">
          <cell r="A212" t="str">
            <v>버팀보설치</v>
          </cell>
          <cell r="B212" t="str">
            <v>300x300x10x15</v>
          </cell>
          <cell r="C212">
            <v>258</v>
          </cell>
          <cell r="D212" t="str">
            <v>본</v>
          </cell>
          <cell r="E212">
            <v>127756</v>
          </cell>
          <cell r="F212">
            <v>32961048</v>
          </cell>
          <cell r="G212">
            <v>186583</v>
          </cell>
          <cell r="H212">
            <v>48138414</v>
          </cell>
          <cell r="I212">
            <v>19699</v>
          </cell>
          <cell r="J212">
            <v>5082342</v>
          </cell>
          <cell r="K212">
            <v>334038</v>
          </cell>
          <cell r="L212">
            <v>86181804</v>
          </cell>
          <cell r="M212">
            <v>267000</v>
          </cell>
          <cell r="N212">
            <v>68886000</v>
          </cell>
        </row>
        <row r="213">
          <cell r="A213" t="str">
            <v>버팀보철거</v>
          </cell>
          <cell r="B213" t="str">
            <v>300x300x10x15</v>
          </cell>
          <cell r="C213">
            <v>258</v>
          </cell>
          <cell r="D213" t="str">
            <v>본</v>
          </cell>
          <cell r="E213">
            <v>2371</v>
          </cell>
          <cell r="F213">
            <v>611718</v>
          </cell>
          <cell r="G213">
            <v>63478</v>
          </cell>
          <cell r="H213">
            <v>16377324</v>
          </cell>
          <cell r="I213">
            <v>11415</v>
          </cell>
          <cell r="J213">
            <v>2945070</v>
          </cell>
          <cell r="K213">
            <v>77264</v>
          </cell>
          <cell r="L213">
            <v>19934112</v>
          </cell>
          <cell r="M213">
            <v>61600</v>
          </cell>
          <cell r="N213">
            <v>15892800</v>
          </cell>
        </row>
        <row r="214">
          <cell r="A214" t="str">
            <v>사보강재설치</v>
          </cell>
          <cell r="B214" t="str">
            <v>300x300x10x15</v>
          </cell>
          <cell r="C214">
            <v>100</v>
          </cell>
          <cell r="D214" t="str">
            <v>본</v>
          </cell>
          <cell r="E214">
            <v>180165</v>
          </cell>
          <cell r="F214">
            <v>18016500</v>
          </cell>
          <cell r="G214">
            <v>220180</v>
          </cell>
          <cell r="H214">
            <v>22018000</v>
          </cell>
          <cell r="I214">
            <v>15318</v>
          </cell>
          <cell r="J214">
            <v>1531800</v>
          </cell>
          <cell r="K214">
            <v>415663</v>
          </cell>
          <cell r="L214">
            <v>41566300</v>
          </cell>
          <cell r="M214">
            <v>332000</v>
          </cell>
          <cell r="N214">
            <v>33200000</v>
          </cell>
        </row>
        <row r="215">
          <cell r="A215" t="str">
            <v>사보강재철거</v>
          </cell>
          <cell r="B215" t="str">
            <v>300x300x10x15</v>
          </cell>
          <cell r="C215">
            <v>100</v>
          </cell>
          <cell r="D215" t="str">
            <v>본</v>
          </cell>
          <cell r="E215">
            <v>118223</v>
          </cell>
          <cell r="F215">
            <v>11822300</v>
          </cell>
          <cell r="G215">
            <v>176144</v>
          </cell>
          <cell r="H215">
            <v>17614400</v>
          </cell>
          <cell r="I215">
            <v>12254</v>
          </cell>
          <cell r="J215">
            <v>1225400</v>
          </cell>
          <cell r="K215">
            <v>306621</v>
          </cell>
          <cell r="L215">
            <v>30662100</v>
          </cell>
          <cell r="M215">
            <v>244000</v>
          </cell>
          <cell r="N215">
            <v>24400000</v>
          </cell>
        </row>
        <row r="216">
          <cell r="A216" t="str">
            <v>L형강설치</v>
          </cell>
          <cell r="B216" t="str">
            <v>90x90x10</v>
          </cell>
          <cell r="C216">
            <v>6697</v>
          </cell>
          <cell r="D216" t="str">
            <v>M</v>
          </cell>
          <cell r="E216">
            <v>566</v>
          </cell>
          <cell r="F216">
            <v>3790502</v>
          </cell>
          <cell r="G216">
            <v>6153</v>
          </cell>
          <cell r="H216">
            <v>41206641</v>
          </cell>
          <cell r="I216">
            <v>24</v>
          </cell>
          <cell r="J216">
            <v>160728</v>
          </cell>
          <cell r="K216">
            <v>6743</v>
          </cell>
          <cell r="L216">
            <v>45157871</v>
          </cell>
          <cell r="M216">
            <v>5300</v>
          </cell>
          <cell r="N216">
            <v>35494100</v>
          </cell>
        </row>
        <row r="217">
          <cell r="A217" t="str">
            <v>L형강철거</v>
          </cell>
          <cell r="B217" t="str">
            <v>90x90x10</v>
          </cell>
          <cell r="C217">
            <v>6697</v>
          </cell>
          <cell r="D217" t="str">
            <v>M</v>
          </cell>
          <cell r="E217">
            <v>40</v>
          </cell>
          <cell r="F217">
            <v>267880</v>
          </cell>
          <cell r="G217">
            <v>942</v>
          </cell>
          <cell r="H217">
            <v>6308574</v>
          </cell>
          <cell r="I217">
            <v>201</v>
          </cell>
          <cell r="J217">
            <v>1346097</v>
          </cell>
          <cell r="K217">
            <v>1183</v>
          </cell>
          <cell r="L217">
            <v>7922551</v>
          </cell>
          <cell r="M217">
            <v>800</v>
          </cell>
          <cell r="N217">
            <v>5357600</v>
          </cell>
        </row>
        <row r="218">
          <cell r="A218" t="str">
            <v>토류판설치</v>
          </cell>
          <cell r="B218" t="str">
            <v>목재,T=10cm</v>
          </cell>
          <cell r="C218">
            <v>5163</v>
          </cell>
          <cell r="D218" t="str">
            <v>M2</v>
          </cell>
          <cell r="E218">
            <v>38985</v>
          </cell>
          <cell r="F218">
            <v>201279555</v>
          </cell>
          <cell r="G218">
            <v>11986</v>
          </cell>
          <cell r="H218">
            <v>61883718</v>
          </cell>
          <cell r="J218">
            <v>0</v>
          </cell>
          <cell r="K218">
            <v>50971</v>
          </cell>
          <cell r="L218">
            <v>263163273</v>
          </cell>
          <cell r="M218">
            <v>40000</v>
          </cell>
          <cell r="N218">
            <v>206520000</v>
          </cell>
        </row>
        <row r="219">
          <cell r="A219" t="str">
            <v>토류판철거</v>
          </cell>
          <cell r="B219" t="str">
            <v>목재,T=10cm</v>
          </cell>
          <cell r="C219">
            <v>5163</v>
          </cell>
          <cell r="D219" t="str">
            <v>M2</v>
          </cell>
          <cell r="E219">
            <v>31188</v>
          </cell>
          <cell r="F219">
            <v>161023644</v>
          </cell>
          <cell r="G219">
            <v>4940</v>
          </cell>
          <cell r="H219">
            <v>25505220</v>
          </cell>
          <cell r="J219">
            <v>0</v>
          </cell>
          <cell r="K219">
            <v>36128</v>
          </cell>
          <cell r="L219">
            <v>186528864</v>
          </cell>
          <cell r="M219">
            <v>28800</v>
          </cell>
          <cell r="N219">
            <v>148694400</v>
          </cell>
        </row>
        <row r="220">
          <cell r="A220" t="str">
            <v>지반보강공</v>
          </cell>
          <cell r="B220" t="str">
            <v>L.W,φ1000MM,L=10M</v>
          </cell>
          <cell r="C220">
            <v>7390</v>
          </cell>
          <cell r="D220" t="str">
            <v>M</v>
          </cell>
          <cell r="E220">
            <v>12067</v>
          </cell>
          <cell r="F220">
            <v>89175130</v>
          </cell>
          <cell r="G220">
            <v>62923</v>
          </cell>
          <cell r="H220">
            <v>465000970</v>
          </cell>
          <cell r="I220">
            <v>9007</v>
          </cell>
          <cell r="J220">
            <v>66561730</v>
          </cell>
          <cell r="K220">
            <v>83997</v>
          </cell>
          <cell r="L220">
            <v>620737830</v>
          </cell>
          <cell r="M220">
            <v>65000</v>
          </cell>
          <cell r="N220">
            <v>480350000</v>
          </cell>
        </row>
        <row r="221">
          <cell r="A221" t="str">
            <v>어스앵커설치</v>
          </cell>
          <cell r="B221" t="str">
            <v>PC강연선,12-ø12.7mm</v>
          </cell>
          <cell r="C221">
            <v>293</v>
          </cell>
          <cell r="D221" t="str">
            <v>공</v>
          </cell>
          <cell r="E221">
            <v>240947</v>
          </cell>
          <cell r="F221">
            <v>70597471</v>
          </cell>
          <cell r="G221">
            <v>454741</v>
          </cell>
          <cell r="H221">
            <v>133239113</v>
          </cell>
          <cell r="I221">
            <v>132088</v>
          </cell>
          <cell r="J221">
            <v>38701784</v>
          </cell>
          <cell r="K221">
            <v>827776</v>
          </cell>
          <cell r="L221">
            <v>242538368</v>
          </cell>
          <cell r="M221">
            <v>660000</v>
          </cell>
          <cell r="N221">
            <v>193380000</v>
          </cell>
        </row>
        <row r="222">
          <cell r="A222" t="str">
            <v>줄파기</v>
          </cell>
          <cell r="C222">
            <v>220</v>
          </cell>
          <cell r="D222" t="str">
            <v>M</v>
          </cell>
          <cell r="E222">
            <v>9534</v>
          </cell>
          <cell r="F222">
            <v>2097480</v>
          </cell>
          <cell r="G222">
            <v>39662</v>
          </cell>
          <cell r="H222">
            <v>8725640</v>
          </cell>
          <cell r="I222">
            <v>37272</v>
          </cell>
          <cell r="J222">
            <v>8199840</v>
          </cell>
          <cell r="K222">
            <v>86468</v>
          </cell>
          <cell r="L222">
            <v>19022960</v>
          </cell>
          <cell r="M222">
            <v>65000</v>
          </cell>
          <cell r="N222">
            <v>14300000</v>
          </cell>
        </row>
        <row r="223">
          <cell r="A223" t="str">
            <v>8. 특 수 선 공</v>
          </cell>
          <cell r="C223">
            <v>0</v>
          </cell>
          <cell r="F223">
            <v>151952442</v>
          </cell>
          <cell r="H223">
            <v>489345127</v>
          </cell>
          <cell r="J223">
            <v>30967929</v>
          </cell>
          <cell r="K223">
            <v>0</v>
          </cell>
          <cell r="L223">
            <v>672265498</v>
          </cell>
          <cell r="N223">
            <v>519868850</v>
          </cell>
        </row>
        <row r="224">
          <cell r="A224" t="str">
            <v>돋기</v>
          </cell>
          <cell r="B224" t="str">
            <v>임시승강장,유용토</v>
          </cell>
          <cell r="C224">
            <v>1008</v>
          </cell>
          <cell r="D224" t="str">
            <v>㎥</v>
          </cell>
          <cell r="E224">
            <v>1168</v>
          </cell>
          <cell r="F224">
            <v>1177344</v>
          </cell>
          <cell r="G224">
            <v>941</v>
          </cell>
          <cell r="H224">
            <v>948528</v>
          </cell>
          <cell r="I224">
            <v>1040</v>
          </cell>
          <cell r="J224">
            <v>1048320</v>
          </cell>
          <cell r="K224">
            <v>3149</v>
          </cell>
          <cell r="L224">
            <v>3174192</v>
          </cell>
          <cell r="M224">
            <v>2500</v>
          </cell>
          <cell r="N224">
            <v>2520000</v>
          </cell>
        </row>
        <row r="225">
          <cell r="A225" t="str">
            <v>막돌 채움</v>
          </cell>
          <cell r="B225" t="str">
            <v>임시승강장</v>
          </cell>
          <cell r="C225">
            <v>452</v>
          </cell>
          <cell r="D225" t="str">
            <v>M3</v>
          </cell>
          <cell r="E225">
            <v>13000</v>
          </cell>
          <cell r="F225">
            <v>5876000</v>
          </cell>
          <cell r="G225">
            <v>35978</v>
          </cell>
          <cell r="H225">
            <v>16262056</v>
          </cell>
          <cell r="J225">
            <v>0</v>
          </cell>
          <cell r="K225">
            <v>48978</v>
          </cell>
          <cell r="L225">
            <v>22138056</v>
          </cell>
          <cell r="M225">
            <v>25000</v>
          </cell>
          <cell r="N225">
            <v>11300000</v>
          </cell>
        </row>
        <row r="226">
          <cell r="A226" t="str">
            <v>홈블럭제작설치</v>
          </cell>
          <cell r="B226" t="str">
            <v>임시승강장,A-TYPE</v>
          </cell>
          <cell r="C226">
            <v>560</v>
          </cell>
          <cell r="D226" t="str">
            <v>EA</v>
          </cell>
          <cell r="E226">
            <v>12642</v>
          </cell>
          <cell r="F226">
            <v>7079520</v>
          </cell>
          <cell r="G226">
            <v>79213</v>
          </cell>
          <cell r="H226">
            <v>44359280</v>
          </cell>
          <cell r="I226">
            <v>13963</v>
          </cell>
          <cell r="J226">
            <v>7819280</v>
          </cell>
          <cell r="K226">
            <v>105818</v>
          </cell>
          <cell r="L226">
            <v>59258080</v>
          </cell>
          <cell r="M226">
            <v>80000</v>
          </cell>
          <cell r="N226">
            <v>44800000</v>
          </cell>
        </row>
        <row r="227">
          <cell r="A227" t="str">
            <v>홈블럭제작설치</v>
          </cell>
          <cell r="B227" t="str">
            <v>임시승강장,B-TTYPE</v>
          </cell>
          <cell r="C227">
            <v>16</v>
          </cell>
          <cell r="D227" t="str">
            <v>EA</v>
          </cell>
          <cell r="E227">
            <v>11845</v>
          </cell>
          <cell r="F227">
            <v>189520</v>
          </cell>
          <cell r="G227">
            <v>76621</v>
          </cell>
          <cell r="H227">
            <v>1225936</v>
          </cell>
          <cell r="I227">
            <v>13249</v>
          </cell>
          <cell r="J227">
            <v>211984</v>
          </cell>
          <cell r="K227">
            <v>101715</v>
          </cell>
          <cell r="L227">
            <v>1627440</v>
          </cell>
          <cell r="M227">
            <v>80000</v>
          </cell>
          <cell r="N227">
            <v>1280000</v>
          </cell>
        </row>
        <row r="228">
          <cell r="A228" t="str">
            <v>보도블럭포장</v>
          </cell>
          <cell r="B228" t="str">
            <v>임시승강장,소형고압블럭</v>
          </cell>
          <cell r="C228">
            <v>1271</v>
          </cell>
          <cell r="D228" t="str">
            <v>m2</v>
          </cell>
          <cell r="E228">
            <v>5808</v>
          </cell>
          <cell r="F228">
            <v>7381968</v>
          </cell>
          <cell r="G228">
            <v>5340</v>
          </cell>
          <cell r="H228">
            <v>6787140</v>
          </cell>
          <cell r="I228">
            <v>267</v>
          </cell>
          <cell r="J228">
            <v>339357</v>
          </cell>
          <cell r="K228">
            <v>11415</v>
          </cell>
          <cell r="L228">
            <v>14508465</v>
          </cell>
          <cell r="M228">
            <v>10000</v>
          </cell>
          <cell r="N228">
            <v>12710000</v>
          </cell>
        </row>
        <row r="229">
          <cell r="A229" t="str">
            <v>터파기</v>
          </cell>
          <cell r="B229" t="str">
            <v>육상, 토사</v>
          </cell>
          <cell r="C229">
            <v>8921</v>
          </cell>
          <cell r="D229" t="str">
            <v>M3</v>
          </cell>
          <cell r="E229">
            <v>172</v>
          </cell>
          <cell r="F229">
            <v>1534412</v>
          </cell>
          <cell r="G229">
            <v>220</v>
          </cell>
          <cell r="H229">
            <v>1962620</v>
          </cell>
          <cell r="I229">
            <v>235</v>
          </cell>
          <cell r="J229">
            <v>2096435</v>
          </cell>
          <cell r="K229">
            <v>627</v>
          </cell>
          <cell r="L229">
            <v>5593467</v>
          </cell>
          <cell r="M229">
            <v>450</v>
          </cell>
          <cell r="N229">
            <v>4014450</v>
          </cell>
        </row>
        <row r="230">
          <cell r="A230" t="str">
            <v>되메우기</v>
          </cell>
          <cell r="C230">
            <v>1520</v>
          </cell>
          <cell r="D230" t="str">
            <v>M3</v>
          </cell>
          <cell r="E230">
            <v>154</v>
          </cell>
          <cell r="F230">
            <v>234080</v>
          </cell>
          <cell r="G230">
            <v>575</v>
          </cell>
          <cell r="H230">
            <v>874000</v>
          </cell>
          <cell r="I230">
            <v>211</v>
          </cell>
          <cell r="J230">
            <v>320720</v>
          </cell>
          <cell r="K230">
            <v>940</v>
          </cell>
          <cell r="L230">
            <v>1428800</v>
          </cell>
          <cell r="M230">
            <v>700</v>
          </cell>
          <cell r="N230">
            <v>1064000</v>
          </cell>
        </row>
        <row r="231">
          <cell r="A231" t="str">
            <v>수로콘크리트</v>
          </cell>
          <cell r="B231" t="str">
            <v>σCK=210KG/CM2</v>
          </cell>
          <cell r="C231">
            <v>2819</v>
          </cell>
          <cell r="D231" t="str">
            <v>M3</v>
          </cell>
          <cell r="E231">
            <v>34527</v>
          </cell>
          <cell r="F231">
            <v>97331613</v>
          </cell>
          <cell r="G231">
            <v>128294</v>
          </cell>
          <cell r="H231">
            <v>361660786</v>
          </cell>
          <cell r="I231">
            <v>4015</v>
          </cell>
          <cell r="J231">
            <v>11318285</v>
          </cell>
          <cell r="K231">
            <v>166836</v>
          </cell>
          <cell r="L231">
            <v>470310684</v>
          </cell>
          <cell r="M231">
            <v>130000</v>
          </cell>
          <cell r="N231">
            <v>366470000</v>
          </cell>
        </row>
        <row r="232">
          <cell r="A232" t="str">
            <v>바닥콘크리트</v>
          </cell>
          <cell r="B232" t="str">
            <v>σCK=180KG/CM2</v>
          </cell>
          <cell r="C232">
            <v>44</v>
          </cell>
          <cell r="D232" t="str">
            <v>M3</v>
          </cell>
          <cell r="E232">
            <v>2269</v>
          </cell>
          <cell r="F232">
            <v>99836</v>
          </cell>
          <cell r="G232">
            <v>25627</v>
          </cell>
          <cell r="H232">
            <v>1127588</v>
          </cell>
          <cell r="J232">
            <v>0</v>
          </cell>
          <cell r="K232">
            <v>27896</v>
          </cell>
          <cell r="L232">
            <v>1227424</v>
          </cell>
          <cell r="M232">
            <v>21600</v>
          </cell>
          <cell r="N232">
            <v>950400</v>
          </cell>
        </row>
        <row r="233">
          <cell r="A233" t="str">
            <v>옹벽기초철근콘크리트</v>
          </cell>
          <cell r="B233" t="str">
            <v>σCK=240KG/CM2</v>
          </cell>
          <cell r="C233">
            <v>312</v>
          </cell>
          <cell r="D233" t="str">
            <v>M3</v>
          </cell>
          <cell r="E233">
            <v>4146</v>
          </cell>
          <cell r="F233">
            <v>1293552</v>
          </cell>
          <cell r="G233">
            <v>43737</v>
          </cell>
          <cell r="H233">
            <v>13645944</v>
          </cell>
          <cell r="I233">
            <v>4015</v>
          </cell>
          <cell r="J233">
            <v>1252680</v>
          </cell>
          <cell r="K233">
            <v>51898</v>
          </cell>
          <cell r="L233">
            <v>16192176</v>
          </cell>
          <cell r="M233">
            <v>40000</v>
          </cell>
          <cell r="N233">
            <v>12480000</v>
          </cell>
        </row>
        <row r="234">
          <cell r="A234" t="str">
            <v>옹벽구체철근콘크리트</v>
          </cell>
          <cell r="B234" t="str">
            <v>σCK=240KG/CM2</v>
          </cell>
          <cell r="C234">
            <v>180</v>
          </cell>
          <cell r="D234" t="str">
            <v>M3</v>
          </cell>
          <cell r="E234">
            <v>29488</v>
          </cell>
          <cell r="F234">
            <v>5307840</v>
          </cell>
          <cell r="G234">
            <v>123373</v>
          </cell>
          <cell r="H234">
            <v>22207140</v>
          </cell>
          <cell r="I234">
            <v>4947</v>
          </cell>
          <cell r="J234">
            <v>890460</v>
          </cell>
          <cell r="K234">
            <v>157808</v>
          </cell>
          <cell r="L234">
            <v>28405440</v>
          </cell>
          <cell r="M234">
            <v>120000</v>
          </cell>
          <cell r="N234">
            <v>21600000</v>
          </cell>
        </row>
        <row r="235">
          <cell r="A235" t="str">
            <v>P.H.C 파일박기</v>
          </cell>
          <cell r="B235" t="str">
            <v>ø400MM,L=6M 직항</v>
          </cell>
          <cell r="C235">
            <v>118</v>
          </cell>
          <cell r="D235" t="str">
            <v>본</v>
          </cell>
          <cell r="E235">
            <v>129902</v>
          </cell>
          <cell r="F235">
            <v>15328436</v>
          </cell>
          <cell r="G235">
            <v>48650</v>
          </cell>
          <cell r="H235">
            <v>5740700</v>
          </cell>
          <cell r="I235">
            <v>20697</v>
          </cell>
          <cell r="J235">
            <v>2442246</v>
          </cell>
          <cell r="K235">
            <v>199249</v>
          </cell>
          <cell r="L235">
            <v>23511382</v>
          </cell>
          <cell r="M235">
            <v>160000</v>
          </cell>
          <cell r="N235">
            <v>18880000</v>
          </cell>
        </row>
        <row r="236">
          <cell r="A236" t="str">
            <v>P.H.C 파일박기</v>
          </cell>
          <cell r="B236" t="str">
            <v>ø400MM,L=6M 사항</v>
          </cell>
          <cell r="C236">
            <v>59</v>
          </cell>
          <cell r="D236" t="str">
            <v>본</v>
          </cell>
          <cell r="E236">
            <v>129907</v>
          </cell>
          <cell r="F236">
            <v>7664513</v>
          </cell>
          <cell r="G236">
            <v>58074</v>
          </cell>
          <cell r="H236">
            <v>3426366</v>
          </cell>
          <cell r="I236">
            <v>27490</v>
          </cell>
          <cell r="J236">
            <v>1621910</v>
          </cell>
          <cell r="K236">
            <v>215471</v>
          </cell>
          <cell r="L236">
            <v>12712789</v>
          </cell>
          <cell r="M236">
            <v>200000</v>
          </cell>
          <cell r="N236">
            <v>11800000</v>
          </cell>
        </row>
        <row r="237">
          <cell r="A237" t="str">
            <v>임시승강장철거</v>
          </cell>
          <cell r="C237">
            <v>1</v>
          </cell>
          <cell r="D237" t="str">
            <v>개소</v>
          </cell>
          <cell r="E237">
            <v>1453808</v>
          </cell>
          <cell r="F237">
            <v>1453808</v>
          </cell>
          <cell r="G237">
            <v>9117043</v>
          </cell>
          <cell r="H237">
            <v>9117043</v>
          </cell>
          <cell r="I237">
            <v>1606252</v>
          </cell>
          <cell r="J237">
            <v>1606252</v>
          </cell>
          <cell r="K237">
            <v>12177103</v>
          </cell>
          <cell r="L237">
            <v>12177103</v>
          </cell>
          <cell r="M237">
            <v>10000000</v>
          </cell>
          <cell r="N237">
            <v>10000000</v>
          </cell>
        </row>
        <row r="238">
          <cell r="A238" t="str">
            <v>9. 부 대 공</v>
          </cell>
          <cell r="C238">
            <v>0</v>
          </cell>
          <cell r="F238">
            <v>647932732</v>
          </cell>
          <cell r="H238">
            <v>1290105200</v>
          </cell>
          <cell r="J238">
            <v>411786582</v>
          </cell>
          <cell r="K238">
            <v>0</v>
          </cell>
          <cell r="L238">
            <v>2349824514</v>
          </cell>
          <cell r="N238">
            <v>1854955336</v>
          </cell>
        </row>
        <row r="239">
          <cell r="A239" t="str">
            <v>가도로 돋기</v>
          </cell>
          <cell r="C239">
            <v>10289</v>
          </cell>
          <cell r="D239" t="str">
            <v>㎥</v>
          </cell>
          <cell r="E239">
            <v>1168</v>
          </cell>
          <cell r="F239">
            <v>12017552</v>
          </cell>
          <cell r="G239">
            <v>941</v>
          </cell>
          <cell r="H239">
            <v>9681949</v>
          </cell>
          <cell r="I239">
            <v>1040</v>
          </cell>
          <cell r="J239">
            <v>10700560</v>
          </cell>
          <cell r="K239">
            <v>3149</v>
          </cell>
          <cell r="L239">
            <v>32400061</v>
          </cell>
          <cell r="M239">
            <v>2500</v>
          </cell>
          <cell r="N239">
            <v>25722500</v>
          </cell>
        </row>
        <row r="240">
          <cell r="A240" t="str">
            <v>가도로 철거</v>
          </cell>
          <cell r="C240">
            <v>10289</v>
          </cell>
          <cell r="D240" t="str">
            <v>M3</v>
          </cell>
          <cell r="E240">
            <v>152</v>
          </cell>
          <cell r="F240">
            <v>1563928</v>
          </cell>
          <cell r="G240">
            <v>263</v>
          </cell>
          <cell r="H240">
            <v>2706007</v>
          </cell>
          <cell r="I240">
            <v>167</v>
          </cell>
          <cell r="J240">
            <v>1718263</v>
          </cell>
          <cell r="K240">
            <v>582</v>
          </cell>
          <cell r="L240">
            <v>5988198</v>
          </cell>
          <cell r="M240">
            <v>450</v>
          </cell>
          <cell r="N240">
            <v>4630050</v>
          </cell>
        </row>
        <row r="241">
          <cell r="A241" t="str">
            <v>흄관 부설</v>
          </cell>
          <cell r="B241" t="str">
            <v>가도로용,Ф100CM</v>
          </cell>
          <cell r="C241">
            <v>120</v>
          </cell>
          <cell r="D241" t="str">
            <v>M</v>
          </cell>
          <cell r="E241">
            <v>81736</v>
          </cell>
          <cell r="F241">
            <v>9808320</v>
          </cell>
          <cell r="G241">
            <v>117687</v>
          </cell>
          <cell r="H241">
            <v>14122440</v>
          </cell>
          <cell r="I241">
            <v>13888</v>
          </cell>
          <cell r="J241">
            <v>1666560</v>
          </cell>
          <cell r="K241">
            <v>213311</v>
          </cell>
          <cell r="L241">
            <v>25597320</v>
          </cell>
          <cell r="M241">
            <v>160000</v>
          </cell>
          <cell r="N241">
            <v>19200000</v>
          </cell>
        </row>
        <row r="242">
          <cell r="A242" t="str">
            <v>흄관 철거</v>
          </cell>
          <cell r="B242" t="str">
            <v>가도로용,Ф100CM</v>
          </cell>
          <cell r="C242">
            <v>120</v>
          </cell>
          <cell r="D242" t="str">
            <v>M</v>
          </cell>
          <cell r="E242">
            <v>801</v>
          </cell>
          <cell r="F242">
            <v>96120</v>
          </cell>
          <cell r="G242">
            <v>41076</v>
          </cell>
          <cell r="H242">
            <v>4929120</v>
          </cell>
          <cell r="I242">
            <v>3858</v>
          </cell>
          <cell r="J242">
            <v>462960</v>
          </cell>
          <cell r="K242">
            <v>45735</v>
          </cell>
          <cell r="L242">
            <v>5488200</v>
          </cell>
          <cell r="M242">
            <v>30000</v>
          </cell>
          <cell r="N242">
            <v>3600000</v>
          </cell>
        </row>
        <row r="243">
          <cell r="A243" t="str">
            <v>부지임대료</v>
          </cell>
          <cell r="C243">
            <v>7920</v>
          </cell>
          <cell r="D243" t="str">
            <v>M2</v>
          </cell>
          <cell r="F243">
            <v>0</v>
          </cell>
          <cell r="H243">
            <v>0</v>
          </cell>
          <cell r="I243">
            <v>6000</v>
          </cell>
          <cell r="J243">
            <v>47520000</v>
          </cell>
          <cell r="K243">
            <v>6000</v>
          </cell>
          <cell r="L243">
            <v>47520000</v>
          </cell>
          <cell r="M243">
            <v>6000</v>
          </cell>
          <cell r="N243">
            <v>47520000</v>
          </cell>
        </row>
        <row r="244">
          <cell r="A244" t="str">
            <v>세륜세차시설</v>
          </cell>
          <cell r="B244" t="str">
            <v>YH-2000</v>
          </cell>
          <cell r="C244">
            <v>2</v>
          </cell>
          <cell r="D244" t="str">
            <v>대</v>
          </cell>
          <cell r="E244">
            <v>14000000</v>
          </cell>
          <cell r="F244">
            <v>28000000</v>
          </cell>
          <cell r="H244">
            <v>0</v>
          </cell>
          <cell r="J244">
            <v>0</v>
          </cell>
          <cell r="K244">
            <v>14000000</v>
          </cell>
          <cell r="L244">
            <v>28000000</v>
          </cell>
          <cell r="M244">
            <v>14000000</v>
          </cell>
          <cell r="N244">
            <v>28000000</v>
          </cell>
        </row>
        <row r="245">
          <cell r="A245" t="str">
            <v>터파기</v>
          </cell>
          <cell r="B245" t="str">
            <v>육상, 토사</v>
          </cell>
          <cell r="C245">
            <v>4149</v>
          </cell>
          <cell r="D245" t="str">
            <v>M3</v>
          </cell>
          <cell r="E245">
            <v>172</v>
          </cell>
          <cell r="F245">
            <v>713628</v>
          </cell>
          <cell r="G245">
            <v>220</v>
          </cell>
          <cell r="H245">
            <v>912780</v>
          </cell>
          <cell r="I245">
            <v>235</v>
          </cell>
          <cell r="J245">
            <v>975015</v>
          </cell>
          <cell r="K245">
            <v>627</v>
          </cell>
          <cell r="L245">
            <v>2601423</v>
          </cell>
          <cell r="M245">
            <v>450</v>
          </cell>
          <cell r="N245">
            <v>1867050</v>
          </cell>
        </row>
        <row r="246">
          <cell r="A246" t="str">
            <v>되메우기</v>
          </cell>
          <cell r="C246">
            <v>4854</v>
          </cell>
          <cell r="D246" t="str">
            <v>M3</v>
          </cell>
          <cell r="E246">
            <v>154</v>
          </cell>
          <cell r="F246">
            <v>747516</v>
          </cell>
          <cell r="G246">
            <v>575</v>
          </cell>
          <cell r="H246">
            <v>2791050</v>
          </cell>
          <cell r="I246">
            <v>211</v>
          </cell>
          <cell r="J246">
            <v>1024194</v>
          </cell>
          <cell r="K246">
            <v>940</v>
          </cell>
          <cell r="L246">
            <v>4562760</v>
          </cell>
          <cell r="M246">
            <v>700</v>
          </cell>
          <cell r="N246">
            <v>3397800</v>
          </cell>
        </row>
        <row r="247">
          <cell r="A247" t="str">
            <v>방어벽철근콘크리트</v>
          </cell>
          <cell r="B247" t="str">
            <v>σCK=210KG/CM2</v>
          </cell>
          <cell r="C247">
            <v>6274</v>
          </cell>
          <cell r="D247" t="str">
            <v>M3</v>
          </cell>
          <cell r="E247">
            <v>11068</v>
          </cell>
          <cell r="F247">
            <v>69440632</v>
          </cell>
          <cell r="G247">
            <v>65982</v>
          </cell>
          <cell r="H247">
            <v>413971068</v>
          </cell>
          <cell r="I247">
            <v>4327</v>
          </cell>
          <cell r="J247">
            <v>27147598</v>
          </cell>
          <cell r="K247">
            <v>81377</v>
          </cell>
          <cell r="L247">
            <v>510559298</v>
          </cell>
          <cell r="M247">
            <v>70000</v>
          </cell>
          <cell r="N247">
            <v>439180000</v>
          </cell>
        </row>
        <row r="248">
          <cell r="A248" t="str">
            <v>바닥콘크리트</v>
          </cell>
          <cell r="B248" t="str">
            <v>σCK=180KG/CM2</v>
          </cell>
          <cell r="C248">
            <v>28</v>
          </cell>
          <cell r="D248" t="str">
            <v>M3</v>
          </cell>
          <cell r="E248">
            <v>3080</v>
          </cell>
          <cell r="F248">
            <v>86240</v>
          </cell>
          <cell r="G248">
            <v>27327</v>
          </cell>
          <cell r="H248">
            <v>765156</v>
          </cell>
          <cell r="J248">
            <v>0</v>
          </cell>
          <cell r="K248">
            <v>30407</v>
          </cell>
          <cell r="L248">
            <v>851396</v>
          </cell>
          <cell r="M248">
            <v>25000</v>
          </cell>
          <cell r="N248">
            <v>700000</v>
          </cell>
        </row>
        <row r="249">
          <cell r="A249" t="str">
            <v>아스팔트방수</v>
          </cell>
          <cell r="B249" t="str">
            <v>방어벽,2회</v>
          </cell>
          <cell r="C249">
            <v>908</v>
          </cell>
          <cell r="D249" t="str">
            <v>m2</v>
          </cell>
          <cell r="E249">
            <v>666</v>
          </cell>
          <cell r="F249">
            <v>604728</v>
          </cell>
          <cell r="G249">
            <v>4860</v>
          </cell>
          <cell r="H249">
            <v>4412880</v>
          </cell>
          <cell r="J249">
            <v>0</v>
          </cell>
          <cell r="K249">
            <v>5526</v>
          </cell>
          <cell r="L249">
            <v>5017608</v>
          </cell>
          <cell r="M249">
            <v>5000</v>
          </cell>
          <cell r="N249">
            <v>4540000</v>
          </cell>
        </row>
        <row r="250">
          <cell r="A250" t="str">
            <v>교면방수</v>
          </cell>
          <cell r="B250" t="str">
            <v>침투식액체</v>
          </cell>
          <cell r="C250">
            <v>5976</v>
          </cell>
          <cell r="D250" t="str">
            <v>M2</v>
          </cell>
          <cell r="E250">
            <v>2234</v>
          </cell>
          <cell r="F250">
            <v>13350384</v>
          </cell>
          <cell r="G250">
            <v>1846</v>
          </cell>
          <cell r="H250">
            <v>11031696</v>
          </cell>
          <cell r="I250">
            <v>55</v>
          </cell>
          <cell r="J250">
            <v>328680</v>
          </cell>
          <cell r="K250">
            <v>4135</v>
          </cell>
          <cell r="L250">
            <v>24710760</v>
          </cell>
          <cell r="M250">
            <v>4000</v>
          </cell>
          <cell r="N250">
            <v>23904000</v>
          </cell>
        </row>
        <row r="251">
          <cell r="A251" t="str">
            <v>도색</v>
          </cell>
          <cell r="B251" t="str">
            <v>안전표식용,가열형,황색</v>
          </cell>
          <cell r="C251">
            <v>622</v>
          </cell>
          <cell r="D251" t="str">
            <v>M2</v>
          </cell>
          <cell r="E251">
            <v>1573</v>
          </cell>
          <cell r="F251">
            <v>978406</v>
          </cell>
          <cell r="G251">
            <v>436</v>
          </cell>
          <cell r="H251">
            <v>271192</v>
          </cell>
          <cell r="J251">
            <v>0</v>
          </cell>
          <cell r="K251">
            <v>2009</v>
          </cell>
          <cell r="L251">
            <v>1249598</v>
          </cell>
          <cell r="M251">
            <v>1600</v>
          </cell>
          <cell r="N251">
            <v>995200</v>
          </cell>
        </row>
        <row r="252">
          <cell r="A252" t="str">
            <v>P.H.C 파일박기</v>
          </cell>
          <cell r="B252" t="str">
            <v>φ450MM,L=5M 직항</v>
          </cell>
          <cell r="C252">
            <v>176</v>
          </cell>
          <cell r="D252" t="str">
            <v>본</v>
          </cell>
          <cell r="E252">
            <v>154701</v>
          </cell>
          <cell r="F252">
            <v>27227376</v>
          </cell>
          <cell r="G252">
            <v>55817</v>
          </cell>
          <cell r="H252">
            <v>9823792</v>
          </cell>
          <cell r="I252">
            <v>22151</v>
          </cell>
          <cell r="J252">
            <v>3898576</v>
          </cell>
          <cell r="K252">
            <v>232669</v>
          </cell>
          <cell r="L252">
            <v>40949744</v>
          </cell>
          <cell r="M252">
            <v>200000</v>
          </cell>
          <cell r="N252">
            <v>35200000</v>
          </cell>
        </row>
        <row r="253">
          <cell r="A253" t="str">
            <v>교량 점검로</v>
          </cell>
          <cell r="B253" t="str">
            <v>스테인레스</v>
          </cell>
          <cell r="C253">
            <v>590</v>
          </cell>
          <cell r="D253" t="str">
            <v>M</v>
          </cell>
          <cell r="E253">
            <v>494125</v>
          </cell>
          <cell r="F253">
            <v>291533750</v>
          </cell>
          <cell r="G253">
            <v>271992</v>
          </cell>
          <cell r="H253">
            <v>160475280</v>
          </cell>
          <cell r="I253">
            <v>30867</v>
          </cell>
          <cell r="J253">
            <v>18211530</v>
          </cell>
          <cell r="K253">
            <v>796984</v>
          </cell>
          <cell r="L253">
            <v>470220560</v>
          </cell>
          <cell r="M253">
            <v>640000</v>
          </cell>
          <cell r="N253">
            <v>377600000</v>
          </cell>
        </row>
        <row r="254">
          <cell r="A254" t="str">
            <v>정문 이설</v>
          </cell>
          <cell r="B254" t="str">
            <v>항공대학정문,철제식</v>
          </cell>
          <cell r="C254">
            <v>1</v>
          </cell>
          <cell r="D254" t="str">
            <v>개소</v>
          </cell>
          <cell r="E254">
            <v>455303</v>
          </cell>
          <cell r="F254">
            <v>455303</v>
          </cell>
          <cell r="G254">
            <v>5696777</v>
          </cell>
          <cell r="H254">
            <v>5696777</v>
          </cell>
          <cell r="J254">
            <v>0</v>
          </cell>
          <cell r="K254">
            <v>6152080</v>
          </cell>
          <cell r="L254">
            <v>6152080</v>
          </cell>
          <cell r="M254">
            <v>6000000</v>
          </cell>
          <cell r="N254">
            <v>6000000</v>
          </cell>
        </row>
        <row r="255">
          <cell r="A255" t="str">
            <v>정문 이설</v>
          </cell>
          <cell r="B255" t="str">
            <v>군부대정문,철제식</v>
          </cell>
          <cell r="C255">
            <v>1</v>
          </cell>
          <cell r="D255" t="str">
            <v>개소</v>
          </cell>
          <cell r="E255">
            <v>455303</v>
          </cell>
          <cell r="F255">
            <v>455303</v>
          </cell>
          <cell r="G255">
            <v>5696777</v>
          </cell>
          <cell r="H255">
            <v>5696777</v>
          </cell>
          <cell r="J255">
            <v>0</v>
          </cell>
          <cell r="K255">
            <v>6152080</v>
          </cell>
          <cell r="L255">
            <v>6152080</v>
          </cell>
          <cell r="M255">
            <v>6000000</v>
          </cell>
          <cell r="N255">
            <v>6000000</v>
          </cell>
        </row>
        <row r="256">
          <cell r="A256" t="str">
            <v>하상정리,복구</v>
          </cell>
          <cell r="B256" t="str">
            <v>창릉천,t=30cm</v>
          </cell>
          <cell r="C256">
            <v>1800</v>
          </cell>
          <cell r="D256" t="str">
            <v>M2</v>
          </cell>
          <cell r="E256">
            <v>187</v>
          </cell>
          <cell r="F256">
            <v>336600</v>
          </cell>
          <cell r="G256">
            <v>239</v>
          </cell>
          <cell r="H256">
            <v>430200</v>
          </cell>
          <cell r="I256">
            <v>256</v>
          </cell>
          <cell r="J256">
            <v>460800</v>
          </cell>
          <cell r="K256">
            <v>682</v>
          </cell>
          <cell r="L256">
            <v>1227600</v>
          </cell>
          <cell r="M256">
            <v>500</v>
          </cell>
          <cell r="N256">
            <v>900000</v>
          </cell>
        </row>
        <row r="257">
          <cell r="A257" t="str">
            <v>거더 철거</v>
          </cell>
          <cell r="B257" t="str">
            <v>상로판형, L=7.2 M</v>
          </cell>
          <cell r="C257">
            <v>2</v>
          </cell>
          <cell r="D257" t="str">
            <v>련</v>
          </cell>
          <cell r="E257">
            <v>2796</v>
          </cell>
          <cell r="F257">
            <v>5592</v>
          </cell>
          <cell r="G257">
            <v>308557</v>
          </cell>
          <cell r="H257">
            <v>617114</v>
          </cell>
          <cell r="I257">
            <v>18535</v>
          </cell>
          <cell r="J257">
            <v>37070</v>
          </cell>
          <cell r="K257">
            <v>329888</v>
          </cell>
          <cell r="L257">
            <v>659776</v>
          </cell>
          <cell r="M257">
            <v>300000</v>
          </cell>
          <cell r="N257">
            <v>600000</v>
          </cell>
        </row>
        <row r="258">
          <cell r="A258" t="str">
            <v>거더 철거</v>
          </cell>
          <cell r="B258" t="str">
            <v>상로판형, L=11.0M</v>
          </cell>
          <cell r="C258">
            <v>8</v>
          </cell>
          <cell r="D258" t="str">
            <v>련</v>
          </cell>
          <cell r="E258">
            <v>3728</v>
          </cell>
          <cell r="F258">
            <v>29824</v>
          </cell>
          <cell r="G258">
            <v>411409</v>
          </cell>
          <cell r="H258">
            <v>3291272</v>
          </cell>
          <cell r="I258">
            <v>24714</v>
          </cell>
          <cell r="J258">
            <v>197712</v>
          </cell>
          <cell r="K258">
            <v>439851</v>
          </cell>
          <cell r="L258">
            <v>3518808</v>
          </cell>
          <cell r="M258">
            <v>320000</v>
          </cell>
          <cell r="N258">
            <v>2560000</v>
          </cell>
        </row>
        <row r="259">
          <cell r="A259" t="str">
            <v>승강장철거</v>
          </cell>
          <cell r="B259" t="str">
            <v>화전역기존승강장</v>
          </cell>
          <cell r="C259">
            <v>1</v>
          </cell>
          <cell r="D259" t="str">
            <v>개소</v>
          </cell>
          <cell r="E259">
            <v>1453808</v>
          </cell>
          <cell r="F259">
            <v>1453808</v>
          </cell>
          <cell r="G259">
            <v>9117043</v>
          </cell>
          <cell r="H259">
            <v>9117043</v>
          </cell>
          <cell r="I259">
            <v>1606252</v>
          </cell>
          <cell r="J259">
            <v>1606252</v>
          </cell>
          <cell r="K259">
            <v>12177103</v>
          </cell>
          <cell r="L259">
            <v>12177103</v>
          </cell>
          <cell r="M259">
            <v>12000000</v>
          </cell>
          <cell r="N259">
            <v>12000000</v>
          </cell>
        </row>
        <row r="260">
          <cell r="A260" t="str">
            <v>철근 콘크리트 철거</v>
          </cell>
          <cell r="B260" t="str">
            <v>기존구조물</v>
          </cell>
          <cell r="C260">
            <v>2626</v>
          </cell>
          <cell r="D260" t="str">
            <v>M3</v>
          </cell>
          <cell r="E260">
            <v>17973</v>
          </cell>
          <cell r="F260">
            <v>47197098</v>
          </cell>
          <cell r="G260">
            <v>107797</v>
          </cell>
          <cell r="H260">
            <v>283074922</v>
          </cell>
          <cell r="I260">
            <v>9375</v>
          </cell>
          <cell r="J260">
            <v>24618750</v>
          </cell>
          <cell r="K260">
            <v>135145</v>
          </cell>
          <cell r="L260">
            <v>354890770</v>
          </cell>
          <cell r="M260">
            <v>80000</v>
          </cell>
          <cell r="N260">
            <v>210080000</v>
          </cell>
        </row>
        <row r="261">
          <cell r="A261" t="str">
            <v>무근 콘크리트 철거</v>
          </cell>
          <cell r="B261" t="str">
            <v>기존구조물</v>
          </cell>
          <cell r="C261">
            <v>4956</v>
          </cell>
          <cell r="D261" t="str">
            <v>M3</v>
          </cell>
          <cell r="E261">
            <v>9004</v>
          </cell>
          <cell r="F261">
            <v>44623824</v>
          </cell>
          <cell r="G261">
            <v>48573</v>
          </cell>
          <cell r="H261">
            <v>240727788</v>
          </cell>
          <cell r="I261">
            <v>7100</v>
          </cell>
          <cell r="J261">
            <v>35187600</v>
          </cell>
          <cell r="K261">
            <v>64677</v>
          </cell>
          <cell r="L261">
            <v>320539212</v>
          </cell>
          <cell r="M261">
            <v>35000</v>
          </cell>
          <cell r="N261">
            <v>173460000</v>
          </cell>
        </row>
        <row r="262">
          <cell r="A262" t="str">
            <v>아스콘포장철거</v>
          </cell>
          <cell r="C262">
            <v>950</v>
          </cell>
          <cell r="D262" t="str">
            <v>M3</v>
          </cell>
          <cell r="E262">
            <v>7078</v>
          </cell>
          <cell r="F262">
            <v>6724100</v>
          </cell>
          <cell r="G262">
            <v>16139</v>
          </cell>
          <cell r="H262">
            <v>15332050</v>
          </cell>
          <cell r="I262">
            <v>6471</v>
          </cell>
          <cell r="J262">
            <v>6147450</v>
          </cell>
          <cell r="K262">
            <v>29688</v>
          </cell>
          <cell r="L262">
            <v>28203600</v>
          </cell>
          <cell r="M262">
            <v>20000</v>
          </cell>
          <cell r="N262">
            <v>19000000</v>
          </cell>
        </row>
        <row r="263">
          <cell r="A263" t="str">
            <v>콘크리트포장철거</v>
          </cell>
          <cell r="C263">
            <v>380</v>
          </cell>
          <cell r="D263" t="str">
            <v>M3</v>
          </cell>
          <cell r="E263">
            <v>7412</v>
          </cell>
          <cell r="F263">
            <v>2816560</v>
          </cell>
          <cell r="G263">
            <v>17388</v>
          </cell>
          <cell r="H263">
            <v>6607440</v>
          </cell>
          <cell r="I263">
            <v>7037</v>
          </cell>
          <cell r="J263">
            <v>2674060</v>
          </cell>
          <cell r="K263">
            <v>31837</v>
          </cell>
          <cell r="L263">
            <v>12098060</v>
          </cell>
          <cell r="M263">
            <v>20000</v>
          </cell>
          <cell r="N263">
            <v>7600000</v>
          </cell>
        </row>
        <row r="264">
          <cell r="A264" t="str">
            <v>계측</v>
          </cell>
          <cell r="B264" t="str">
            <v>화전지하차도</v>
          </cell>
          <cell r="C264">
            <v>1</v>
          </cell>
          <cell r="D264" t="str">
            <v>식</v>
          </cell>
          <cell r="E264">
            <v>33200000</v>
          </cell>
          <cell r="F264">
            <v>33200000</v>
          </cell>
          <cell r="G264">
            <v>2339712</v>
          </cell>
          <cell r="H264">
            <v>2339712</v>
          </cell>
          <cell r="J264">
            <v>0</v>
          </cell>
          <cell r="K264">
            <v>35539712</v>
          </cell>
          <cell r="L264">
            <v>35539712</v>
          </cell>
          <cell r="M264">
            <v>35000000</v>
          </cell>
          <cell r="N264">
            <v>35000000</v>
          </cell>
        </row>
        <row r="265">
          <cell r="A265" t="str">
            <v>감리실 및 상황실</v>
          </cell>
          <cell r="B265" t="str">
            <v>1년이상, 조립식</v>
          </cell>
          <cell r="C265">
            <v>80</v>
          </cell>
          <cell r="D265" t="str">
            <v>M2</v>
          </cell>
          <cell r="E265">
            <v>48025</v>
          </cell>
          <cell r="F265">
            <v>3842000</v>
          </cell>
          <cell r="G265">
            <v>38353</v>
          </cell>
          <cell r="H265">
            <v>3068240</v>
          </cell>
          <cell r="I265">
            <v>725</v>
          </cell>
          <cell r="J265">
            <v>58000</v>
          </cell>
          <cell r="K265">
            <v>87103</v>
          </cell>
          <cell r="L265">
            <v>6968240</v>
          </cell>
          <cell r="M265">
            <v>100000</v>
          </cell>
          <cell r="N265">
            <v>8000000</v>
          </cell>
        </row>
        <row r="266">
          <cell r="A266" t="str">
            <v>현장 사무실</v>
          </cell>
          <cell r="B266" t="str">
            <v>1년이상, 조립식</v>
          </cell>
          <cell r="C266">
            <v>240</v>
          </cell>
          <cell r="D266" t="str">
            <v>M2</v>
          </cell>
          <cell r="E266">
            <v>48025</v>
          </cell>
          <cell r="F266">
            <v>11526000</v>
          </cell>
          <cell r="G266">
            <v>38353</v>
          </cell>
          <cell r="H266">
            <v>9204720</v>
          </cell>
          <cell r="I266">
            <v>725</v>
          </cell>
          <cell r="J266">
            <v>174000</v>
          </cell>
          <cell r="K266">
            <v>87103</v>
          </cell>
          <cell r="L266">
            <v>20904720</v>
          </cell>
          <cell r="M266">
            <v>100000</v>
          </cell>
          <cell r="N266">
            <v>24000000</v>
          </cell>
        </row>
        <row r="267">
          <cell r="A267" t="str">
            <v>창   고</v>
          </cell>
          <cell r="B267" t="str">
            <v>1년이상, 조립식</v>
          </cell>
          <cell r="C267">
            <v>120</v>
          </cell>
          <cell r="D267" t="str">
            <v>M2</v>
          </cell>
          <cell r="E267">
            <v>35958</v>
          </cell>
          <cell r="F267">
            <v>4314960</v>
          </cell>
          <cell r="G267">
            <v>29285</v>
          </cell>
          <cell r="H267">
            <v>3514200</v>
          </cell>
          <cell r="I267">
            <v>544</v>
          </cell>
          <cell r="J267">
            <v>65280</v>
          </cell>
          <cell r="K267">
            <v>65787</v>
          </cell>
          <cell r="L267">
            <v>7894440</v>
          </cell>
          <cell r="M267">
            <v>100000</v>
          </cell>
          <cell r="N267">
            <v>12000000</v>
          </cell>
        </row>
        <row r="268">
          <cell r="A268" t="str">
            <v>합 숙 소</v>
          </cell>
          <cell r="B268" t="str">
            <v>1년이상, 조립식</v>
          </cell>
          <cell r="C268">
            <v>240</v>
          </cell>
          <cell r="D268" t="str">
            <v>M2</v>
          </cell>
          <cell r="E268">
            <v>48025</v>
          </cell>
          <cell r="F268">
            <v>11526000</v>
          </cell>
          <cell r="G268">
            <v>38353</v>
          </cell>
          <cell r="H268">
            <v>9204720</v>
          </cell>
          <cell r="I268">
            <v>725</v>
          </cell>
          <cell r="J268">
            <v>174000</v>
          </cell>
          <cell r="K268">
            <v>87103</v>
          </cell>
          <cell r="L268">
            <v>20904720</v>
          </cell>
          <cell r="M268">
            <v>100000</v>
          </cell>
          <cell r="N268">
            <v>24000000</v>
          </cell>
        </row>
        <row r="269">
          <cell r="A269" t="str">
            <v>작 업 소</v>
          </cell>
          <cell r="B269" t="str">
            <v>목 재, 1년이상</v>
          </cell>
          <cell r="C269">
            <v>240</v>
          </cell>
          <cell r="D269" t="str">
            <v>M2</v>
          </cell>
          <cell r="E269">
            <v>10557</v>
          </cell>
          <cell r="F269">
            <v>2533680</v>
          </cell>
          <cell r="G269">
            <v>17085</v>
          </cell>
          <cell r="H269">
            <v>4100400</v>
          </cell>
          <cell r="J269">
            <v>0</v>
          </cell>
          <cell r="K269">
            <v>27642</v>
          </cell>
          <cell r="L269">
            <v>6634080</v>
          </cell>
          <cell r="M269">
            <v>50000</v>
          </cell>
          <cell r="N269">
            <v>12000000</v>
          </cell>
        </row>
        <row r="270">
          <cell r="A270" t="str">
            <v>시 험 실</v>
          </cell>
          <cell r="B270" t="str">
            <v>조립식, 1년이상</v>
          </cell>
          <cell r="C270">
            <v>120</v>
          </cell>
          <cell r="D270" t="str">
            <v>M2</v>
          </cell>
          <cell r="E270">
            <v>48025</v>
          </cell>
          <cell r="F270">
            <v>5763000</v>
          </cell>
          <cell r="G270">
            <v>38353</v>
          </cell>
          <cell r="H270">
            <v>4602360</v>
          </cell>
          <cell r="I270">
            <v>725</v>
          </cell>
          <cell r="J270">
            <v>87000</v>
          </cell>
          <cell r="K270">
            <v>87103</v>
          </cell>
          <cell r="L270">
            <v>10452360</v>
          </cell>
          <cell r="M270">
            <v>100000</v>
          </cell>
          <cell r="N270">
            <v>12000000</v>
          </cell>
        </row>
        <row r="271">
          <cell r="A271" t="str">
            <v>용지경계표설치</v>
          </cell>
          <cell r="B271" t="str">
            <v>H=1.00M</v>
          </cell>
          <cell r="C271">
            <v>450</v>
          </cell>
          <cell r="D271" t="str">
            <v>개</v>
          </cell>
          <cell r="E271">
            <v>5626</v>
          </cell>
          <cell r="F271">
            <v>2531700</v>
          </cell>
          <cell r="G271">
            <v>18235</v>
          </cell>
          <cell r="H271">
            <v>8205750</v>
          </cell>
          <cell r="I271">
            <v>195</v>
          </cell>
          <cell r="J271">
            <v>87750</v>
          </cell>
          <cell r="K271">
            <v>24056</v>
          </cell>
          <cell r="L271">
            <v>10825200</v>
          </cell>
          <cell r="M271">
            <v>20000</v>
          </cell>
          <cell r="N271">
            <v>9000000</v>
          </cell>
        </row>
        <row r="272">
          <cell r="A272" t="str">
            <v>품질관리비</v>
          </cell>
          <cell r="C272">
            <v>1</v>
          </cell>
          <cell r="D272" t="str">
            <v>식</v>
          </cell>
          <cell r="F272">
            <v>0</v>
          </cell>
          <cell r="G272">
            <v>1930350</v>
          </cell>
          <cell r="H272">
            <v>1930350</v>
          </cell>
          <cell r="I272">
            <v>23562853</v>
          </cell>
          <cell r="J272">
            <v>23562853</v>
          </cell>
          <cell r="K272">
            <v>25493203</v>
          </cell>
          <cell r="L272">
            <v>25493203</v>
          </cell>
          <cell r="M272">
            <v>25000000</v>
          </cell>
          <cell r="N272">
            <v>25000000</v>
          </cell>
        </row>
        <row r="273">
          <cell r="A273" t="str">
            <v>시공상세도면작성비</v>
          </cell>
          <cell r="B273" t="str">
            <v>A1</v>
          </cell>
          <cell r="C273">
            <v>500</v>
          </cell>
          <cell r="D273" t="str">
            <v>매</v>
          </cell>
          <cell r="E273">
            <v>17000</v>
          </cell>
          <cell r="F273">
            <v>8500000</v>
          </cell>
          <cell r="H273">
            <v>0</v>
          </cell>
          <cell r="J273">
            <v>0</v>
          </cell>
          <cell r="K273">
            <v>17000</v>
          </cell>
          <cell r="L273">
            <v>8500000</v>
          </cell>
          <cell r="M273">
            <v>17000</v>
          </cell>
          <cell r="N273">
            <v>8500000</v>
          </cell>
        </row>
        <row r="274">
          <cell r="A274" t="str">
            <v>폐기물처리수수료</v>
          </cell>
          <cell r="B274" t="str">
            <v>콘크리트파쇄물</v>
          </cell>
          <cell r="C274">
            <v>8912</v>
          </cell>
          <cell r="D274" t="str">
            <v>㎥</v>
          </cell>
          <cell r="F274">
            <v>0</v>
          </cell>
          <cell r="H274">
            <v>0</v>
          </cell>
          <cell r="I274">
            <v>3478</v>
          </cell>
          <cell r="J274">
            <v>30995936</v>
          </cell>
          <cell r="K274">
            <v>3478</v>
          </cell>
          <cell r="L274">
            <v>30995936</v>
          </cell>
          <cell r="M274">
            <v>2478</v>
          </cell>
          <cell r="N274">
            <v>22083936</v>
          </cell>
        </row>
        <row r="275">
          <cell r="A275" t="str">
            <v>가설울타리</v>
          </cell>
          <cell r="B275" t="str">
            <v>칼라철판750*1800*5MM</v>
          </cell>
          <cell r="C275">
            <v>200</v>
          </cell>
          <cell r="D275" t="str">
            <v>M</v>
          </cell>
          <cell r="E275">
            <v>32844</v>
          </cell>
          <cell r="F275">
            <v>6568800</v>
          </cell>
          <cell r="G275">
            <v>10317</v>
          </cell>
          <cell r="H275">
            <v>2063400</v>
          </cell>
          <cell r="J275">
            <v>0</v>
          </cell>
          <cell r="K275">
            <v>43161</v>
          </cell>
          <cell r="L275">
            <v>8632200</v>
          </cell>
          <cell r="M275">
            <v>40000</v>
          </cell>
          <cell r="N275">
            <v>8000000</v>
          </cell>
        </row>
        <row r="276">
          <cell r="A276" t="str">
            <v>시멘트운반</v>
          </cell>
          <cell r="B276" t="str">
            <v>40KG드리</v>
          </cell>
          <cell r="C276">
            <v>22546</v>
          </cell>
          <cell r="D276" t="str">
            <v>포</v>
          </cell>
          <cell r="F276">
            <v>0</v>
          </cell>
          <cell r="H276">
            <v>0</v>
          </cell>
          <cell r="I276">
            <v>329</v>
          </cell>
          <cell r="J276">
            <v>7417634</v>
          </cell>
          <cell r="K276">
            <v>329</v>
          </cell>
          <cell r="L276">
            <v>7417634</v>
          </cell>
          <cell r="M276">
            <v>300</v>
          </cell>
          <cell r="N276">
            <v>6763800</v>
          </cell>
        </row>
        <row r="277">
          <cell r="A277" t="str">
            <v>철근운반</v>
          </cell>
          <cell r="B277" t="str">
            <v>각종</v>
          </cell>
          <cell r="C277">
            <v>6917</v>
          </cell>
          <cell r="D277" t="str">
            <v>톤</v>
          </cell>
          <cell r="F277">
            <v>0</v>
          </cell>
          <cell r="G277">
            <v>4965</v>
          </cell>
          <cell r="H277">
            <v>34342905</v>
          </cell>
          <cell r="I277">
            <v>20303</v>
          </cell>
          <cell r="J277">
            <v>140435851</v>
          </cell>
          <cell r="K277">
            <v>25268</v>
          </cell>
          <cell r="L277">
            <v>174778756</v>
          </cell>
          <cell r="M277">
            <v>25000</v>
          </cell>
          <cell r="N277">
            <v>172925000</v>
          </cell>
        </row>
        <row r="278">
          <cell r="A278" t="str">
            <v>PC강연선운반</v>
          </cell>
          <cell r="C278">
            <v>210</v>
          </cell>
          <cell r="D278" t="str">
            <v>톤</v>
          </cell>
          <cell r="F278">
            <v>0</v>
          </cell>
          <cell r="G278">
            <v>4965</v>
          </cell>
          <cell r="H278">
            <v>1042650</v>
          </cell>
          <cell r="I278">
            <v>17136</v>
          </cell>
          <cell r="J278">
            <v>3598560</v>
          </cell>
          <cell r="K278">
            <v>22101</v>
          </cell>
          <cell r="L278">
            <v>4641210</v>
          </cell>
          <cell r="M278">
            <v>22000</v>
          </cell>
          <cell r="N278">
            <v>4620000</v>
          </cell>
        </row>
        <row r="279">
          <cell r="A279" t="str">
            <v>사 용 고 재 공 제</v>
          </cell>
          <cell r="B279" t="str">
            <v>철근,강연선</v>
          </cell>
          <cell r="C279">
            <v>24</v>
          </cell>
          <cell r="D279" t="str">
            <v>톤</v>
          </cell>
          <cell r="E279">
            <v>-110000</v>
          </cell>
          <cell r="F279">
            <v>-2640000</v>
          </cell>
          <cell r="H279">
            <v>0</v>
          </cell>
          <cell r="J279">
            <v>0</v>
          </cell>
          <cell r="K279">
            <v>-110000</v>
          </cell>
          <cell r="L279">
            <v>-2640000</v>
          </cell>
          <cell r="M279">
            <v>-110000</v>
          </cell>
          <cell r="N279">
            <v>-2640000</v>
          </cell>
        </row>
        <row r="280">
          <cell r="A280" t="str">
            <v>강재운반</v>
          </cell>
          <cell r="B280" t="str">
            <v>형강</v>
          </cell>
          <cell r="C280">
            <v>1389</v>
          </cell>
          <cell r="D280" t="str">
            <v>톤</v>
          </cell>
          <cell r="F280">
            <v>0</v>
          </cell>
          <cell r="H280">
            <v>0</v>
          </cell>
          <cell r="I280">
            <v>14792</v>
          </cell>
          <cell r="J280">
            <v>20546088</v>
          </cell>
          <cell r="K280">
            <v>14792</v>
          </cell>
          <cell r="L280">
            <v>20546088</v>
          </cell>
          <cell r="M280">
            <v>14000</v>
          </cell>
          <cell r="N280">
            <v>19446000</v>
          </cell>
        </row>
        <row r="281">
          <cell r="A281" t="str">
            <v>10.사급자재비</v>
          </cell>
          <cell r="C281">
            <v>0</v>
          </cell>
          <cell r="F281">
            <v>3557426332</v>
          </cell>
          <cell r="H281">
            <v>0</v>
          </cell>
          <cell r="J281">
            <v>0</v>
          </cell>
          <cell r="K281">
            <v>0</v>
          </cell>
          <cell r="L281">
            <v>3557426332</v>
          </cell>
          <cell r="N281">
            <v>3485736500</v>
          </cell>
        </row>
        <row r="282">
          <cell r="A282" t="str">
            <v>철근</v>
          </cell>
          <cell r="B282" t="str">
            <v>SD40,H16-H25mm</v>
          </cell>
          <cell r="C282">
            <v>88497</v>
          </cell>
          <cell r="D282" t="str">
            <v>KG</v>
          </cell>
          <cell r="E282">
            <v>400</v>
          </cell>
          <cell r="F282">
            <v>35398800</v>
          </cell>
          <cell r="H282">
            <v>0</v>
          </cell>
          <cell r="J282">
            <v>0</v>
          </cell>
          <cell r="K282">
            <v>400</v>
          </cell>
          <cell r="L282">
            <v>35398800</v>
          </cell>
          <cell r="M282">
            <v>380</v>
          </cell>
          <cell r="N282">
            <v>33628860</v>
          </cell>
        </row>
        <row r="283">
          <cell r="A283" t="str">
            <v>철근</v>
          </cell>
          <cell r="B283" t="str">
            <v>SD40,H13mm</v>
          </cell>
          <cell r="C283">
            <v>9091</v>
          </cell>
          <cell r="D283" t="str">
            <v>KG</v>
          </cell>
          <cell r="E283">
            <v>405</v>
          </cell>
          <cell r="F283">
            <v>3681855</v>
          </cell>
          <cell r="H283">
            <v>0</v>
          </cell>
          <cell r="J283">
            <v>0</v>
          </cell>
          <cell r="K283">
            <v>405</v>
          </cell>
          <cell r="L283">
            <v>3681855</v>
          </cell>
          <cell r="M283">
            <v>380</v>
          </cell>
          <cell r="N283">
            <v>3454580</v>
          </cell>
        </row>
        <row r="284">
          <cell r="A284" t="str">
            <v>철근</v>
          </cell>
          <cell r="B284" t="str">
            <v>SD30,D16-D32mm</v>
          </cell>
          <cell r="C284">
            <v>6689336</v>
          </cell>
          <cell r="D284" t="str">
            <v>KG</v>
          </cell>
          <cell r="E284">
            <v>390</v>
          </cell>
          <cell r="F284">
            <v>2608841040</v>
          </cell>
          <cell r="H284">
            <v>0</v>
          </cell>
          <cell r="J284">
            <v>0</v>
          </cell>
          <cell r="K284">
            <v>390</v>
          </cell>
          <cell r="L284">
            <v>2608841040</v>
          </cell>
          <cell r="M284">
            <v>380</v>
          </cell>
          <cell r="N284">
            <v>2541947680</v>
          </cell>
        </row>
        <row r="285">
          <cell r="A285" t="str">
            <v>철근</v>
          </cell>
          <cell r="B285" t="str">
            <v>SD30,D13mm</v>
          </cell>
          <cell r="C285">
            <v>1130416</v>
          </cell>
          <cell r="D285" t="str">
            <v>KG</v>
          </cell>
          <cell r="E285">
            <v>395</v>
          </cell>
          <cell r="F285">
            <v>446514320</v>
          </cell>
          <cell r="H285">
            <v>0</v>
          </cell>
          <cell r="J285">
            <v>0</v>
          </cell>
          <cell r="K285">
            <v>395</v>
          </cell>
          <cell r="L285">
            <v>446514320</v>
          </cell>
          <cell r="M285">
            <v>380</v>
          </cell>
          <cell r="N285">
            <v>429558080</v>
          </cell>
        </row>
        <row r="286">
          <cell r="A286" t="str">
            <v>시멘트</v>
          </cell>
          <cell r="B286" t="str">
            <v>40kg 드리</v>
          </cell>
          <cell r="C286">
            <v>22546</v>
          </cell>
          <cell r="D286" t="str">
            <v>포</v>
          </cell>
          <cell r="E286">
            <v>2350</v>
          </cell>
          <cell r="F286">
            <v>52983100</v>
          </cell>
          <cell r="H286">
            <v>0</v>
          </cell>
          <cell r="J286">
            <v>0</v>
          </cell>
          <cell r="K286">
            <v>2350</v>
          </cell>
          <cell r="L286">
            <v>52983100</v>
          </cell>
          <cell r="M286">
            <v>2500</v>
          </cell>
          <cell r="N286">
            <v>56365000</v>
          </cell>
        </row>
        <row r="287">
          <cell r="A287" t="str">
            <v>PC강연선</v>
          </cell>
          <cell r="B287" t="str">
            <v>SWPC7B, 7연선ø12.7MM</v>
          </cell>
          <cell r="C287">
            <v>209809</v>
          </cell>
          <cell r="D287" t="str">
            <v>KG</v>
          </cell>
          <cell r="E287">
            <v>1030</v>
          </cell>
          <cell r="F287">
            <v>216103270</v>
          </cell>
          <cell r="H287">
            <v>0</v>
          </cell>
          <cell r="J287">
            <v>0</v>
          </cell>
          <cell r="K287">
            <v>1030</v>
          </cell>
          <cell r="L287">
            <v>216103270</v>
          </cell>
          <cell r="M287">
            <v>1000</v>
          </cell>
          <cell r="N287">
            <v>209809000</v>
          </cell>
        </row>
        <row r="288">
          <cell r="A288" t="str">
            <v>강판</v>
          </cell>
          <cell r="B288" t="str">
            <v>SWS520B</v>
          </cell>
          <cell r="C288">
            <v>337266</v>
          </cell>
          <cell r="D288" t="str">
            <v>KG</v>
          </cell>
          <cell r="E288">
            <v>409</v>
          </cell>
          <cell r="F288">
            <v>137941794</v>
          </cell>
          <cell r="H288">
            <v>0</v>
          </cell>
          <cell r="J288">
            <v>0</v>
          </cell>
          <cell r="K288">
            <v>409</v>
          </cell>
          <cell r="L288">
            <v>137941794</v>
          </cell>
          <cell r="M288">
            <v>450</v>
          </cell>
          <cell r="N288">
            <v>151769700</v>
          </cell>
        </row>
        <row r="289">
          <cell r="A289" t="str">
            <v>강판</v>
          </cell>
          <cell r="B289" t="str">
            <v>SWS490B</v>
          </cell>
          <cell r="C289">
            <v>85279</v>
          </cell>
          <cell r="D289" t="str">
            <v>KG</v>
          </cell>
          <cell r="E289">
            <v>387</v>
          </cell>
          <cell r="F289">
            <v>33002973</v>
          </cell>
          <cell r="H289">
            <v>0</v>
          </cell>
          <cell r="J289">
            <v>0</v>
          </cell>
          <cell r="K289">
            <v>387</v>
          </cell>
          <cell r="L289">
            <v>33002973</v>
          </cell>
          <cell r="M289">
            <v>400</v>
          </cell>
          <cell r="N289">
            <v>34111600</v>
          </cell>
        </row>
        <row r="290">
          <cell r="A290" t="str">
            <v>강판</v>
          </cell>
          <cell r="B290" t="str">
            <v>SWS400B</v>
          </cell>
          <cell r="C290">
            <v>62730</v>
          </cell>
          <cell r="D290" t="str">
            <v>KG</v>
          </cell>
          <cell r="E290">
            <v>366</v>
          </cell>
          <cell r="F290">
            <v>22959180</v>
          </cell>
          <cell r="H290">
            <v>0</v>
          </cell>
          <cell r="J290">
            <v>0</v>
          </cell>
          <cell r="K290">
            <v>366</v>
          </cell>
          <cell r="L290">
            <v>22959180</v>
          </cell>
          <cell r="M290">
            <v>400</v>
          </cell>
          <cell r="N290">
            <v>25092000</v>
          </cell>
        </row>
        <row r="291">
          <cell r="A291" t="str">
            <v>나. 간 접 노 무 비</v>
          </cell>
          <cell r="C291">
            <v>1</v>
          </cell>
          <cell r="D291" t="str">
            <v>식</v>
          </cell>
          <cell r="K291">
            <v>2104845232</v>
          </cell>
          <cell r="L291">
            <v>2104845232</v>
          </cell>
          <cell r="M291">
            <v>378843012</v>
          </cell>
          <cell r="N291">
            <v>378843012</v>
          </cell>
        </row>
        <row r="292">
          <cell r="A292" t="str">
            <v>다. 산 재 보 험 료</v>
          </cell>
          <cell r="C292">
            <v>1</v>
          </cell>
          <cell r="D292" t="str">
            <v>식</v>
          </cell>
          <cell r="K292">
            <v>442543710</v>
          </cell>
          <cell r="L292">
            <v>442543710</v>
          </cell>
          <cell r="M292">
            <v>79651743</v>
          </cell>
          <cell r="N292">
            <v>79651743</v>
          </cell>
        </row>
        <row r="293">
          <cell r="A293" t="str">
            <v>라. 고 용 보 험 료</v>
          </cell>
          <cell r="C293">
            <v>1</v>
          </cell>
          <cell r="D293" t="str">
            <v>식</v>
          </cell>
          <cell r="K293">
            <v>42728358</v>
          </cell>
          <cell r="L293">
            <v>42728358</v>
          </cell>
          <cell r="M293">
            <v>7690513</v>
          </cell>
          <cell r="N293">
            <v>7690513</v>
          </cell>
        </row>
        <row r="294">
          <cell r="A294" t="str">
            <v>마. 건설근로자퇴직공제부금비</v>
          </cell>
          <cell r="C294">
            <v>1</v>
          </cell>
          <cell r="D294" t="str">
            <v>식</v>
          </cell>
          <cell r="K294">
            <v>330197595</v>
          </cell>
          <cell r="L294">
            <v>330197595</v>
          </cell>
          <cell r="M294">
            <v>59430997</v>
          </cell>
          <cell r="N294">
            <v>59430997</v>
          </cell>
        </row>
        <row r="295">
          <cell r="A295" t="str">
            <v>바. 안 전 관 리 비</v>
          </cell>
          <cell r="C295">
            <v>1</v>
          </cell>
          <cell r="D295" t="str">
            <v>식</v>
          </cell>
          <cell r="K295">
            <v>565981058</v>
          </cell>
          <cell r="L295">
            <v>565981058</v>
          </cell>
          <cell r="M295">
            <v>375852962</v>
          </cell>
          <cell r="N295">
            <v>375852962</v>
          </cell>
        </row>
        <row r="296">
          <cell r="A296" t="str">
            <v>사. 기  타  경  비</v>
          </cell>
          <cell r="C296">
            <v>1</v>
          </cell>
          <cell r="D296" t="str">
            <v>식</v>
          </cell>
          <cell r="K296">
            <v>2108323094</v>
          </cell>
          <cell r="L296">
            <v>2108323094</v>
          </cell>
          <cell r="M296">
            <v>1208543985</v>
          </cell>
          <cell r="N296">
            <v>1208543985</v>
          </cell>
        </row>
        <row r="297">
          <cell r="A297" t="str">
            <v>Ⅱ. 일 반 관 리 비</v>
          </cell>
          <cell r="C297">
            <v>1</v>
          </cell>
          <cell r="D297" t="str">
            <v>식</v>
          </cell>
          <cell r="K297">
            <v>1679931799</v>
          </cell>
          <cell r="L297">
            <v>1679931799</v>
          </cell>
          <cell r="M297">
            <v>1225354792</v>
          </cell>
          <cell r="N297">
            <v>1225354792</v>
          </cell>
        </row>
        <row r="298">
          <cell r="A298" t="str">
            <v>Ⅲ. 이   윤</v>
          </cell>
          <cell r="C298">
            <v>1</v>
          </cell>
          <cell r="D298" t="str">
            <v>식</v>
          </cell>
          <cell r="K298">
            <v>3419640357</v>
          </cell>
          <cell r="L298">
            <v>3419640357</v>
          </cell>
          <cell r="M298">
            <v>1886575190</v>
          </cell>
          <cell r="N298">
            <v>1886575190</v>
          </cell>
        </row>
        <row r="299">
          <cell r="A299" t="str">
            <v>Ⅳ.공 급 가 액</v>
          </cell>
          <cell r="C299">
            <v>1</v>
          </cell>
          <cell r="D299" t="str">
            <v>식</v>
          </cell>
          <cell r="K299">
            <v>38698208154</v>
          </cell>
          <cell r="L299">
            <v>38698208154</v>
          </cell>
          <cell r="M299">
            <v>27619025830</v>
          </cell>
          <cell r="N299">
            <v>27619025830</v>
          </cell>
        </row>
        <row r="300">
          <cell r="A300" t="str">
            <v>Ⅴ.공사 손해 보험료</v>
          </cell>
          <cell r="C300">
            <v>1</v>
          </cell>
          <cell r="D300" t="str">
            <v>식</v>
          </cell>
          <cell r="K300">
            <v>55838000</v>
          </cell>
          <cell r="L300">
            <v>55838000</v>
          </cell>
          <cell r="M300">
            <v>272749301</v>
          </cell>
          <cell r="N300">
            <v>272749301</v>
          </cell>
        </row>
        <row r="301">
          <cell r="A301" t="str">
            <v>Ⅵ.도 급 금 액</v>
          </cell>
          <cell r="C301">
            <v>1</v>
          </cell>
          <cell r="D301" t="str">
            <v>식</v>
          </cell>
          <cell r="K301">
            <v>38754046154</v>
          </cell>
          <cell r="L301">
            <v>38754046154</v>
          </cell>
          <cell r="M301">
            <v>27891775131</v>
          </cell>
          <cell r="N301">
            <v>27891775131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"/>
      <sheetName val="DATA"/>
      <sheetName val="VXXXXXX"/>
      <sheetName val="4.배관총괄"/>
      <sheetName val="-1.hotair"/>
      <sheetName val="-2.htm"/>
      <sheetName val="-3.hw"/>
      <sheetName val="-4.dope"/>
      <sheetName val="-5.damc"/>
      <sheetName val="-6.dew"/>
      <sheetName val="-7.foil"/>
      <sheetName val="-8.brine"/>
      <sheetName val="-9.2stm"/>
      <sheetName val="-10.7ia"/>
      <sheetName val="-11.7pa"/>
      <sheetName val="-12.cow"/>
      <sheetName val="-13.chw"/>
      <sheetName val="-14.fw"/>
      <sheetName val="-15.air duct"/>
      <sheetName val="-16.UT'Y"/>
      <sheetName val="Sheet1"/>
      <sheetName val="형틀공사"/>
      <sheetName val="실행(표지,갑,을)"/>
      <sheetName val="부대내역"/>
      <sheetName val="갑지(추정)"/>
      <sheetName val="(1)본선수량집계"/>
      <sheetName val="입찰"/>
      <sheetName val="현경"/>
      <sheetName val="투찰"/>
      <sheetName val="설계"/>
      <sheetName val="노임"/>
      <sheetName val="공사개요"/>
      <sheetName val="공내역"/>
    </sheetNames>
    <sheetDataSet>
      <sheetData sheetId="0" refreshError="1">
        <row r="4">
          <cell r="I4" t="str">
            <v>A000</v>
          </cell>
          <cell r="J4" t="str">
            <v>대표이사실</v>
          </cell>
          <cell r="K4" t="str">
            <v>H</v>
          </cell>
        </row>
        <row r="5">
          <cell r="I5" t="str">
            <v>A010</v>
          </cell>
          <cell r="J5" t="str">
            <v>감사실</v>
          </cell>
          <cell r="K5" t="str">
            <v>H</v>
          </cell>
        </row>
        <row r="6">
          <cell r="I6" t="str">
            <v>A015</v>
          </cell>
          <cell r="J6" t="str">
            <v>임원실</v>
          </cell>
          <cell r="K6" t="str">
            <v>H</v>
          </cell>
        </row>
        <row r="7">
          <cell r="I7" t="str">
            <v>A020</v>
          </cell>
          <cell r="J7" t="str">
            <v>기획조정팀</v>
          </cell>
          <cell r="K7" t="str">
            <v>H</v>
          </cell>
        </row>
        <row r="8">
          <cell r="I8" t="str">
            <v>A021</v>
          </cell>
          <cell r="J8" t="str">
            <v>경영개선팀</v>
          </cell>
          <cell r="K8" t="str">
            <v>H</v>
          </cell>
        </row>
        <row r="9">
          <cell r="I9" t="str">
            <v>A026</v>
          </cell>
          <cell r="J9" t="str">
            <v>법제팀</v>
          </cell>
          <cell r="K9" t="str">
            <v>H</v>
          </cell>
        </row>
        <row r="10">
          <cell r="I10" t="str">
            <v>A030</v>
          </cell>
          <cell r="J10" t="str">
            <v>시스템개발팀</v>
          </cell>
          <cell r="K10" t="str">
            <v>H</v>
          </cell>
        </row>
        <row r="11">
          <cell r="I11" t="str">
            <v>A040</v>
          </cell>
          <cell r="J11" t="str">
            <v>기술연구소</v>
          </cell>
          <cell r="K11" t="str">
            <v>H</v>
          </cell>
        </row>
        <row r="12">
          <cell r="I12" t="str">
            <v>A041</v>
          </cell>
          <cell r="J12" t="str">
            <v>주택품질팀</v>
          </cell>
          <cell r="K12" t="str">
            <v>JD</v>
          </cell>
        </row>
        <row r="13">
          <cell r="I13" t="str">
            <v>A042</v>
          </cell>
          <cell r="J13" t="str">
            <v>일산A/S</v>
          </cell>
          <cell r="K13" t="str">
            <v>JD</v>
          </cell>
        </row>
        <row r="14">
          <cell r="I14" t="str">
            <v>A045</v>
          </cell>
          <cell r="J14" t="str">
            <v>시험실</v>
          </cell>
          <cell r="K14" t="str">
            <v>H</v>
          </cell>
        </row>
        <row r="15">
          <cell r="I15" t="str">
            <v>A050</v>
          </cell>
          <cell r="J15" t="str">
            <v>인력개발팀</v>
          </cell>
          <cell r="K15" t="str">
            <v>H</v>
          </cell>
        </row>
        <row r="16">
          <cell r="I16" t="str">
            <v>A051</v>
          </cell>
          <cell r="J16" t="str">
            <v>기술관리팀</v>
          </cell>
          <cell r="K16" t="str">
            <v>H</v>
          </cell>
        </row>
        <row r="17">
          <cell r="I17" t="str">
            <v>A060</v>
          </cell>
          <cell r="J17" t="str">
            <v>비상계획팀</v>
          </cell>
          <cell r="K17" t="str">
            <v>H</v>
          </cell>
        </row>
        <row r="18">
          <cell r="I18" t="str">
            <v>A070</v>
          </cell>
          <cell r="J18" t="str">
            <v>자금팀</v>
          </cell>
          <cell r="K18" t="str">
            <v>H</v>
          </cell>
        </row>
        <row r="19">
          <cell r="I19" t="str">
            <v>A080</v>
          </cell>
          <cell r="J19" t="str">
            <v>회계팀</v>
          </cell>
          <cell r="K19" t="str">
            <v>H</v>
          </cell>
        </row>
        <row r="20">
          <cell r="I20" t="str">
            <v>A090</v>
          </cell>
          <cell r="J20" t="str">
            <v>자재팀</v>
          </cell>
          <cell r="K20" t="str">
            <v>H</v>
          </cell>
        </row>
        <row r="21">
          <cell r="I21" t="str">
            <v>A100</v>
          </cell>
          <cell r="J21" t="str">
            <v>외주육성팀</v>
          </cell>
          <cell r="K21" t="str">
            <v>H</v>
          </cell>
        </row>
        <row r="22">
          <cell r="I22" t="str">
            <v>A105</v>
          </cell>
          <cell r="J22" t="str">
            <v>안전환경팀</v>
          </cell>
          <cell r="K22" t="str">
            <v>H</v>
          </cell>
        </row>
        <row r="23">
          <cell r="I23" t="str">
            <v>A110</v>
          </cell>
          <cell r="J23" t="str">
            <v>업무추진팀</v>
          </cell>
          <cell r="K23" t="str">
            <v>TI</v>
          </cell>
        </row>
        <row r="24">
          <cell r="I24" t="str">
            <v>A115</v>
          </cell>
          <cell r="J24" t="str">
            <v>부산지사</v>
          </cell>
          <cell r="K24" t="str">
            <v>H</v>
          </cell>
        </row>
        <row r="25">
          <cell r="I25" t="str">
            <v>A130</v>
          </cell>
          <cell r="J25" t="str">
            <v>해외사업팀</v>
          </cell>
          <cell r="K25" t="str">
            <v>FD</v>
          </cell>
        </row>
        <row r="26">
          <cell r="I26" t="str">
            <v>A131</v>
          </cell>
          <cell r="J26" t="str">
            <v>호치민사무소</v>
          </cell>
          <cell r="K26" t="str">
            <v>FD</v>
          </cell>
        </row>
        <row r="27">
          <cell r="I27" t="str">
            <v>A150</v>
          </cell>
          <cell r="J27" t="str">
            <v>영업개발팀</v>
          </cell>
          <cell r="K27" t="str">
            <v>GI</v>
          </cell>
        </row>
        <row r="28">
          <cell r="I28" t="str">
            <v>A151</v>
          </cell>
          <cell r="J28" t="str">
            <v>전주지사</v>
          </cell>
          <cell r="K28" t="str">
            <v>H</v>
          </cell>
        </row>
        <row r="29">
          <cell r="I29" t="str">
            <v>A155</v>
          </cell>
          <cell r="J29" t="str">
            <v>S O C 팀</v>
          </cell>
          <cell r="K29" t="str">
            <v>TD</v>
          </cell>
        </row>
        <row r="30">
          <cell r="I30" t="str">
            <v>A160</v>
          </cell>
          <cell r="J30" t="str">
            <v>주택사업1팀</v>
          </cell>
          <cell r="K30" t="str">
            <v>JD</v>
          </cell>
        </row>
        <row r="31">
          <cell r="I31" t="str">
            <v>A161</v>
          </cell>
          <cell r="J31" t="str">
            <v>주택사업2팀</v>
          </cell>
          <cell r="K31" t="str">
            <v>JD</v>
          </cell>
        </row>
        <row r="32">
          <cell r="I32" t="str">
            <v>A166</v>
          </cell>
          <cell r="J32" t="str">
            <v>용지개발팀</v>
          </cell>
          <cell r="K32" t="str">
            <v>JD</v>
          </cell>
        </row>
        <row r="33">
          <cell r="I33" t="str">
            <v>A175</v>
          </cell>
          <cell r="J33" t="str">
            <v>주택공사팀</v>
          </cell>
          <cell r="K33" t="str">
            <v>JD</v>
          </cell>
        </row>
        <row r="34">
          <cell r="I34" t="str">
            <v>A176</v>
          </cell>
          <cell r="J34" t="str">
            <v>주택기술팀</v>
          </cell>
          <cell r="K34" t="str">
            <v>JD</v>
          </cell>
        </row>
        <row r="35">
          <cell r="I35" t="str">
            <v>A177</v>
          </cell>
          <cell r="J35" t="str">
            <v>주택마케팅팀</v>
          </cell>
          <cell r="K35" t="str">
            <v>JD</v>
          </cell>
        </row>
        <row r="36">
          <cell r="I36" t="str">
            <v>A191</v>
          </cell>
          <cell r="J36" t="str">
            <v>주택M/H</v>
          </cell>
          <cell r="K36" t="str">
            <v>JD</v>
          </cell>
        </row>
        <row r="37">
          <cell r="I37" t="str">
            <v>AG816-0190</v>
          </cell>
          <cell r="J37" t="str">
            <v>전주평화동 분양</v>
          </cell>
          <cell r="K37" t="str">
            <v>JD</v>
          </cell>
        </row>
        <row r="38">
          <cell r="I38" t="str">
            <v>AG821-0191</v>
          </cell>
          <cell r="J38" t="str">
            <v>군산산북동 분양</v>
          </cell>
          <cell r="K38" t="str">
            <v>JD</v>
          </cell>
        </row>
        <row r="39">
          <cell r="I39" t="str">
            <v>AG822-0191</v>
          </cell>
          <cell r="J39" t="str">
            <v>대전정림동 분양</v>
          </cell>
          <cell r="K39" t="str">
            <v>JD</v>
          </cell>
        </row>
        <row r="40">
          <cell r="I40" t="str">
            <v>AG823-0191</v>
          </cell>
          <cell r="J40" t="str">
            <v>중산1차 분양</v>
          </cell>
          <cell r="K40" t="str">
            <v>JD</v>
          </cell>
        </row>
        <row r="41">
          <cell r="I41" t="str">
            <v>AG824-0191</v>
          </cell>
          <cell r="J41" t="str">
            <v>둔산2차 분양</v>
          </cell>
          <cell r="K41" t="str">
            <v>JD</v>
          </cell>
        </row>
        <row r="42">
          <cell r="I42" t="str">
            <v>AG825-0192</v>
          </cell>
          <cell r="J42" t="str">
            <v>고양화정 분양</v>
          </cell>
          <cell r="K42" t="str">
            <v>JD</v>
          </cell>
        </row>
        <row r="43">
          <cell r="I43" t="str">
            <v>AG826-0192</v>
          </cell>
          <cell r="J43" t="str">
            <v>부산해운대 분양</v>
          </cell>
          <cell r="K43" t="str">
            <v>JD</v>
          </cell>
        </row>
        <row r="44">
          <cell r="I44" t="str">
            <v>AG827-0192</v>
          </cell>
          <cell r="J44" t="str">
            <v>일산2차 분양</v>
          </cell>
          <cell r="K44" t="str">
            <v>JD</v>
          </cell>
        </row>
        <row r="45">
          <cell r="I45" t="str">
            <v>AG828-0192</v>
          </cell>
          <cell r="J45" t="str">
            <v>의왕고천 분양</v>
          </cell>
          <cell r="K45" t="str">
            <v>JD</v>
          </cell>
        </row>
        <row r="46">
          <cell r="I46" t="str">
            <v>AG829-0192</v>
          </cell>
          <cell r="J46" t="str">
            <v>일산3차 분양</v>
          </cell>
          <cell r="K46" t="str">
            <v>JD</v>
          </cell>
        </row>
        <row r="47">
          <cell r="I47" t="str">
            <v>AG831-0193</v>
          </cell>
          <cell r="J47" t="str">
            <v>중산2차 분양</v>
          </cell>
          <cell r="K47" t="str">
            <v>JD</v>
          </cell>
        </row>
        <row r="48">
          <cell r="I48" t="str">
            <v>AG833-0193</v>
          </cell>
          <cell r="J48" t="str">
            <v>충주금릉 분양</v>
          </cell>
          <cell r="K48" t="str">
            <v>JD</v>
          </cell>
        </row>
        <row r="49">
          <cell r="I49" t="str">
            <v>AG834-0193</v>
          </cell>
          <cell r="J49" t="str">
            <v>부산화명 분양</v>
          </cell>
          <cell r="K49" t="str">
            <v>JD</v>
          </cell>
        </row>
        <row r="50">
          <cell r="I50" t="str">
            <v>AG835-0193</v>
          </cell>
          <cell r="J50" t="str">
            <v>분당연립 분양</v>
          </cell>
          <cell r="K50" t="str">
            <v>JD</v>
          </cell>
        </row>
        <row r="51">
          <cell r="I51" t="str">
            <v>AG836-0193</v>
          </cell>
          <cell r="J51" t="str">
            <v>고양능곡 분양</v>
          </cell>
          <cell r="K51" t="str">
            <v>JD</v>
          </cell>
        </row>
        <row r="52">
          <cell r="I52" t="str">
            <v>AG838-0193</v>
          </cell>
          <cell r="J52" t="str">
            <v>부산엄궁 분양</v>
          </cell>
          <cell r="K52" t="str">
            <v>JD</v>
          </cell>
        </row>
        <row r="53">
          <cell r="I53" t="str">
            <v>AG839-0195</v>
          </cell>
          <cell r="J53" t="str">
            <v>대구대명 분양</v>
          </cell>
          <cell r="K53" t="str">
            <v>JD</v>
          </cell>
        </row>
        <row r="54">
          <cell r="I54" t="str">
            <v>AG840-0195</v>
          </cell>
          <cell r="J54" t="str">
            <v>하계연립 분양</v>
          </cell>
          <cell r="K54" t="str">
            <v>JD</v>
          </cell>
        </row>
        <row r="55">
          <cell r="I55" t="str">
            <v>AG841-0195</v>
          </cell>
          <cell r="J55" t="str">
            <v>대림동 분양</v>
          </cell>
          <cell r="K55" t="str">
            <v>JD</v>
          </cell>
        </row>
        <row r="56">
          <cell r="I56" t="str">
            <v>AG841-0196</v>
          </cell>
          <cell r="J56" t="str">
            <v>수원정자 분양</v>
          </cell>
          <cell r="K56" t="str">
            <v>JD</v>
          </cell>
        </row>
        <row r="57">
          <cell r="I57" t="str">
            <v>AG842-0195</v>
          </cell>
          <cell r="J57" t="str">
            <v>남양주덕소 분양</v>
          </cell>
          <cell r="K57" t="str">
            <v>JD</v>
          </cell>
        </row>
        <row r="58">
          <cell r="I58" t="str">
            <v>AG845-0194</v>
          </cell>
          <cell r="J58" t="str">
            <v>상계동 분양</v>
          </cell>
          <cell r="K58" t="str">
            <v>JD</v>
          </cell>
        </row>
        <row r="59">
          <cell r="I59" t="str">
            <v>AG848-0196</v>
          </cell>
          <cell r="J59" t="str">
            <v>안중현화 분양</v>
          </cell>
          <cell r="K59" t="str">
            <v>JD</v>
          </cell>
        </row>
        <row r="60">
          <cell r="I60" t="str">
            <v>AG853*0197</v>
          </cell>
          <cell r="J60" t="str">
            <v>기흥구갈 분양</v>
          </cell>
          <cell r="K60" t="str">
            <v>JD</v>
          </cell>
        </row>
        <row r="61">
          <cell r="I61" t="str">
            <v>AG853-0196</v>
          </cell>
          <cell r="J61" t="str">
            <v>원주단관 분양</v>
          </cell>
          <cell r="K61" t="str">
            <v>JD</v>
          </cell>
        </row>
        <row r="62">
          <cell r="I62" t="str">
            <v>AG854*0197</v>
          </cell>
          <cell r="J62" t="str">
            <v>자체A 분양</v>
          </cell>
          <cell r="K62" t="str">
            <v>JD</v>
          </cell>
        </row>
        <row r="63">
          <cell r="I63" t="str">
            <v>AG891-0190</v>
          </cell>
          <cell r="J63" t="str">
            <v>춘천퇴계 분양</v>
          </cell>
          <cell r="K63" t="str">
            <v>JD</v>
          </cell>
        </row>
        <row r="64">
          <cell r="I64" t="str">
            <v>B019</v>
          </cell>
          <cell r="J64" t="str">
            <v>철구건재(건)</v>
          </cell>
          <cell r="K64" t="str">
            <v>GI</v>
          </cell>
        </row>
        <row r="65">
          <cell r="I65" t="str">
            <v>B020</v>
          </cell>
          <cell r="J65" t="str">
            <v>철구건재(철)</v>
          </cell>
          <cell r="K65" t="str">
            <v>GI</v>
          </cell>
        </row>
        <row r="66">
          <cell r="I66" t="str">
            <v>B022</v>
          </cell>
          <cell r="J66" t="str">
            <v>용인자재창고</v>
          </cell>
          <cell r="K66" t="str">
            <v>H</v>
          </cell>
        </row>
        <row r="67">
          <cell r="I67" t="str">
            <v>B030</v>
          </cell>
          <cell r="J67" t="str">
            <v>토목공사팀</v>
          </cell>
          <cell r="K67" t="str">
            <v>TD</v>
          </cell>
        </row>
        <row r="68">
          <cell r="I68" t="str">
            <v>B035</v>
          </cell>
          <cell r="J68" t="str">
            <v>토목견적팀</v>
          </cell>
          <cell r="K68" t="str">
            <v>TI</v>
          </cell>
        </row>
        <row r="69">
          <cell r="I69" t="str">
            <v>B039</v>
          </cell>
          <cell r="J69" t="str">
            <v>동해리조트추진본부</v>
          </cell>
          <cell r="K69" t="str">
            <v>H</v>
          </cell>
        </row>
        <row r="70">
          <cell r="I70" t="str">
            <v>B040</v>
          </cell>
          <cell r="J70" t="str">
            <v>건축공사팀</v>
          </cell>
          <cell r="K70" t="str">
            <v>GD</v>
          </cell>
        </row>
        <row r="71">
          <cell r="I71" t="str">
            <v>B050</v>
          </cell>
          <cell r="J71" t="str">
            <v>기전팀</v>
          </cell>
          <cell r="K71" t="str">
            <v>GI</v>
          </cell>
        </row>
        <row r="72">
          <cell r="I72" t="str">
            <v>B060</v>
          </cell>
          <cell r="J72" t="str">
            <v>구조설계팀</v>
          </cell>
          <cell r="K72" t="str">
            <v>TI</v>
          </cell>
        </row>
        <row r="73">
          <cell r="I73" t="str">
            <v>B070</v>
          </cell>
          <cell r="J73" t="str">
            <v>토질설계팀</v>
          </cell>
          <cell r="K73" t="str">
            <v>TI</v>
          </cell>
        </row>
        <row r="74">
          <cell r="I74" t="str">
            <v>B080</v>
          </cell>
          <cell r="J74" t="str">
            <v>용역개발팀</v>
          </cell>
          <cell r="K74" t="str">
            <v>Y</v>
          </cell>
        </row>
        <row r="75">
          <cell r="I75" t="str">
            <v>B085</v>
          </cell>
          <cell r="J75" t="str">
            <v>지하공간개발팀</v>
          </cell>
          <cell r="K75" t="str">
            <v>TI</v>
          </cell>
        </row>
        <row r="76">
          <cell r="I76" t="str">
            <v>B150</v>
          </cell>
          <cell r="J76" t="str">
            <v>플랜트사업1팀</v>
          </cell>
          <cell r="K76" t="str">
            <v>PD</v>
          </cell>
        </row>
        <row r="77">
          <cell r="I77" t="str">
            <v>B160</v>
          </cell>
          <cell r="J77" t="str">
            <v>건축견적팀</v>
          </cell>
          <cell r="K77" t="str">
            <v>GI</v>
          </cell>
        </row>
        <row r="78">
          <cell r="I78" t="str">
            <v>B165</v>
          </cell>
          <cell r="J78" t="str">
            <v>주택설계팀</v>
          </cell>
          <cell r="K78" t="str">
            <v>JD</v>
          </cell>
        </row>
        <row r="79">
          <cell r="I79" t="str">
            <v>C000</v>
          </cell>
          <cell r="J79" t="str">
            <v>부회장</v>
          </cell>
          <cell r="K79" t="str">
            <v>H</v>
          </cell>
        </row>
        <row r="80">
          <cell r="I80" t="str">
            <v>C001</v>
          </cell>
          <cell r="J80" t="str">
            <v>사장</v>
          </cell>
          <cell r="K80" t="str">
            <v>H</v>
          </cell>
        </row>
        <row r="81">
          <cell r="I81" t="str">
            <v>C002</v>
          </cell>
          <cell r="J81" t="str">
            <v>민부사장</v>
          </cell>
          <cell r="K81" t="str">
            <v>H</v>
          </cell>
        </row>
        <row r="82">
          <cell r="I82" t="str">
            <v>C003</v>
          </cell>
          <cell r="J82" t="str">
            <v>최부사장</v>
          </cell>
          <cell r="K82" t="str">
            <v>H</v>
          </cell>
        </row>
        <row r="83">
          <cell r="I83" t="str">
            <v>C022</v>
          </cell>
          <cell r="J83" t="str">
            <v>토목본부장</v>
          </cell>
          <cell r="K83" t="str">
            <v>TI</v>
          </cell>
        </row>
        <row r="84">
          <cell r="I84" t="str">
            <v>C024</v>
          </cell>
          <cell r="J84" t="str">
            <v>토목담당</v>
          </cell>
          <cell r="K84" t="str">
            <v>TI</v>
          </cell>
        </row>
        <row r="85">
          <cell r="I85" t="str">
            <v>C025</v>
          </cell>
          <cell r="J85" t="str">
            <v>토목담당</v>
          </cell>
          <cell r="K85" t="str">
            <v>TI</v>
          </cell>
        </row>
        <row r="86">
          <cell r="I86" t="str">
            <v>C031</v>
          </cell>
          <cell r="J86" t="str">
            <v>건축본부장</v>
          </cell>
          <cell r="K86" t="str">
            <v>GI</v>
          </cell>
        </row>
        <row r="87">
          <cell r="I87" t="str">
            <v>C032</v>
          </cell>
          <cell r="J87" t="str">
            <v>주택본부장</v>
          </cell>
          <cell r="K87" t="str">
            <v>JI</v>
          </cell>
        </row>
        <row r="88">
          <cell r="I88" t="str">
            <v>C034</v>
          </cell>
          <cell r="J88" t="str">
            <v>건축영업</v>
          </cell>
          <cell r="K88" t="str">
            <v>GI</v>
          </cell>
        </row>
        <row r="89">
          <cell r="I89" t="str">
            <v>C035</v>
          </cell>
          <cell r="J89" t="str">
            <v>건축공사</v>
          </cell>
          <cell r="K89" t="str">
            <v>GI</v>
          </cell>
        </row>
        <row r="90">
          <cell r="I90" t="str">
            <v>C036</v>
          </cell>
          <cell r="J90" t="str">
            <v>주택사업</v>
          </cell>
          <cell r="K90" t="str">
            <v>JI</v>
          </cell>
        </row>
        <row r="91">
          <cell r="I91" t="str">
            <v>C040</v>
          </cell>
          <cell r="J91" t="str">
            <v>주택공사</v>
          </cell>
          <cell r="K91" t="str">
            <v>JI</v>
          </cell>
        </row>
        <row r="92">
          <cell r="I92" t="str">
            <v>C060</v>
          </cell>
          <cell r="J92" t="str">
            <v>ENG본부장</v>
          </cell>
          <cell r="K92" t="str">
            <v>Y</v>
          </cell>
        </row>
        <row r="93">
          <cell r="I93" t="str">
            <v>C070</v>
          </cell>
          <cell r="J93" t="str">
            <v>업무담당</v>
          </cell>
          <cell r="K93" t="str">
            <v>TI</v>
          </cell>
        </row>
        <row r="94">
          <cell r="I94" t="str">
            <v>C093</v>
          </cell>
          <cell r="J94" t="str">
            <v>해외본부장</v>
          </cell>
          <cell r="K94" t="str">
            <v>FI</v>
          </cell>
        </row>
        <row r="95">
          <cell r="I95" t="str">
            <v>C121</v>
          </cell>
          <cell r="J95" t="str">
            <v>기획담당</v>
          </cell>
          <cell r="K95" t="str">
            <v>H</v>
          </cell>
        </row>
        <row r="96">
          <cell r="I96" t="str">
            <v>C122</v>
          </cell>
          <cell r="J96" t="str">
            <v>지원담당</v>
          </cell>
          <cell r="K96" t="str">
            <v>H</v>
          </cell>
        </row>
        <row r="97">
          <cell r="I97" t="str">
            <v>CG830-0193</v>
          </cell>
          <cell r="J97" t="str">
            <v>삼선재건축 분양</v>
          </cell>
          <cell r="K97" t="str">
            <v>JD</v>
          </cell>
        </row>
        <row r="98">
          <cell r="I98" t="str">
            <v>CG831-0193</v>
          </cell>
          <cell r="J98" t="str">
            <v>석관동재건축 분양</v>
          </cell>
          <cell r="K98" t="str">
            <v>JD</v>
          </cell>
        </row>
        <row r="99">
          <cell r="I99" t="str">
            <v>CG841-0193</v>
          </cell>
          <cell r="J99" t="str">
            <v>이촌동B재건축 분양</v>
          </cell>
          <cell r="K99" t="str">
            <v>JD</v>
          </cell>
        </row>
        <row r="100">
          <cell r="I100" t="str">
            <v>CG843-0194</v>
          </cell>
          <cell r="J100" t="str">
            <v>성내동재건축 분양</v>
          </cell>
          <cell r="K100" t="str">
            <v>JD</v>
          </cell>
        </row>
        <row r="101">
          <cell r="I101" t="str">
            <v>CG849-0195</v>
          </cell>
          <cell r="J101" t="str">
            <v>부산왕자재건축 분양</v>
          </cell>
          <cell r="K101" t="str">
            <v>JD</v>
          </cell>
        </row>
        <row r="102">
          <cell r="I102" t="str">
            <v>CG850-0195</v>
          </cell>
          <cell r="J102" t="str">
            <v>잠실시영재건축 분양</v>
          </cell>
          <cell r="K102" t="str">
            <v>JD</v>
          </cell>
        </row>
        <row r="103">
          <cell r="I103" t="str">
            <v>CG851-0195</v>
          </cell>
          <cell r="J103" t="str">
            <v>서빙고재건축 분양</v>
          </cell>
          <cell r="K103" t="str">
            <v>JD</v>
          </cell>
        </row>
        <row r="104">
          <cell r="I104" t="str">
            <v>CG853-0195</v>
          </cell>
          <cell r="J104" t="str">
            <v>해운대재건축 분양</v>
          </cell>
          <cell r="K104" t="str">
            <v>JD</v>
          </cell>
        </row>
        <row r="105">
          <cell r="I105" t="str">
            <v>CG854-0196</v>
          </cell>
          <cell r="J105" t="str">
            <v>수원구운동재건축 분양</v>
          </cell>
          <cell r="K105" t="str">
            <v>JD</v>
          </cell>
        </row>
        <row r="106">
          <cell r="I106" t="str">
            <v>CG855-0196</v>
          </cell>
          <cell r="J106" t="str">
            <v>등촌제일재건축 분양</v>
          </cell>
          <cell r="K106" t="str">
            <v>JD</v>
          </cell>
        </row>
        <row r="107">
          <cell r="I107" t="str">
            <v>CG856-0196</v>
          </cell>
          <cell r="J107" t="str">
            <v>연세빌라재건축 분양</v>
          </cell>
          <cell r="K107" t="str">
            <v>JD</v>
          </cell>
        </row>
        <row r="108">
          <cell r="I108" t="str">
            <v>CG857*0196</v>
          </cell>
          <cell r="J108" t="str">
            <v>김포고천재건축 분양</v>
          </cell>
          <cell r="K108" t="str">
            <v>JD</v>
          </cell>
        </row>
        <row r="109">
          <cell r="I109" t="str">
            <v>CG858*0197</v>
          </cell>
          <cell r="J109" t="str">
            <v>재건축A 분양</v>
          </cell>
          <cell r="K109" t="str">
            <v>JD</v>
          </cell>
        </row>
        <row r="110">
          <cell r="I110" t="str">
            <v>CG859*0197</v>
          </cell>
          <cell r="J110" t="str">
            <v>재건축B 분양</v>
          </cell>
          <cell r="K110" t="str">
            <v>JD</v>
          </cell>
        </row>
      </sheetData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1안"/>
      <sheetName val="조명시설"/>
      <sheetName val="2공구산출내역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-원가"/>
      <sheetName val="설-집"/>
      <sheetName val="설재-틀"/>
      <sheetName val="설원-틀"/>
      <sheetName val="설치자재"/>
      <sheetName val="자료2-1"/>
      <sheetName val="자료2-2"/>
      <sheetName val="자료3-1"/>
      <sheetName val="자료3-2"/>
      <sheetName val="업체3"/>
      <sheetName val="일위"/>
      <sheetName val="설원-창"/>
      <sheetName val="설노-창"/>
      <sheetName val="설간노"/>
      <sheetName val="설경배"/>
      <sheetName val="설경산"/>
      <sheetName val="설경집"/>
      <sheetName val="단중"/>
    </sheetNames>
    <sheetDataSet>
      <sheetData sheetId="0" refreshError="1">
        <row r="5">
          <cell r="A5" t="str">
            <v>PP 1-01</v>
          </cell>
          <cell r="B5">
            <v>15227</v>
          </cell>
          <cell r="C5">
            <v>38454</v>
          </cell>
          <cell r="E5">
            <v>53681</v>
          </cell>
          <cell r="F5">
            <v>3220</v>
          </cell>
          <cell r="G5">
            <v>483</v>
          </cell>
          <cell r="H5">
            <v>57384</v>
          </cell>
        </row>
        <row r="6">
          <cell r="A6" t="str">
            <v>PP 1-02</v>
          </cell>
          <cell r="B6">
            <v>14324</v>
          </cell>
          <cell r="C6">
            <v>35724</v>
          </cell>
          <cell r="E6">
            <v>50048</v>
          </cell>
          <cell r="F6">
            <v>3002</v>
          </cell>
          <cell r="G6">
            <v>450</v>
          </cell>
          <cell r="H6">
            <v>53500</v>
          </cell>
        </row>
        <row r="7">
          <cell r="A7" t="str">
            <v>PP 1-03</v>
          </cell>
          <cell r="B7">
            <v>15620</v>
          </cell>
          <cell r="C7">
            <v>33189</v>
          </cell>
          <cell r="E7">
            <v>48809</v>
          </cell>
          <cell r="F7">
            <v>2928</v>
          </cell>
          <cell r="G7">
            <v>439</v>
          </cell>
          <cell r="H7">
            <v>52176</v>
          </cell>
        </row>
        <row r="8">
          <cell r="A8" t="str">
            <v>PP 1-04</v>
          </cell>
          <cell r="B8">
            <v>13614</v>
          </cell>
          <cell r="C8">
            <v>32955</v>
          </cell>
          <cell r="E8">
            <v>46569</v>
          </cell>
          <cell r="F8">
            <v>2794</v>
          </cell>
          <cell r="G8">
            <v>419</v>
          </cell>
          <cell r="H8">
            <v>49782</v>
          </cell>
        </row>
        <row r="9">
          <cell r="A9" t="str">
            <v>PP 1-05</v>
          </cell>
          <cell r="B9">
            <v>14910</v>
          </cell>
          <cell r="C9">
            <v>30654</v>
          </cell>
          <cell r="E9">
            <v>45564</v>
          </cell>
          <cell r="F9">
            <v>2733</v>
          </cell>
          <cell r="G9">
            <v>409</v>
          </cell>
          <cell r="H9">
            <v>48706</v>
          </cell>
        </row>
        <row r="10">
          <cell r="A10" t="str">
            <v>PP 1-06</v>
          </cell>
          <cell r="B10">
            <v>12711</v>
          </cell>
          <cell r="C10">
            <v>30186</v>
          </cell>
          <cell r="E10">
            <v>42897</v>
          </cell>
          <cell r="F10">
            <v>2573</v>
          </cell>
          <cell r="G10">
            <v>385</v>
          </cell>
          <cell r="H10">
            <v>45855</v>
          </cell>
        </row>
        <row r="11">
          <cell r="A11" t="str">
            <v>PP 1-07</v>
          </cell>
          <cell r="B11">
            <v>13845</v>
          </cell>
          <cell r="C11">
            <v>28080</v>
          </cell>
          <cell r="E11">
            <v>41925</v>
          </cell>
          <cell r="F11">
            <v>2515</v>
          </cell>
          <cell r="G11">
            <v>377</v>
          </cell>
          <cell r="H11">
            <v>44817</v>
          </cell>
        </row>
        <row r="12">
          <cell r="A12" t="str">
            <v>PP 1-08</v>
          </cell>
          <cell r="B12">
            <v>11808</v>
          </cell>
          <cell r="C12">
            <v>27456</v>
          </cell>
          <cell r="E12">
            <v>39264</v>
          </cell>
          <cell r="F12">
            <v>2355</v>
          </cell>
          <cell r="G12">
            <v>353</v>
          </cell>
          <cell r="H12">
            <v>41972</v>
          </cell>
        </row>
        <row r="13">
          <cell r="A13" t="str">
            <v>PP 1-09</v>
          </cell>
          <cell r="B13">
            <v>12780</v>
          </cell>
          <cell r="C13">
            <v>25506</v>
          </cell>
          <cell r="E13">
            <v>38286</v>
          </cell>
          <cell r="F13">
            <v>2297</v>
          </cell>
          <cell r="G13">
            <v>344</v>
          </cell>
          <cell r="H13">
            <v>40927</v>
          </cell>
        </row>
        <row r="14">
          <cell r="A14" t="str">
            <v>PP 1-10</v>
          </cell>
          <cell r="B14">
            <v>11098</v>
          </cell>
          <cell r="C14">
            <v>24687</v>
          </cell>
          <cell r="E14">
            <v>35785</v>
          </cell>
          <cell r="F14">
            <v>2147</v>
          </cell>
          <cell r="G14">
            <v>322</v>
          </cell>
          <cell r="H14">
            <v>38254</v>
          </cell>
        </row>
        <row r="15">
          <cell r="A15" t="str">
            <v>PP 1-11</v>
          </cell>
          <cell r="B15">
            <v>12070</v>
          </cell>
          <cell r="C15">
            <v>22971</v>
          </cell>
          <cell r="E15">
            <v>35041</v>
          </cell>
          <cell r="F15">
            <v>2102</v>
          </cell>
          <cell r="G15">
            <v>315</v>
          </cell>
          <cell r="H15">
            <v>37458</v>
          </cell>
        </row>
        <row r="16">
          <cell r="A16" t="str">
            <v>PP 1-12</v>
          </cell>
          <cell r="B16">
            <v>9385</v>
          </cell>
          <cell r="C16">
            <v>21918</v>
          </cell>
          <cell r="E16">
            <v>31303</v>
          </cell>
          <cell r="F16">
            <v>1878</v>
          </cell>
          <cell r="G16">
            <v>281</v>
          </cell>
          <cell r="H16">
            <v>33462</v>
          </cell>
        </row>
        <row r="17">
          <cell r="A17" t="str">
            <v>PP 1-13</v>
          </cell>
          <cell r="B17">
            <v>10195</v>
          </cell>
          <cell r="C17">
            <v>20397</v>
          </cell>
          <cell r="E17">
            <v>30592</v>
          </cell>
          <cell r="F17">
            <v>1835</v>
          </cell>
          <cell r="G17">
            <v>275</v>
          </cell>
          <cell r="H17">
            <v>32702</v>
          </cell>
        </row>
        <row r="18">
          <cell r="A18" t="str">
            <v>PP 1-14</v>
          </cell>
          <cell r="B18">
            <v>8675</v>
          </cell>
          <cell r="C18">
            <v>19188</v>
          </cell>
          <cell r="E18">
            <v>27863</v>
          </cell>
          <cell r="F18">
            <v>1671</v>
          </cell>
          <cell r="G18">
            <v>250</v>
          </cell>
          <cell r="H18">
            <v>29784</v>
          </cell>
        </row>
        <row r="19">
          <cell r="A19" t="str">
            <v>PP 1-15</v>
          </cell>
          <cell r="B19">
            <v>9485</v>
          </cell>
          <cell r="C19">
            <v>17823</v>
          </cell>
          <cell r="E19">
            <v>27308</v>
          </cell>
          <cell r="F19">
            <v>1638</v>
          </cell>
          <cell r="G19">
            <v>245</v>
          </cell>
          <cell r="H19">
            <v>29191</v>
          </cell>
        </row>
        <row r="20">
          <cell r="A20" t="str">
            <v>PP 1-16</v>
          </cell>
          <cell r="B20">
            <v>6962</v>
          </cell>
          <cell r="C20">
            <v>16419</v>
          </cell>
          <cell r="E20">
            <v>23381</v>
          </cell>
          <cell r="F20">
            <v>1402</v>
          </cell>
          <cell r="G20">
            <v>210</v>
          </cell>
          <cell r="H20">
            <v>24993</v>
          </cell>
        </row>
        <row r="21">
          <cell r="A21" t="str">
            <v>PP 1-17</v>
          </cell>
          <cell r="B21">
            <v>7610</v>
          </cell>
          <cell r="C21">
            <v>15288</v>
          </cell>
          <cell r="E21">
            <v>22898</v>
          </cell>
          <cell r="F21">
            <v>1373</v>
          </cell>
          <cell r="G21">
            <v>205</v>
          </cell>
          <cell r="H21">
            <v>24476</v>
          </cell>
        </row>
        <row r="22">
          <cell r="A22" t="str">
            <v>PP 1-18</v>
          </cell>
          <cell r="B22">
            <v>6962</v>
          </cell>
          <cell r="C22">
            <v>14586</v>
          </cell>
          <cell r="E22">
            <v>21548</v>
          </cell>
          <cell r="F22">
            <v>1292</v>
          </cell>
          <cell r="G22">
            <v>193</v>
          </cell>
          <cell r="H22">
            <v>23033</v>
          </cell>
        </row>
        <row r="23">
          <cell r="A23" t="str">
            <v>PP 1-19</v>
          </cell>
          <cell r="B23">
            <v>7610</v>
          </cell>
          <cell r="C23">
            <v>13572</v>
          </cell>
          <cell r="E23">
            <v>21182</v>
          </cell>
          <cell r="F23">
            <v>1270</v>
          </cell>
          <cell r="G23">
            <v>190</v>
          </cell>
          <cell r="H23">
            <v>22642</v>
          </cell>
        </row>
        <row r="24">
          <cell r="A24" t="str">
            <v>PP 1-20</v>
          </cell>
          <cell r="B24">
            <v>6059</v>
          </cell>
          <cell r="C24">
            <v>13650</v>
          </cell>
          <cell r="E24">
            <v>19709</v>
          </cell>
          <cell r="F24">
            <v>1182</v>
          </cell>
          <cell r="G24">
            <v>177</v>
          </cell>
          <cell r="H24">
            <v>21068</v>
          </cell>
        </row>
        <row r="25">
          <cell r="A25" t="str">
            <v>PP 1-21</v>
          </cell>
          <cell r="B25">
            <v>6545</v>
          </cell>
          <cell r="C25">
            <v>12714</v>
          </cell>
          <cell r="E25">
            <v>19259</v>
          </cell>
          <cell r="F25">
            <v>1155</v>
          </cell>
          <cell r="G25">
            <v>173</v>
          </cell>
          <cell r="H25">
            <v>20587</v>
          </cell>
        </row>
        <row r="26">
          <cell r="A26" t="str">
            <v>PP 1-22</v>
          </cell>
          <cell r="B26">
            <v>6545</v>
          </cell>
          <cell r="C26">
            <v>12129</v>
          </cell>
          <cell r="E26">
            <v>18674</v>
          </cell>
          <cell r="F26">
            <v>1120</v>
          </cell>
          <cell r="G26">
            <v>168</v>
          </cell>
          <cell r="H26">
            <v>19962</v>
          </cell>
        </row>
        <row r="27">
          <cell r="A27" t="str">
            <v>PP 1-23</v>
          </cell>
          <cell r="B27">
            <v>7224</v>
          </cell>
          <cell r="C27">
            <v>12480</v>
          </cell>
          <cell r="E27">
            <v>19704</v>
          </cell>
          <cell r="F27">
            <v>1182</v>
          </cell>
          <cell r="G27">
            <v>177</v>
          </cell>
          <cell r="H27">
            <v>21063</v>
          </cell>
        </row>
        <row r="28">
          <cell r="A28" t="str">
            <v>PP 1-24</v>
          </cell>
          <cell r="B28">
            <v>15227</v>
          </cell>
          <cell r="C28">
            <v>38454</v>
          </cell>
          <cell r="E28">
            <v>53681</v>
          </cell>
          <cell r="F28">
            <v>3220</v>
          </cell>
          <cell r="G28">
            <v>483</v>
          </cell>
          <cell r="H28">
            <v>57384</v>
          </cell>
        </row>
        <row r="29">
          <cell r="A29" t="str">
            <v>PP 1-25</v>
          </cell>
          <cell r="B29">
            <v>11808</v>
          </cell>
          <cell r="C29">
            <v>27456</v>
          </cell>
          <cell r="E29">
            <v>39264</v>
          </cell>
          <cell r="F29">
            <v>2355</v>
          </cell>
          <cell r="G29">
            <v>353</v>
          </cell>
          <cell r="H29">
            <v>41972</v>
          </cell>
        </row>
        <row r="30">
          <cell r="A30" t="str">
            <v>PP 1-26</v>
          </cell>
          <cell r="B30">
            <v>12780</v>
          </cell>
          <cell r="C30">
            <v>25506</v>
          </cell>
          <cell r="E30">
            <v>38286</v>
          </cell>
          <cell r="F30">
            <v>2297</v>
          </cell>
          <cell r="G30">
            <v>344</v>
          </cell>
          <cell r="H30">
            <v>40927</v>
          </cell>
        </row>
        <row r="31">
          <cell r="A31" t="str">
            <v>PP 2-01</v>
          </cell>
          <cell r="B31">
            <v>6676</v>
          </cell>
          <cell r="C31">
            <v>22932</v>
          </cell>
          <cell r="E31">
            <v>29608</v>
          </cell>
          <cell r="F31">
            <v>1776</v>
          </cell>
          <cell r="G31">
            <v>266</v>
          </cell>
          <cell r="H31">
            <v>31650</v>
          </cell>
        </row>
        <row r="32">
          <cell r="A32" t="str">
            <v>PP 2-02</v>
          </cell>
          <cell r="B32">
            <v>7810</v>
          </cell>
          <cell r="C32">
            <v>20397</v>
          </cell>
          <cell r="E32">
            <v>28207</v>
          </cell>
          <cell r="F32">
            <v>1692</v>
          </cell>
          <cell r="G32">
            <v>253</v>
          </cell>
          <cell r="H32">
            <v>30152</v>
          </cell>
        </row>
        <row r="33">
          <cell r="A33" t="str">
            <v>PP 2-03</v>
          </cell>
          <cell r="B33">
            <v>6128</v>
          </cell>
          <cell r="C33">
            <v>20865</v>
          </cell>
          <cell r="E33">
            <v>26993</v>
          </cell>
          <cell r="F33">
            <v>1619</v>
          </cell>
          <cell r="G33">
            <v>242</v>
          </cell>
          <cell r="H33">
            <v>28854</v>
          </cell>
        </row>
        <row r="34">
          <cell r="A34" t="str">
            <v>PP 2-04</v>
          </cell>
          <cell r="B34">
            <v>7100</v>
          </cell>
          <cell r="C34">
            <v>18525</v>
          </cell>
          <cell r="E34">
            <v>25625</v>
          </cell>
          <cell r="F34">
            <v>1537</v>
          </cell>
          <cell r="G34">
            <v>230</v>
          </cell>
          <cell r="H34">
            <v>27392</v>
          </cell>
        </row>
        <row r="35">
          <cell r="A35" t="str">
            <v>PP 2-05</v>
          </cell>
          <cell r="B35">
            <v>6128</v>
          </cell>
          <cell r="C35">
            <v>18759</v>
          </cell>
          <cell r="E35">
            <v>24887</v>
          </cell>
          <cell r="F35">
            <v>1493</v>
          </cell>
          <cell r="G35">
            <v>223</v>
          </cell>
          <cell r="H35">
            <v>26603</v>
          </cell>
        </row>
        <row r="36">
          <cell r="A36" t="str">
            <v>PP 2-06</v>
          </cell>
          <cell r="B36">
            <v>7100</v>
          </cell>
          <cell r="C36">
            <v>16653</v>
          </cell>
          <cell r="E36">
            <v>23753</v>
          </cell>
          <cell r="F36">
            <v>1425</v>
          </cell>
          <cell r="G36">
            <v>213</v>
          </cell>
          <cell r="H36">
            <v>25391</v>
          </cell>
        </row>
        <row r="37">
          <cell r="A37" t="str">
            <v>PP 2-07</v>
          </cell>
          <cell r="B37">
            <v>5580</v>
          </cell>
          <cell r="C37">
            <v>16653</v>
          </cell>
          <cell r="E37">
            <v>22233</v>
          </cell>
          <cell r="F37">
            <v>1333</v>
          </cell>
          <cell r="G37">
            <v>199</v>
          </cell>
          <cell r="H37">
            <v>23765</v>
          </cell>
        </row>
        <row r="38">
          <cell r="A38" t="str">
            <v>PP 2-08</v>
          </cell>
          <cell r="B38">
            <v>6390</v>
          </cell>
          <cell r="C38">
            <v>14820</v>
          </cell>
          <cell r="E38">
            <v>21210</v>
          </cell>
          <cell r="F38">
            <v>1272</v>
          </cell>
          <cell r="G38">
            <v>190</v>
          </cell>
          <cell r="H38">
            <v>22672</v>
          </cell>
        </row>
        <row r="39">
          <cell r="A39" t="str">
            <v>PP 2-09</v>
          </cell>
          <cell r="B39">
            <v>5580</v>
          </cell>
          <cell r="C39">
            <v>14586</v>
          </cell>
          <cell r="E39">
            <v>20166</v>
          </cell>
          <cell r="F39">
            <v>1209</v>
          </cell>
          <cell r="G39">
            <v>181</v>
          </cell>
          <cell r="H39">
            <v>21556</v>
          </cell>
        </row>
        <row r="40">
          <cell r="A40" t="str">
            <v>PP 2-10</v>
          </cell>
          <cell r="B40">
            <v>6390</v>
          </cell>
          <cell r="C40">
            <v>12948</v>
          </cell>
          <cell r="E40">
            <v>19338</v>
          </cell>
          <cell r="F40">
            <v>1160</v>
          </cell>
          <cell r="G40">
            <v>174</v>
          </cell>
          <cell r="H40">
            <v>20672</v>
          </cell>
        </row>
        <row r="41">
          <cell r="A41" t="str">
            <v>PP 2-11</v>
          </cell>
          <cell r="B41">
            <v>5032</v>
          </cell>
          <cell r="C41">
            <v>12480</v>
          </cell>
          <cell r="E41">
            <v>17512</v>
          </cell>
          <cell r="F41">
            <v>1050</v>
          </cell>
          <cell r="G41">
            <v>157</v>
          </cell>
          <cell r="H41">
            <v>18719</v>
          </cell>
        </row>
        <row r="42">
          <cell r="A42" t="str">
            <v>PP 2-12</v>
          </cell>
          <cell r="B42">
            <v>5680</v>
          </cell>
          <cell r="C42">
            <v>11076</v>
          </cell>
          <cell r="E42">
            <v>16756</v>
          </cell>
          <cell r="F42">
            <v>1005</v>
          </cell>
          <cell r="G42">
            <v>150</v>
          </cell>
          <cell r="H42">
            <v>17911</v>
          </cell>
        </row>
        <row r="43">
          <cell r="A43" t="str">
            <v>PP 2-13</v>
          </cell>
          <cell r="B43">
            <v>4484</v>
          </cell>
          <cell r="C43">
            <v>10374</v>
          </cell>
          <cell r="E43">
            <v>14858</v>
          </cell>
          <cell r="F43">
            <v>891</v>
          </cell>
          <cell r="G43">
            <v>133</v>
          </cell>
          <cell r="H43">
            <v>15882</v>
          </cell>
        </row>
        <row r="44">
          <cell r="A44" t="str">
            <v>PP 2-14</v>
          </cell>
          <cell r="B44">
            <v>4970</v>
          </cell>
          <cell r="C44">
            <v>9204</v>
          </cell>
          <cell r="E44">
            <v>14174</v>
          </cell>
          <cell r="F44">
            <v>850</v>
          </cell>
          <cell r="G44">
            <v>127</v>
          </cell>
          <cell r="H44">
            <v>15151</v>
          </cell>
        </row>
        <row r="45">
          <cell r="A45" t="str">
            <v>PP 2-15</v>
          </cell>
          <cell r="B45">
            <v>5680</v>
          </cell>
          <cell r="C45">
            <v>10491</v>
          </cell>
          <cell r="E45">
            <v>16171</v>
          </cell>
          <cell r="F45">
            <v>970</v>
          </cell>
          <cell r="G45">
            <v>145</v>
          </cell>
          <cell r="H45">
            <v>17286</v>
          </cell>
        </row>
        <row r="46">
          <cell r="A46" t="str">
            <v>PP 2-16</v>
          </cell>
          <cell r="B46">
            <v>4970</v>
          </cell>
          <cell r="C46">
            <v>9672</v>
          </cell>
          <cell r="E46">
            <v>14642</v>
          </cell>
          <cell r="F46">
            <v>878</v>
          </cell>
          <cell r="G46">
            <v>131</v>
          </cell>
          <cell r="H46">
            <v>15651</v>
          </cell>
        </row>
        <row r="47">
          <cell r="A47" t="str">
            <v>PP 2-17</v>
          </cell>
          <cell r="B47">
            <v>4970</v>
          </cell>
          <cell r="C47">
            <v>8970</v>
          </cell>
          <cell r="E47">
            <v>13940</v>
          </cell>
          <cell r="F47">
            <v>836</v>
          </cell>
          <cell r="G47">
            <v>125</v>
          </cell>
          <cell r="H47">
            <v>14901</v>
          </cell>
        </row>
        <row r="48">
          <cell r="A48" t="str">
            <v>PP 2-18</v>
          </cell>
          <cell r="B48">
            <v>4260</v>
          </cell>
          <cell r="C48">
            <v>8307</v>
          </cell>
          <cell r="E48">
            <v>12567</v>
          </cell>
          <cell r="F48">
            <v>754</v>
          </cell>
          <cell r="G48">
            <v>113</v>
          </cell>
          <cell r="H48">
            <v>13434</v>
          </cell>
        </row>
        <row r="49">
          <cell r="A49" t="str">
            <v>PP 2-19</v>
          </cell>
          <cell r="B49">
            <v>4260</v>
          </cell>
          <cell r="C49">
            <v>7488</v>
          </cell>
          <cell r="E49">
            <v>11748</v>
          </cell>
          <cell r="F49">
            <v>704</v>
          </cell>
          <cell r="G49">
            <v>105</v>
          </cell>
          <cell r="H49">
            <v>12557</v>
          </cell>
        </row>
        <row r="50">
          <cell r="A50" t="str">
            <v>PP 2-20</v>
          </cell>
          <cell r="B50">
            <v>3550</v>
          </cell>
          <cell r="C50">
            <v>6903</v>
          </cell>
          <cell r="E50">
            <v>10453</v>
          </cell>
          <cell r="F50">
            <v>627</v>
          </cell>
          <cell r="G50">
            <v>94</v>
          </cell>
          <cell r="H50">
            <v>11174</v>
          </cell>
        </row>
        <row r="51">
          <cell r="A51" t="str">
            <v>PP 2-21</v>
          </cell>
          <cell r="B51">
            <v>3550</v>
          </cell>
          <cell r="C51">
            <v>5733</v>
          </cell>
          <cell r="E51">
            <v>9283</v>
          </cell>
          <cell r="F51">
            <v>556</v>
          </cell>
          <cell r="G51">
            <v>83</v>
          </cell>
          <cell r="H51">
            <v>9922</v>
          </cell>
        </row>
        <row r="52">
          <cell r="A52" t="str">
            <v>PP 2-22</v>
          </cell>
          <cell r="B52">
            <v>3550</v>
          </cell>
          <cell r="C52">
            <v>5148</v>
          </cell>
          <cell r="E52">
            <v>8698</v>
          </cell>
          <cell r="F52">
            <v>521</v>
          </cell>
          <cell r="G52">
            <v>78</v>
          </cell>
          <cell r="H52">
            <v>9297</v>
          </cell>
        </row>
        <row r="53">
          <cell r="A53" t="str">
            <v>PP 2-23</v>
          </cell>
          <cell r="B53">
            <v>2840</v>
          </cell>
          <cell r="C53">
            <v>4563</v>
          </cell>
          <cell r="E53">
            <v>7403</v>
          </cell>
          <cell r="F53">
            <v>444</v>
          </cell>
          <cell r="G53">
            <v>66</v>
          </cell>
          <cell r="H53">
            <v>7913</v>
          </cell>
        </row>
        <row r="54">
          <cell r="A54" t="str">
            <v>PP 2-24</v>
          </cell>
          <cell r="B54">
            <v>2840</v>
          </cell>
          <cell r="C54">
            <v>4095</v>
          </cell>
          <cell r="E54">
            <v>6935</v>
          </cell>
          <cell r="F54">
            <v>416</v>
          </cell>
          <cell r="G54">
            <v>62</v>
          </cell>
          <cell r="H54">
            <v>7413</v>
          </cell>
        </row>
        <row r="55">
          <cell r="A55" t="str">
            <v>PP 2-25</v>
          </cell>
          <cell r="B55">
            <v>2840</v>
          </cell>
          <cell r="C55">
            <v>3393</v>
          </cell>
          <cell r="E55">
            <v>6233</v>
          </cell>
          <cell r="F55">
            <v>373</v>
          </cell>
          <cell r="G55">
            <v>55</v>
          </cell>
          <cell r="H55">
            <v>6661</v>
          </cell>
        </row>
        <row r="56">
          <cell r="A56" t="str">
            <v>PP 2-26</v>
          </cell>
          <cell r="B56">
            <v>1158</v>
          </cell>
          <cell r="C56">
            <v>2730</v>
          </cell>
          <cell r="E56">
            <v>3888</v>
          </cell>
          <cell r="F56">
            <v>233</v>
          </cell>
          <cell r="G56">
            <v>34</v>
          </cell>
          <cell r="H56">
            <v>4155</v>
          </cell>
        </row>
        <row r="57">
          <cell r="A57" t="str">
            <v>PP 2-27</v>
          </cell>
          <cell r="B57">
            <v>2130</v>
          </cell>
          <cell r="C57">
            <v>2028</v>
          </cell>
          <cell r="E57">
            <v>4158</v>
          </cell>
          <cell r="F57">
            <v>249</v>
          </cell>
          <cell r="G57">
            <v>37</v>
          </cell>
          <cell r="H57">
            <v>4444</v>
          </cell>
        </row>
        <row r="58">
          <cell r="A58" t="str">
            <v>PP 2-28</v>
          </cell>
          <cell r="B58">
            <v>2840</v>
          </cell>
          <cell r="C58">
            <v>2262</v>
          </cell>
          <cell r="E58">
            <v>5102</v>
          </cell>
          <cell r="F58">
            <v>306</v>
          </cell>
          <cell r="G58">
            <v>45</v>
          </cell>
          <cell r="H58">
            <v>5453</v>
          </cell>
        </row>
        <row r="59">
          <cell r="A59" t="str">
            <v>PP 2-29</v>
          </cell>
          <cell r="B59">
            <v>1158</v>
          </cell>
          <cell r="C59">
            <v>1794</v>
          </cell>
          <cell r="E59">
            <v>2952</v>
          </cell>
          <cell r="F59">
            <v>177</v>
          </cell>
          <cell r="G59">
            <v>26</v>
          </cell>
          <cell r="H59">
            <v>3155</v>
          </cell>
        </row>
        <row r="60">
          <cell r="A60" t="str">
            <v>PP 2-30</v>
          </cell>
          <cell r="B60">
            <v>2130</v>
          </cell>
          <cell r="C60">
            <v>1326</v>
          </cell>
          <cell r="E60">
            <v>3456</v>
          </cell>
          <cell r="F60">
            <v>207</v>
          </cell>
          <cell r="G60">
            <v>31</v>
          </cell>
          <cell r="H60">
            <v>3694</v>
          </cell>
        </row>
        <row r="61">
          <cell r="A61" t="str">
            <v>PP 2-31</v>
          </cell>
          <cell r="B61">
            <v>1420</v>
          </cell>
          <cell r="C61">
            <v>1326</v>
          </cell>
          <cell r="E61">
            <v>2746</v>
          </cell>
          <cell r="F61">
            <v>164</v>
          </cell>
          <cell r="G61">
            <v>24</v>
          </cell>
          <cell r="H61">
            <v>2934</v>
          </cell>
        </row>
        <row r="62">
          <cell r="A62" t="str">
            <v>PP 2-32</v>
          </cell>
          <cell r="B62">
            <v>1420</v>
          </cell>
          <cell r="C62">
            <v>897</v>
          </cell>
          <cell r="E62">
            <v>2317</v>
          </cell>
          <cell r="F62">
            <v>139</v>
          </cell>
          <cell r="G62">
            <v>20</v>
          </cell>
          <cell r="H62">
            <v>2476</v>
          </cell>
        </row>
        <row r="63">
          <cell r="A63" t="str">
            <v>PP 2-33</v>
          </cell>
          <cell r="B63">
            <v>6676</v>
          </cell>
          <cell r="C63">
            <v>22932</v>
          </cell>
          <cell r="E63">
            <v>29608</v>
          </cell>
          <cell r="F63">
            <v>1776</v>
          </cell>
          <cell r="G63">
            <v>266</v>
          </cell>
          <cell r="H63">
            <v>31650</v>
          </cell>
        </row>
        <row r="64">
          <cell r="A64" t="str">
            <v>PP 2-34</v>
          </cell>
          <cell r="B64">
            <v>7810</v>
          </cell>
          <cell r="C64">
            <v>20397</v>
          </cell>
          <cell r="E64">
            <v>28207</v>
          </cell>
          <cell r="F64">
            <v>1692</v>
          </cell>
          <cell r="G64">
            <v>253</v>
          </cell>
          <cell r="H64">
            <v>30152</v>
          </cell>
        </row>
        <row r="65">
          <cell r="A65" t="str">
            <v>PP 2-35</v>
          </cell>
          <cell r="B65">
            <v>6128</v>
          </cell>
          <cell r="C65">
            <v>20865</v>
          </cell>
          <cell r="E65">
            <v>26993</v>
          </cell>
          <cell r="F65">
            <v>1619</v>
          </cell>
          <cell r="G65">
            <v>242</v>
          </cell>
          <cell r="H65">
            <v>28854</v>
          </cell>
        </row>
        <row r="66">
          <cell r="A66" t="str">
            <v>PP 2-36</v>
          </cell>
          <cell r="B66">
            <v>7100</v>
          </cell>
          <cell r="C66">
            <v>18525</v>
          </cell>
          <cell r="E66">
            <v>25625</v>
          </cell>
          <cell r="F66">
            <v>1537</v>
          </cell>
          <cell r="G66">
            <v>230</v>
          </cell>
          <cell r="H66">
            <v>27392</v>
          </cell>
        </row>
        <row r="67">
          <cell r="A67" t="str">
            <v>PP 2-37</v>
          </cell>
          <cell r="B67">
            <v>6128</v>
          </cell>
          <cell r="C67">
            <v>18759</v>
          </cell>
          <cell r="E67">
            <v>24887</v>
          </cell>
          <cell r="F67">
            <v>1493</v>
          </cell>
          <cell r="G67">
            <v>223</v>
          </cell>
          <cell r="H67">
            <v>26603</v>
          </cell>
        </row>
        <row r="68">
          <cell r="A68" t="str">
            <v>PP 2-38</v>
          </cell>
          <cell r="B68">
            <v>7100</v>
          </cell>
          <cell r="C68">
            <v>16653</v>
          </cell>
          <cell r="E68">
            <v>23753</v>
          </cell>
          <cell r="F68">
            <v>1425</v>
          </cell>
          <cell r="G68">
            <v>213</v>
          </cell>
          <cell r="H68">
            <v>25391</v>
          </cell>
        </row>
        <row r="69">
          <cell r="A69" t="str">
            <v>PP 2-39</v>
          </cell>
          <cell r="B69">
            <v>5580</v>
          </cell>
          <cell r="C69">
            <v>16653</v>
          </cell>
          <cell r="E69">
            <v>22233</v>
          </cell>
          <cell r="F69">
            <v>1333</v>
          </cell>
          <cell r="G69">
            <v>199</v>
          </cell>
          <cell r="H69">
            <v>23765</v>
          </cell>
        </row>
        <row r="70">
          <cell r="A70" t="str">
            <v>PP 3-01</v>
          </cell>
          <cell r="B70">
            <v>772</v>
          </cell>
          <cell r="C70">
            <v>2150</v>
          </cell>
          <cell r="E70">
            <v>2922</v>
          </cell>
          <cell r="F70">
            <v>175</v>
          </cell>
          <cell r="G70">
            <v>26</v>
          </cell>
          <cell r="H70">
            <v>3123</v>
          </cell>
        </row>
        <row r="71">
          <cell r="A71" t="str">
            <v>PP 3-02</v>
          </cell>
          <cell r="B71">
            <v>668</v>
          </cell>
          <cell r="C71">
            <v>2304</v>
          </cell>
          <cell r="E71">
            <v>2972</v>
          </cell>
          <cell r="F71">
            <v>178</v>
          </cell>
          <cell r="G71">
            <v>26</v>
          </cell>
          <cell r="H71">
            <v>3176</v>
          </cell>
        </row>
        <row r="72">
          <cell r="A72" t="str">
            <v>PP 4-01</v>
          </cell>
          <cell r="B72">
            <v>2038</v>
          </cell>
          <cell r="C72">
            <v>37793</v>
          </cell>
          <cell r="E72">
            <v>39831</v>
          </cell>
          <cell r="F72">
            <v>2389</v>
          </cell>
          <cell r="G72">
            <v>358</v>
          </cell>
          <cell r="H72">
            <v>42578</v>
          </cell>
        </row>
        <row r="73">
          <cell r="A73" t="str">
            <v>PP 4-02</v>
          </cell>
          <cell r="B73">
            <v>2038</v>
          </cell>
          <cell r="C73">
            <v>42663</v>
          </cell>
          <cell r="E73">
            <v>44701</v>
          </cell>
          <cell r="F73">
            <v>2682</v>
          </cell>
          <cell r="G73">
            <v>402</v>
          </cell>
          <cell r="H73">
            <v>47785</v>
          </cell>
        </row>
        <row r="74">
          <cell r="A74" t="str">
            <v>WPP 1-01</v>
          </cell>
          <cell r="B74">
            <v>15227</v>
          </cell>
          <cell r="C74">
            <v>38454</v>
          </cell>
          <cell r="E74">
            <v>53681</v>
          </cell>
          <cell r="F74">
            <v>3220</v>
          </cell>
          <cell r="G74">
            <v>483</v>
          </cell>
          <cell r="H74">
            <v>57384</v>
          </cell>
        </row>
        <row r="75">
          <cell r="A75" t="str">
            <v>WPP 1-02</v>
          </cell>
          <cell r="B75">
            <v>14324</v>
          </cell>
          <cell r="C75">
            <v>35724</v>
          </cell>
          <cell r="E75">
            <v>50048</v>
          </cell>
          <cell r="F75">
            <v>3002</v>
          </cell>
          <cell r="G75">
            <v>450</v>
          </cell>
          <cell r="H75">
            <v>53500</v>
          </cell>
        </row>
        <row r="76">
          <cell r="A76" t="str">
            <v>WPP 1-03</v>
          </cell>
          <cell r="B76">
            <v>15620</v>
          </cell>
          <cell r="C76">
            <v>33189</v>
          </cell>
          <cell r="E76">
            <v>48809</v>
          </cell>
          <cell r="F76">
            <v>2928</v>
          </cell>
          <cell r="G76">
            <v>439</v>
          </cell>
          <cell r="H76">
            <v>52176</v>
          </cell>
        </row>
        <row r="77">
          <cell r="A77" t="str">
            <v>WPP 1-04</v>
          </cell>
          <cell r="B77">
            <v>13614</v>
          </cell>
          <cell r="C77">
            <v>32955</v>
          </cell>
          <cell r="E77">
            <v>46569</v>
          </cell>
          <cell r="F77">
            <v>2794</v>
          </cell>
          <cell r="G77">
            <v>419</v>
          </cell>
          <cell r="H77">
            <v>49782</v>
          </cell>
        </row>
        <row r="78">
          <cell r="A78" t="str">
            <v>WPP 1-05</v>
          </cell>
          <cell r="B78">
            <v>14910</v>
          </cell>
          <cell r="C78">
            <v>30654</v>
          </cell>
          <cell r="E78">
            <v>45564</v>
          </cell>
          <cell r="F78">
            <v>2733</v>
          </cell>
          <cell r="G78">
            <v>409</v>
          </cell>
          <cell r="H78">
            <v>48706</v>
          </cell>
        </row>
        <row r="79">
          <cell r="A79" t="str">
            <v>WPP 1-06</v>
          </cell>
          <cell r="B79">
            <v>12711</v>
          </cell>
          <cell r="C79">
            <v>30186</v>
          </cell>
          <cell r="E79">
            <v>42897</v>
          </cell>
          <cell r="F79">
            <v>2573</v>
          </cell>
          <cell r="G79">
            <v>385</v>
          </cell>
          <cell r="H79">
            <v>45855</v>
          </cell>
        </row>
        <row r="80">
          <cell r="A80" t="str">
            <v>WPP 1-07</v>
          </cell>
          <cell r="B80">
            <v>13845</v>
          </cell>
          <cell r="C80">
            <v>28080</v>
          </cell>
          <cell r="E80">
            <v>41925</v>
          </cell>
          <cell r="F80">
            <v>2515</v>
          </cell>
          <cell r="G80">
            <v>377</v>
          </cell>
          <cell r="H80">
            <v>44817</v>
          </cell>
        </row>
        <row r="81">
          <cell r="A81" t="str">
            <v>WPP 1-08</v>
          </cell>
          <cell r="B81">
            <v>11808</v>
          </cell>
          <cell r="C81">
            <v>27456</v>
          </cell>
          <cell r="E81">
            <v>39264</v>
          </cell>
          <cell r="F81">
            <v>2355</v>
          </cell>
          <cell r="G81">
            <v>353</v>
          </cell>
          <cell r="H81">
            <v>41972</v>
          </cell>
        </row>
        <row r="82">
          <cell r="A82" t="str">
            <v>WPP 1-09</v>
          </cell>
          <cell r="B82">
            <v>12780</v>
          </cell>
          <cell r="C82">
            <v>25506</v>
          </cell>
          <cell r="E82">
            <v>38286</v>
          </cell>
          <cell r="F82">
            <v>2297</v>
          </cell>
          <cell r="G82">
            <v>344</v>
          </cell>
          <cell r="H82">
            <v>40927</v>
          </cell>
        </row>
        <row r="83">
          <cell r="A83" t="str">
            <v>WPP 1-10</v>
          </cell>
          <cell r="B83">
            <v>11098</v>
          </cell>
          <cell r="C83">
            <v>24687</v>
          </cell>
          <cell r="E83">
            <v>35785</v>
          </cell>
          <cell r="F83">
            <v>2147</v>
          </cell>
          <cell r="G83">
            <v>322</v>
          </cell>
          <cell r="H83">
            <v>38254</v>
          </cell>
        </row>
        <row r="84">
          <cell r="A84" t="str">
            <v>WPP 1-11</v>
          </cell>
          <cell r="B84">
            <v>12070</v>
          </cell>
          <cell r="C84">
            <v>22971</v>
          </cell>
          <cell r="E84">
            <v>35041</v>
          </cell>
          <cell r="F84">
            <v>2102</v>
          </cell>
          <cell r="G84">
            <v>315</v>
          </cell>
          <cell r="H84">
            <v>37458</v>
          </cell>
        </row>
        <row r="85">
          <cell r="A85" t="str">
            <v>WPP 1-12</v>
          </cell>
          <cell r="B85">
            <v>9385</v>
          </cell>
          <cell r="C85">
            <v>21918</v>
          </cell>
          <cell r="E85">
            <v>31303</v>
          </cell>
          <cell r="F85">
            <v>1878</v>
          </cell>
          <cell r="G85">
            <v>281</v>
          </cell>
          <cell r="H85">
            <v>33462</v>
          </cell>
        </row>
        <row r="86">
          <cell r="A86" t="str">
            <v>WPP 1-13</v>
          </cell>
          <cell r="B86">
            <v>10195</v>
          </cell>
          <cell r="C86">
            <v>20397</v>
          </cell>
          <cell r="E86">
            <v>30592</v>
          </cell>
          <cell r="F86">
            <v>1835</v>
          </cell>
          <cell r="G86">
            <v>275</v>
          </cell>
          <cell r="H86">
            <v>32702</v>
          </cell>
        </row>
        <row r="87">
          <cell r="A87" t="str">
            <v>WPP 1-14</v>
          </cell>
          <cell r="B87">
            <v>8675</v>
          </cell>
          <cell r="C87">
            <v>19188</v>
          </cell>
          <cell r="E87">
            <v>27863</v>
          </cell>
          <cell r="F87">
            <v>1671</v>
          </cell>
          <cell r="G87">
            <v>250</v>
          </cell>
          <cell r="H87">
            <v>29784</v>
          </cell>
        </row>
        <row r="88">
          <cell r="A88" t="str">
            <v>WPP 1-15</v>
          </cell>
          <cell r="B88">
            <v>9485</v>
          </cell>
          <cell r="C88">
            <v>17823</v>
          </cell>
          <cell r="E88">
            <v>27308</v>
          </cell>
          <cell r="F88">
            <v>1638</v>
          </cell>
          <cell r="G88">
            <v>245</v>
          </cell>
          <cell r="H88">
            <v>29191</v>
          </cell>
        </row>
        <row r="89">
          <cell r="A89" t="str">
            <v>WPP 1-16</v>
          </cell>
          <cell r="B89">
            <v>6962</v>
          </cell>
          <cell r="C89">
            <v>16419</v>
          </cell>
          <cell r="E89">
            <v>23381</v>
          </cell>
          <cell r="F89">
            <v>1402</v>
          </cell>
          <cell r="G89">
            <v>210</v>
          </cell>
          <cell r="H89">
            <v>24993</v>
          </cell>
        </row>
        <row r="90">
          <cell r="A90" t="str">
            <v>WPP 1-17</v>
          </cell>
          <cell r="B90">
            <v>7610</v>
          </cell>
          <cell r="C90">
            <v>15288</v>
          </cell>
          <cell r="E90">
            <v>22898</v>
          </cell>
          <cell r="F90">
            <v>1373</v>
          </cell>
          <cell r="G90">
            <v>205</v>
          </cell>
          <cell r="H90">
            <v>24476</v>
          </cell>
        </row>
        <row r="91">
          <cell r="A91" t="str">
            <v>WPP 1-18</v>
          </cell>
          <cell r="B91">
            <v>6962</v>
          </cell>
          <cell r="C91">
            <v>14586</v>
          </cell>
          <cell r="E91">
            <v>21548</v>
          </cell>
          <cell r="F91">
            <v>1292</v>
          </cell>
          <cell r="G91">
            <v>193</v>
          </cell>
          <cell r="H91">
            <v>23033</v>
          </cell>
        </row>
        <row r="92">
          <cell r="A92" t="str">
            <v>WPP 1-19</v>
          </cell>
          <cell r="B92">
            <v>7610</v>
          </cell>
          <cell r="C92">
            <v>13572</v>
          </cell>
          <cell r="E92">
            <v>21182</v>
          </cell>
          <cell r="F92">
            <v>1270</v>
          </cell>
          <cell r="G92">
            <v>190</v>
          </cell>
          <cell r="H92">
            <v>22642</v>
          </cell>
        </row>
        <row r="93">
          <cell r="A93" t="str">
            <v>WPP 1-20</v>
          </cell>
          <cell r="B93">
            <v>6059</v>
          </cell>
          <cell r="C93">
            <v>13650</v>
          </cell>
          <cell r="E93">
            <v>19709</v>
          </cell>
          <cell r="F93">
            <v>1182</v>
          </cell>
          <cell r="G93">
            <v>177</v>
          </cell>
          <cell r="H93">
            <v>21068</v>
          </cell>
        </row>
        <row r="94">
          <cell r="A94" t="str">
            <v>WPP 1-21</v>
          </cell>
          <cell r="B94">
            <v>6545</v>
          </cell>
          <cell r="C94">
            <v>12714</v>
          </cell>
          <cell r="E94">
            <v>19259</v>
          </cell>
          <cell r="F94">
            <v>1155</v>
          </cell>
          <cell r="G94">
            <v>173</v>
          </cell>
          <cell r="H94">
            <v>20587</v>
          </cell>
        </row>
        <row r="95">
          <cell r="A95" t="str">
            <v>WPP 1-22</v>
          </cell>
          <cell r="B95">
            <v>6545</v>
          </cell>
          <cell r="C95">
            <v>12129</v>
          </cell>
          <cell r="E95">
            <v>18674</v>
          </cell>
          <cell r="F95">
            <v>1120</v>
          </cell>
          <cell r="G95">
            <v>168</v>
          </cell>
          <cell r="H95">
            <v>19962</v>
          </cell>
        </row>
        <row r="96">
          <cell r="A96" t="str">
            <v>WPP 1-23</v>
          </cell>
          <cell r="B96">
            <v>7224</v>
          </cell>
          <cell r="C96">
            <v>12480</v>
          </cell>
          <cell r="E96">
            <v>19704</v>
          </cell>
          <cell r="F96">
            <v>1182</v>
          </cell>
          <cell r="G96">
            <v>177</v>
          </cell>
          <cell r="H96">
            <v>21063</v>
          </cell>
        </row>
        <row r="97">
          <cell r="A97" t="str">
            <v>WPP 1-24</v>
          </cell>
          <cell r="B97">
            <v>15227</v>
          </cell>
          <cell r="C97">
            <v>38454</v>
          </cell>
          <cell r="E97">
            <v>53681</v>
          </cell>
          <cell r="F97">
            <v>3220</v>
          </cell>
          <cell r="G97">
            <v>483</v>
          </cell>
          <cell r="H97">
            <v>57384</v>
          </cell>
        </row>
        <row r="98">
          <cell r="A98" t="str">
            <v>WPP 1-25</v>
          </cell>
          <cell r="B98">
            <v>11808</v>
          </cell>
          <cell r="C98">
            <v>27456</v>
          </cell>
          <cell r="E98">
            <v>39264</v>
          </cell>
          <cell r="F98">
            <v>2355</v>
          </cell>
          <cell r="G98">
            <v>353</v>
          </cell>
          <cell r="H98">
            <v>41972</v>
          </cell>
        </row>
        <row r="99">
          <cell r="A99" t="str">
            <v>WPP 1-26</v>
          </cell>
          <cell r="B99">
            <v>12780</v>
          </cell>
          <cell r="C99">
            <v>25506</v>
          </cell>
          <cell r="E99">
            <v>38286</v>
          </cell>
          <cell r="F99">
            <v>2297</v>
          </cell>
          <cell r="G99">
            <v>344</v>
          </cell>
          <cell r="H99">
            <v>40927</v>
          </cell>
        </row>
        <row r="100">
          <cell r="A100" t="str">
            <v>WPP 2-01</v>
          </cell>
          <cell r="B100">
            <v>6676</v>
          </cell>
          <cell r="C100">
            <v>22932</v>
          </cell>
          <cell r="E100">
            <v>29608</v>
          </cell>
          <cell r="F100">
            <v>1776</v>
          </cell>
          <cell r="G100">
            <v>266</v>
          </cell>
          <cell r="H100">
            <v>31650</v>
          </cell>
        </row>
        <row r="101">
          <cell r="A101" t="str">
            <v>WPP 2-02</v>
          </cell>
          <cell r="B101">
            <v>7810</v>
          </cell>
          <cell r="C101">
            <v>20397</v>
          </cell>
          <cell r="E101">
            <v>28207</v>
          </cell>
          <cell r="F101">
            <v>1692</v>
          </cell>
          <cell r="G101">
            <v>253</v>
          </cell>
          <cell r="H101">
            <v>30152</v>
          </cell>
        </row>
        <row r="102">
          <cell r="A102" t="str">
            <v>WPP 2-03</v>
          </cell>
          <cell r="B102">
            <v>6128</v>
          </cell>
          <cell r="C102">
            <v>20865</v>
          </cell>
          <cell r="E102">
            <v>26993</v>
          </cell>
          <cell r="F102">
            <v>1619</v>
          </cell>
          <cell r="G102">
            <v>242</v>
          </cell>
          <cell r="H102">
            <v>28854</v>
          </cell>
        </row>
        <row r="103">
          <cell r="A103" t="str">
            <v>WPP 2-04</v>
          </cell>
          <cell r="B103">
            <v>7100</v>
          </cell>
          <cell r="C103">
            <v>18525</v>
          </cell>
          <cell r="E103">
            <v>25625</v>
          </cell>
          <cell r="F103">
            <v>1537</v>
          </cell>
          <cell r="G103">
            <v>230</v>
          </cell>
          <cell r="H103">
            <v>27392</v>
          </cell>
        </row>
        <row r="104">
          <cell r="A104" t="str">
            <v>WPP 2-05</v>
          </cell>
          <cell r="B104">
            <v>6128</v>
          </cell>
          <cell r="C104">
            <v>18759</v>
          </cell>
          <cell r="E104">
            <v>24887</v>
          </cell>
          <cell r="F104">
            <v>1493</v>
          </cell>
          <cell r="G104">
            <v>223</v>
          </cell>
          <cell r="H104">
            <v>26603</v>
          </cell>
        </row>
        <row r="105">
          <cell r="A105" t="str">
            <v>WPP 2-06</v>
          </cell>
          <cell r="B105">
            <v>7100</v>
          </cell>
          <cell r="C105">
            <v>16653</v>
          </cell>
          <cell r="E105">
            <v>23753</v>
          </cell>
          <cell r="F105">
            <v>1425</v>
          </cell>
          <cell r="G105">
            <v>213</v>
          </cell>
          <cell r="H105">
            <v>25391</v>
          </cell>
        </row>
        <row r="106">
          <cell r="A106" t="str">
            <v>WPP 2-07</v>
          </cell>
          <cell r="B106">
            <v>5580</v>
          </cell>
          <cell r="C106">
            <v>16653</v>
          </cell>
          <cell r="E106">
            <v>22233</v>
          </cell>
          <cell r="F106">
            <v>1333</v>
          </cell>
          <cell r="G106">
            <v>199</v>
          </cell>
          <cell r="H106">
            <v>23765</v>
          </cell>
        </row>
        <row r="107">
          <cell r="A107" t="str">
            <v>WPP 2-08</v>
          </cell>
          <cell r="B107">
            <v>6390</v>
          </cell>
          <cell r="C107">
            <v>14820</v>
          </cell>
          <cell r="E107">
            <v>21210</v>
          </cell>
          <cell r="F107">
            <v>1272</v>
          </cell>
          <cell r="G107">
            <v>190</v>
          </cell>
          <cell r="H107">
            <v>22672</v>
          </cell>
        </row>
        <row r="108">
          <cell r="A108" t="str">
            <v>WPP 2-09</v>
          </cell>
          <cell r="B108">
            <v>5580</v>
          </cell>
          <cell r="C108">
            <v>14586</v>
          </cell>
          <cell r="E108">
            <v>20166</v>
          </cell>
          <cell r="F108">
            <v>1209</v>
          </cell>
          <cell r="G108">
            <v>181</v>
          </cell>
          <cell r="H108">
            <v>21556</v>
          </cell>
        </row>
        <row r="109">
          <cell r="A109" t="str">
            <v>WPP 2-10</v>
          </cell>
          <cell r="B109">
            <v>6390</v>
          </cell>
          <cell r="C109">
            <v>12948</v>
          </cell>
          <cell r="E109">
            <v>19338</v>
          </cell>
          <cell r="F109">
            <v>1160</v>
          </cell>
          <cell r="G109">
            <v>174</v>
          </cell>
          <cell r="H109">
            <v>20672</v>
          </cell>
        </row>
        <row r="110">
          <cell r="A110" t="str">
            <v>WPP 2-11</v>
          </cell>
          <cell r="B110">
            <v>5032</v>
          </cell>
          <cell r="C110">
            <v>12480</v>
          </cell>
          <cell r="E110">
            <v>17512</v>
          </cell>
          <cell r="F110">
            <v>1050</v>
          </cell>
          <cell r="G110">
            <v>157</v>
          </cell>
          <cell r="H110">
            <v>18719</v>
          </cell>
        </row>
        <row r="111">
          <cell r="A111" t="str">
            <v>WPP 2-12</v>
          </cell>
          <cell r="B111">
            <v>5680</v>
          </cell>
          <cell r="C111">
            <v>11076</v>
          </cell>
          <cell r="E111">
            <v>16756</v>
          </cell>
          <cell r="F111">
            <v>1005</v>
          </cell>
          <cell r="G111">
            <v>150</v>
          </cell>
          <cell r="H111">
            <v>17911</v>
          </cell>
        </row>
        <row r="112">
          <cell r="A112" t="str">
            <v>WPP 2-13</v>
          </cell>
          <cell r="B112">
            <v>4484</v>
          </cell>
          <cell r="C112">
            <v>10374</v>
          </cell>
          <cell r="E112">
            <v>14858</v>
          </cell>
          <cell r="F112">
            <v>891</v>
          </cell>
          <cell r="G112">
            <v>133</v>
          </cell>
          <cell r="H112">
            <v>15882</v>
          </cell>
        </row>
        <row r="113">
          <cell r="A113" t="str">
            <v>WPP 2-14</v>
          </cell>
          <cell r="B113">
            <v>4970</v>
          </cell>
          <cell r="C113">
            <v>9204</v>
          </cell>
          <cell r="E113">
            <v>14174</v>
          </cell>
          <cell r="F113">
            <v>850</v>
          </cell>
          <cell r="G113">
            <v>127</v>
          </cell>
          <cell r="H113">
            <v>15151</v>
          </cell>
        </row>
        <row r="114">
          <cell r="A114" t="str">
            <v>WPP 2-15</v>
          </cell>
          <cell r="B114">
            <v>5680</v>
          </cell>
          <cell r="C114">
            <v>10491</v>
          </cell>
          <cell r="E114">
            <v>16171</v>
          </cell>
          <cell r="F114">
            <v>970</v>
          </cell>
          <cell r="G114">
            <v>145</v>
          </cell>
          <cell r="H114">
            <v>17286</v>
          </cell>
        </row>
        <row r="115">
          <cell r="A115" t="str">
            <v>WPP 2-16</v>
          </cell>
          <cell r="B115">
            <v>4970</v>
          </cell>
          <cell r="C115">
            <v>9672</v>
          </cell>
          <cell r="E115">
            <v>14642</v>
          </cell>
          <cell r="F115">
            <v>878</v>
          </cell>
          <cell r="G115">
            <v>131</v>
          </cell>
          <cell r="H115">
            <v>15651</v>
          </cell>
        </row>
        <row r="116">
          <cell r="A116" t="str">
            <v>WPP 2-17</v>
          </cell>
          <cell r="B116">
            <v>4970</v>
          </cell>
          <cell r="C116">
            <v>8970</v>
          </cell>
          <cell r="E116">
            <v>13940</v>
          </cell>
          <cell r="F116">
            <v>836</v>
          </cell>
          <cell r="G116">
            <v>125</v>
          </cell>
          <cell r="H116">
            <v>14901</v>
          </cell>
        </row>
        <row r="117">
          <cell r="A117" t="str">
            <v>WPP 2-18</v>
          </cell>
          <cell r="B117">
            <v>4260</v>
          </cell>
          <cell r="C117">
            <v>8307</v>
          </cell>
          <cell r="E117">
            <v>12567</v>
          </cell>
          <cell r="F117">
            <v>754</v>
          </cell>
          <cell r="G117">
            <v>113</v>
          </cell>
          <cell r="H117">
            <v>13434</v>
          </cell>
        </row>
        <row r="118">
          <cell r="A118" t="str">
            <v>WPP 2-19</v>
          </cell>
          <cell r="B118">
            <v>4260</v>
          </cell>
          <cell r="C118">
            <v>7488</v>
          </cell>
          <cell r="E118">
            <v>11748</v>
          </cell>
          <cell r="F118">
            <v>704</v>
          </cell>
          <cell r="G118">
            <v>105</v>
          </cell>
          <cell r="H118">
            <v>12557</v>
          </cell>
        </row>
        <row r="119">
          <cell r="A119" t="str">
            <v>WPP 2-20</v>
          </cell>
          <cell r="B119">
            <v>3550</v>
          </cell>
          <cell r="C119">
            <v>6903</v>
          </cell>
          <cell r="E119">
            <v>10453</v>
          </cell>
          <cell r="F119">
            <v>627</v>
          </cell>
          <cell r="G119">
            <v>94</v>
          </cell>
          <cell r="H119">
            <v>11174</v>
          </cell>
        </row>
        <row r="120">
          <cell r="A120" t="str">
            <v>WPP 2-21</v>
          </cell>
          <cell r="B120">
            <v>3550</v>
          </cell>
          <cell r="C120">
            <v>5733</v>
          </cell>
          <cell r="E120">
            <v>9283</v>
          </cell>
          <cell r="F120">
            <v>556</v>
          </cell>
          <cell r="G120">
            <v>83</v>
          </cell>
          <cell r="H120">
            <v>9922</v>
          </cell>
        </row>
        <row r="121">
          <cell r="A121" t="str">
            <v>WPP 2-22</v>
          </cell>
          <cell r="B121">
            <v>3550</v>
          </cell>
          <cell r="C121">
            <v>5148</v>
          </cell>
          <cell r="E121">
            <v>8698</v>
          </cell>
          <cell r="F121">
            <v>521</v>
          </cell>
          <cell r="G121">
            <v>78</v>
          </cell>
          <cell r="H121">
            <v>9297</v>
          </cell>
        </row>
        <row r="122">
          <cell r="A122" t="str">
            <v>WPP 2-23</v>
          </cell>
          <cell r="B122">
            <v>2840</v>
          </cell>
          <cell r="C122">
            <v>4563</v>
          </cell>
          <cell r="E122">
            <v>7403</v>
          </cell>
          <cell r="F122">
            <v>444</v>
          </cell>
          <cell r="G122">
            <v>66</v>
          </cell>
          <cell r="H122">
            <v>7913</v>
          </cell>
        </row>
        <row r="123">
          <cell r="A123" t="str">
            <v>WPP 2-24</v>
          </cell>
          <cell r="B123">
            <v>2840</v>
          </cell>
          <cell r="C123">
            <v>4095</v>
          </cell>
          <cell r="E123">
            <v>6935</v>
          </cell>
          <cell r="F123">
            <v>416</v>
          </cell>
          <cell r="G123">
            <v>62</v>
          </cell>
          <cell r="H123">
            <v>7413</v>
          </cell>
        </row>
        <row r="124">
          <cell r="A124" t="str">
            <v>WPP 2-25</v>
          </cell>
          <cell r="B124">
            <v>2840</v>
          </cell>
          <cell r="C124">
            <v>3393</v>
          </cell>
          <cell r="E124">
            <v>6233</v>
          </cell>
          <cell r="F124">
            <v>373</v>
          </cell>
          <cell r="G124">
            <v>55</v>
          </cell>
          <cell r="H124">
            <v>6661</v>
          </cell>
        </row>
        <row r="125">
          <cell r="A125" t="str">
            <v>WPP 2-26</v>
          </cell>
          <cell r="B125">
            <v>1158</v>
          </cell>
          <cell r="C125">
            <v>2730</v>
          </cell>
          <cell r="E125">
            <v>3888</v>
          </cell>
          <cell r="F125">
            <v>233</v>
          </cell>
          <cell r="G125">
            <v>34</v>
          </cell>
          <cell r="H125">
            <v>4155</v>
          </cell>
        </row>
        <row r="126">
          <cell r="A126" t="str">
            <v>WPP 2-27</v>
          </cell>
          <cell r="B126">
            <v>2130</v>
          </cell>
          <cell r="C126">
            <v>2028</v>
          </cell>
          <cell r="E126">
            <v>4158</v>
          </cell>
          <cell r="F126">
            <v>249</v>
          </cell>
          <cell r="G126">
            <v>37</v>
          </cell>
          <cell r="H126">
            <v>4444</v>
          </cell>
        </row>
        <row r="127">
          <cell r="A127" t="str">
            <v>WPP 2-28</v>
          </cell>
          <cell r="B127">
            <v>2840</v>
          </cell>
          <cell r="C127">
            <v>2262</v>
          </cell>
          <cell r="E127">
            <v>5102</v>
          </cell>
          <cell r="F127">
            <v>306</v>
          </cell>
          <cell r="G127">
            <v>45</v>
          </cell>
          <cell r="H127">
            <v>5453</v>
          </cell>
        </row>
        <row r="128">
          <cell r="A128" t="str">
            <v>WPP 2-29</v>
          </cell>
          <cell r="B128">
            <v>1158</v>
          </cell>
          <cell r="C128">
            <v>1794</v>
          </cell>
          <cell r="E128">
            <v>2952</v>
          </cell>
          <cell r="F128">
            <v>177</v>
          </cell>
          <cell r="G128">
            <v>26</v>
          </cell>
          <cell r="H128">
            <v>3155</v>
          </cell>
        </row>
        <row r="129">
          <cell r="A129" t="str">
            <v>WPP 2-30</v>
          </cell>
          <cell r="B129">
            <v>2130</v>
          </cell>
          <cell r="C129">
            <v>1326</v>
          </cell>
          <cell r="E129">
            <v>3456</v>
          </cell>
          <cell r="F129">
            <v>207</v>
          </cell>
          <cell r="G129">
            <v>31</v>
          </cell>
          <cell r="H129">
            <v>3694</v>
          </cell>
        </row>
        <row r="130">
          <cell r="A130" t="str">
            <v>WPP 2-31</v>
          </cell>
          <cell r="B130">
            <v>1420</v>
          </cell>
          <cell r="C130">
            <v>1326</v>
          </cell>
          <cell r="E130">
            <v>2746</v>
          </cell>
          <cell r="F130">
            <v>164</v>
          </cell>
          <cell r="G130">
            <v>24</v>
          </cell>
          <cell r="H130">
            <v>2934</v>
          </cell>
        </row>
        <row r="131">
          <cell r="A131" t="str">
            <v>WPP 2-32</v>
          </cell>
          <cell r="B131">
            <v>1420</v>
          </cell>
          <cell r="C131">
            <v>897</v>
          </cell>
          <cell r="E131">
            <v>2317</v>
          </cell>
          <cell r="F131">
            <v>139</v>
          </cell>
          <cell r="G131">
            <v>20</v>
          </cell>
          <cell r="H131">
            <v>2476</v>
          </cell>
        </row>
        <row r="132">
          <cell r="A132" t="str">
            <v>WPP 2-33</v>
          </cell>
          <cell r="B132">
            <v>6676</v>
          </cell>
          <cell r="C132">
            <v>22932</v>
          </cell>
          <cell r="E132">
            <v>29608</v>
          </cell>
          <cell r="F132">
            <v>1776</v>
          </cell>
          <cell r="G132">
            <v>266</v>
          </cell>
          <cell r="H132">
            <v>31650</v>
          </cell>
        </row>
        <row r="133">
          <cell r="A133" t="str">
            <v>WPP 2-34</v>
          </cell>
          <cell r="B133">
            <v>7810</v>
          </cell>
          <cell r="C133">
            <v>20397</v>
          </cell>
          <cell r="E133">
            <v>28207</v>
          </cell>
          <cell r="F133">
            <v>1692</v>
          </cell>
          <cell r="G133">
            <v>253</v>
          </cell>
          <cell r="H133">
            <v>30152</v>
          </cell>
        </row>
        <row r="134">
          <cell r="A134" t="str">
            <v>WPP 2-35</v>
          </cell>
          <cell r="B134">
            <v>6128</v>
          </cell>
          <cell r="C134">
            <v>20865</v>
          </cell>
          <cell r="E134">
            <v>26993</v>
          </cell>
          <cell r="F134">
            <v>1619</v>
          </cell>
          <cell r="G134">
            <v>242</v>
          </cell>
          <cell r="H134">
            <v>28854</v>
          </cell>
        </row>
        <row r="135">
          <cell r="A135" t="str">
            <v>WPP 2-36</v>
          </cell>
          <cell r="B135">
            <v>7100</v>
          </cell>
          <cell r="C135">
            <v>18525</v>
          </cell>
          <cell r="E135">
            <v>25625</v>
          </cell>
          <cell r="F135">
            <v>1537</v>
          </cell>
          <cell r="G135">
            <v>230</v>
          </cell>
          <cell r="H135">
            <v>27392</v>
          </cell>
        </row>
        <row r="136">
          <cell r="A136" t="str">
            <v>WPP 2-37</v>
          </cell>
          <cell r="B136">
            <v>6128</v>
          </cell>
          <cell r="C136">
            <v>18759</v>
          </cell>
          <cell r="E136">
            <v>24887</v>
          </cell>
          <cell r="F136">
            <v>1493</v>
          </cell>
          <cell r="G136">
            <v>223</v>
          </cell>
          <cell r="H136">
            <v>26603</v>
          </cell>
        </row>
        <row r="137">
          <cell r="A137" t="str">
            <v>WPP 2-38</v>
          </cell>
          <cell r="B137">
            <v>7100</v>
          </cell>
          <cell r="C137">
            <v>16653</v>
          </cell>
          <cell r="E137">
            <v>23753</v>
          </cell>
          <cell r="F137">
            <v>1425</v>
          </cell>
          <cell r="G137">
            <v>213</v>
          </cell>
          <cell r="H137">
            <v>25391</v>
          </cell>
        </row>
        <row r="138">
          <cell r="A138" t="str">
            <v>WPP 2-39</v>
          </cell>
          <cell r="B138">
            <v>5580</v>
          </cell>
          <cell r="C138">
            <v>16653</v>
          </cell>
          <cell r="E138">
            <v>22233</v>
          </cell>
          <cell r="F138">
            <v>1333</v>
          </cell>
          <cell r="G138">
            <v>199</v>
          </cell>
          <cell r="H138">
            <v>23765</v>
          </cell>
        </row>
        <row r="139">
          <cell r="A139" t="str">
            <v>WPP 4-01</v>
          </cell>
          <cell r="B139">
            <v>2038</v>
          </cell>
          <cell r="C139">
            <v>37793</v>
          </cell>
          <cell r="E139">
            <v>39831</v>
          </cell>
          <cell r="F139">
            <v>2389</v>
          </cell>
          <cell r="G139">
            <v>358</v>
          </cell>
          <cell r="H139">
            <v>42578</v>
          </cell>
        </row>
        <row r="140">
          <cell r="A140" t="str">
            <v>WPP 4-02</v>
          </cell>
          <cell r="B140">
            <v>2038</v>
          </cell>
          <cell r="C140">
            <v>42663</v>
          </cell>
          <cell r="E140">
            <v>44701</v>
          </cell>
          <cell r="F140">
            <v>2682</v>
          </cell>
          <cell r="G140">
            <v>402</v>
          </cell>
          <cell r="H140">
            <v>47785</v>
          </cell>
        </row>
      </sheetData>
      <sheetData sheetId="1" refreshError="1"/>
      <sheetData sheetId="2" refreshError="1"/>
      <sheetData sheetId="3" refreshError="1"/>
      <sheetData sheetId="4" refreshError="1">
        <row r="6">
          <cell r="A6">
            <v>42</v>
          </cell>
          <cell r="B6" t="str">
            <v>×</v>
          </cell>
          <cell r="C6">
            <v>24</v>
          </cell>
          <cell r="D6" t="str">
            <v>DP</v>
          </cell>
          <cell r="E6">
            <v>10</v>
          </cell>
          <cell r="F6">
            <v>28</v>
          </cell>
          <cell r="G6">
            <v>66</v>
          </cell>
          <cell r="H6">
            <v>114</v>
          </cell>
          <cell r="I6">
            <v>9</v>
          </cell>
        </row>
        <row r="7">
          <cell r="A7">
            <v>39</v>
          </cell>
          <cell r="B7" t="str">
            <v>×</v>
          </cell>
          <cell r="C7">
            <v>24</v>
          </cell>
          <cell r="D7" t="str">
            <v>DP</v>
          </cell>
          <cell r="E7">
            <v>10</v>
          </cell>
          <cell r="F7">
            <v>26</v>
          </cell>
          <cell r="G7">
            <v>62</v>
          </cell>
          <cell r="H7">
            <v>108</v>
          </cell>
          <cell r="I7">
            <v>8</v>
          </cell>
        </row>
        <row r="8">
          <cell r="A8">
            <v>39</v>
          </cell>
          <cell r="B8" t="str">
            <v>×</v>
          </cell>
          <cell r="C8">
            <v>22</v>
          </cell>
          <cell r="D8" t="str">
            <v>DP</v>
          </cell>
          <cell r="E8">
            <v>18</v>
          </cell>
          <cell r="F8">
            <v>26</v>
          </cell>
          <cell r="G8">
            <v>70</v>
          </cell>
          <cell r="H8">
            <v>132</v>
          </cell>
          <cell r="I8">
            <v>0</v>
          </cell>
        </row>
        <row r="9">
          <cell r="A9">
            <v>36</v>
          </cell>
          <cell r="B9" t="str">
            <v>×</v>
          </cell>
          <cell r="C9">
            <v>24</v>
          </cell>
          <cell r="D9" t="str">
            <v>DP</v>
          </cell>
          <cell r="E9">
            <v>10</v>
          </cell>
          <cell r="F9">
            <v>24</v>
          </cell>
          <cell r="G9">
            <v>58</v>
          </cell>
          <cell r="H9">
            <v>102</v>
          </cell>
          <cell r="I9">
            <v>8</v>
          </cell>
        </row>
        <row r="10">
          <cell r="A10">
            <v>36</v>
          </cell>
          <cell r="B10" t="str">
            <v>×</v>
          </cell>
          <cell r="C10">
            <v>22</v>
          </cell>
          <cell r="D10" t="str">
            <v>DP</v>
          </cell>
          <cell r="E10">
            <v>18</v>
          </cell>
          <cell r="F10">
            <v>24</v>
          </cell>
          <cell r="G10">
            <v>66</v>
          </cell>
          <cell r="H10">
            <v>126</v>
          </cell>
          <cell r="I10">
            <v>0</v>
          </cell>
        </row>
        <row r="11">
          <cell r="A11">
            <v>33</v>
          </cell>
          <cell r="B11" t="str">
            <v>×</v>
          </cell>
          <cell r="C11">
            <v>24</v>
          </cell>
          <cell r="D11" t="str">
            <v>DP</v>
          </cell>
          <cell r="E11">
            <v>10</v>
          </cell>
          <cell r="F11">
            <v>22</v>
          </cell>
          <cell r="G11">
            <v>54</v>
          </cell>
          <cell r="H11">
            <v>96</v>
          </cell>
          <cell r="I11">
            <v>7</v>
          </cell>
        </row>
        <row r="12">
          <cell r="A12">
            <v>33</v>
          </cell>
          <cell r="B12" t="str">
            <v>×</v>
          </cell>
          <cell r="C12">
            <v>22</v>
          </cell>
          <cell r="D12" t="str">
            <v>DP</v>
          </cell>
          <cell r="E12">
            <v>17</v>
          </cell>
          <cell r="F12">
            <v>22</v>
          </cell>
          <cell r="G12">
            <v>61</v>
          </cell>
          <cell r="H12">
            <v>117</v>
          </cell>
          <cell r="I12">
            <v>0</v>
          </cell>
        </row>
        <row r="13">
          <cell r="A13">
            <v>30</v>
          </cell>
          <cell r="B13" t="str">
            <v>×</v>
          </cell>
          <cell r="C13">
            <v>24</v>
          </cell>
          <cell r="D13" t="str">
            <v>DP</v>
          </cell>
          <cell r="E13">
            <v>10</v>
          </cell>
          <cell r="F13">
            <v>20</v>
          </cell>
          <cell r="G13">
            <v>50</v>
          </cell>
          <cell r="H13">
            <v>90</v>
          </cell>
          <cell r="I13">
            <v>6</v>
          </cell>
        </row>
        <row r="14">
          <cell r="A14">
            <v>30</v>
          </cell>
          <cell r="B14" t="str">
            <v>×</v>
          </cell>
          <cell r="C14">
            <v>22</v>
          </cell>
          <cell r="D14" t="str">
            <v>DP</v>
          </cell>
          <cell r="E14">
            <v>16</v>
          </cell>
          <cell r="F14">
            <v>20</v>
          </cell>
          <cell r="G14">
            <v>56</v>
          </cell>
          <cell r="H14">
            <v>108</v>
          </cell>
          <cell r="I14">
            <v>0</v>
          </cell>
        </row>
        <row r="15">
          <cell r="A15">
            <v>27</v>
          </cell>
          <cell r="B15" t="str">
            <v>×</v>
          </cell>
          <cell r="C15">
            <v>24</v>
          </cell>
          <cell r="D15" t="str">
            <v>DP</v>
          </cell>
          <cell r="E15">
            <v>10</v>
          </cell>
          <cell r="F15">
            <v>18</v>
          </cell>
          <cell r="G15">
            <v>46</v>
          </cell>
          <cell r="H15">
            <v>84</v>
          </cell>
          <cell r="I15">
            <v>6</v>
          </cell>
        </row>
        <row r="16">
          <cell r="A16">
            <v>27</v>
          </cell>
          <cell r="B16" t="str">
            <v>×</v>
          </cell>
          <cell r="C16">
            <v>22</v>
          </cell>
          <cell r="D16" t="str">
            <v>DP</v>
          </cell>
          <cell r="E16">
            <v>16</v>
          </cell>
          <cell r="F16">
            <v>18</v>
          </cell>
          <cell r="G16">
            <v>52</v>
          </cell>
          <cell r="H16">
            <v>102</v>
          </cell>
          <cell r="I16">
            <v>0</v>
          </cell>
        </row>
        <row r="17">
          <cell r="A17">
            <v>24</v>
          </cell>
          <cell r="B17" t="str">
            <v>×</v>
          </cell>
          <cell r="C17">
            <v>24</v>
          </cell>
          <cell r="D17" t="str">
            <v>DP</v>
          </cell>
          <cell r="E17">
            <v>5</v>
          </cell>
          <cell r="F17">
            <v>16</v>
          </cell>
          <cell r="G17">
            <v>37</v>
          </cell>
          <cell r="H17">
            <v>63</v>
          </cell>
          <cell r="I17">
            <v>10</v>
          </cell>
        </row>
        <row r="18">
          <cell r="A18">
            <v>24</v>
          </cell>
          <cell r="B18" t="str">
            <v>×</v>
          </cell>
          <cell r="C18">
            <v>22</v>
          </cell>
          <cell r="D18" t="str">
            <v>DP</v>
          </cell>
          <cell r="E18">
            <v>10</v>
          </cell>
          <cell r="F18">
            <v>16</v>
          </cell>
          <cell r="G18">
            <v>42</v>
          </cell>
          <cell r="H18">
            <v>78</v>
          </cell>
          <cell r="I18">
            <v>5</v>
          </cell>
        </row>
        <row r="19">
          <cell r="A19">
            <v>21</v>
          </cell>
          <cell r="B19" t="str">
            <v>×</v>
          </cell>
          <cell r="C19">
            <v>24</v>
          </cell>
          <cell r="D19" t="str">
            <v>DP</v>
          </cell>
          <cell r="E19">
            <v>5</v>
          </cell>
          <cell r="F19">
            <v>14</v>
          </cell>
          <cell r="G19">
            <v>33</v>
          </cell>
          <cell r="H19">
            <v>57</v>
          </cell>
          <cell r="I19">
            <v>10</v>
          </cell>
        </row>
        <row r="20">
          <cell r="A20">
            <v>21</v>
          </cell>
          <cell r="B20" t="str">
            <v>×</v>
          </cell>
          <cell r="C20">
            <v>22</v>
          </cell>
          <cell r="D20" t="str">
            <v>DP</v>
          </cell>
          <cell r="E20">
            <v>10</v>
          </cell>
          <cell r="F20">
            <v>14</v>
          </cell>
          <cell r="G20">
            <v>38</v>
          </cell>
          <cell r="H20">
            <v>72</v>
          </cell>
          <cell r="I20">
            <v>5</v>
          </cell>
        </row>
        <row r="21">
          <cell r="A21">
            <v>18</v>
          </cell>
          <cell r="B21" t="str">
            <v>×</v>
          </cell>
          <cell r="C21">
            <v>24</v>
          </cell>
          <cell r="D21" t="str">
            <v>DP</v>
          </cell>
          <cell r="E21">
            <v>0</v>
          </cell>
          <cell r="F21">
            <v>12</v>
          </cell>
          <cell r="G21">
            <v>24</v>
          </cell>
          <cell r="H21">
            <v>36</v>
          </cell>
          <cell r="I21">
            <v>14</v>
          </cell>
        </row>
        <row r="22">
          <cell r="A22">
            <v>18</v>
          </cell>
          <cell r="B22" t="str">
            <v>×</v>
          </cell>
          <cell r="C22">
            <v>22</v>
          </cell>
          <cell r="D22" t="str">
            <v>DP</v>
          </cell>
          <cell r="E22">
            <v>4</v>
          </cell>
          <cell r="F22">
            <v>12</v>
          </cell>
          <cell r="G22">
            <v>28</v>
          </cell>
          <cell r="H22">
            <v>48</v>
          </cell>
          <cell r="I22">
            <v>10</v>
          </cell>
        </row>
        <row r="23">
          <cell r="A23">
            <v>16</v>
          </cell>
          <cell r="B23" t="str">
            <v>×</v>
          </cell>
          <cell r="C23">
            <v>24</v>
          </cell>
          <cell r="D23" t="str">
            <v>DP</v>
          </cell>
          <cell r="E23">
            <v>0</v>
          </cell>
          <cell r="F23">
            <v>12</v>
          </cell>
          <cell r="G23">
            <v>24</v>
          </cell>
          <cell r="H23">
            <v>36</v>
          </cell>
          <cell r="I23">
            <v>14</v>
          </cell>
        </row>
        <row r="24">
          <cell r="A24">
            <v>16</v>
          </cell>
          <cell r="B24" t="str">
            <v>×</v>
          </cell>
          <cell r="C24">
            <v>22</v>
          </cell>
          <cell r="D24" t="str">
            <v>DP</v>
          </cell>
          <cell r="E24">
            <v>4</v>
          </cell>
          <cell r="F24">
            <v>12</v>
          </cell>
          <cell r="G24">
            <v>28</v>
          </cell>
          <cell r="H24">
            <v>48</v>
          </cell>
          <cell r="I24">
            <v>10</v>
          </cell>
        </row>
        <row r="25">
          <cell r="A25">
            <v>15</v>
          </cell>
          <cell r="B25" t="str">
            <v>×</v>
          </cell>
          <cell r="C25">
            <v>24</v>
          </cell>
          <cell r="D25" t="str">
            <v>DP</v>
          </cell>
          <cell r="E25">
            <v>0</v>
          </cell>
          <cell r="F25">
            <v>10</v>
          </cell>
          <cell r="G25">
            <v>20</v>
          </cell>
          <cell r="H25">
            <v>30</v>
          </cell>
          <cell r="I25">
            <v>13</v>
          </cell>
        </row>
        <row r="26">
          <cell r="A26">
            <v>15</v>
          </cell>
          <cell r="B26" t="str">
            <v>×</v>
          </cell>
          <cell r="C26">
            <v>22</v>
          </cell>
          <cell r="D26" t="str">
            <v>DP</v>
          </cell>
          <cell r="E26">
            <v>3</v>
          </cell>
          <cell r="F26">
            <v>10</v>
          </cell>
          <cell r="G26">
            <v>23</v>
          </cell>
          <cell r="H26">
            <v>39</v>
          </cell>
          <cell r="I26">
            <v>10</v>
          </cell>
        </row>
        <row r="27">
          <cell r="A27">
            <v>15</v>
          </cell>
          <cell r="B27" t="str">
            <v>×</v>
          </cell>
          <cell r="C27">
            <v>21</v>
          </cell>
          <cell r="D27" t="str">
            <v>DP</v>
          </cell>
          <cell r="E27">
            <v>3</v>
          </cell>
          <cell r="F27">
            <v>10</v>
          </cell>
          <cell r="G27">
            <v>23</v>
          </cell>
          <cell r="H27">
            <v>39</v>
          </cell>
          <cell r="I27">
            <v>10</v>
          </cell>
        </row>
        <row r="28">
          <cell r="A28">
            <v>18</v>
          </cell>
          <cell r="B28" t="str">
            <v>×</v>
          </cell>
          <cell r="C28">
            <v>18</v>
          </cell>
          <cell r="D28" t="str">
            <v>DP</v>
          </cell>
          <cell r="E28">
            <v>4</v>
          </cell>
          <cell r="F28">
            <v>12</v>
          </cell>
          <cell r="G28">
            <v>28</v>
          </cell>
          <cell r="H28">
            <v>48</v>
          </cell>
          <cell r="I28">
            <v>8</v>
          </cell>
        </row>
        <row r="29">
          <cell r="A29">
            <v>42</v>
          </cell>
          <cell r="B29" t="str">
            <v>×</v>
          </cell>
          <cell r="C29">
            <v>24</v>
          </cell>
          <cell r="D29" t="str">
            <v>DP</v>
          </cell>
          <cell r="E29">
            <v>10</v>
          </cell>
          <cell r="F29">
            <v>28</v>
          </cell>
          <cell r="G29">
            <v>66</v>
          </cell>
          <cell r="H29">
            <v>114</v>
          </cell>
          <cell r="I29">
            <v>9</v>
          </cell>
        </row>
        <row r="30">
          <cell r="A30">
            <v>30</v>
          </cell>
          <cell r="B30" t="str">
            <v>×</v>
          </cell>
          <cell r="C30">
            <v>24</v>
          </cell>
          <cell r="D30" t="str">
            <v>DP</v>
          </cell>
          <cell r="E30">
            <v>10</v>
          </cell>
          <cell r="F30">
            <v>20</v>
          </cell>
          <cell r="G30">
            <v>50</v>
          </cell>
          <cell r="H30">
            <v>90</v>
          </cell>
          <cell r="I30">
            <v>6</v>
          </cell>
        </row>
        <row r="31">
          <cell r="A31">
            <v>30</v>
          </cell>
          <cell r="B31" t="str">
            <v>×</v>
          </cell>
          <cell r="C31">
            <v>22</v>
          </cell>
          <cell r="D31" t="str">
            <v>DP</v>
          </cell>
          <cell r="E31">
            <v>16</v>
          </cell>
          <cell r="F31">
            <v>20</v>
          </cell>
          <cell r="G31">
            <v>56</v>
          </cell>
          <cell r="H31">
            <v>108</v>
          </cell>
          <cell r="I31">
            <v>0</v>
          </cell>
        </row>
        <row r="32">
          <cell r="A32">
            <v>33</v>
          </cell>
          <cell r="B32" t="str">
            <v>×</v>
          </cell>
          <cell r="C32">
            <v>18</v>
          </cell>
          <cell r="D32" t="str">
            <v>W</v>
          </cell>
          <cell r="E32">
            <v>15</v>
          </cell>
          <cell r="F32">
            <v>0</v>
          </cell>
          <cell r="G32">
            <v>15</v>
          </cell>
          <cell r="H32">
            <v>45</v>
          </cell>
          <cell r="I32">
            <v>7</v>
          </cell>
        </row>
        <row r="33">
          <cell r="A33">
            <v>33</v>
          </cell>
          <cell r="B33" t="str">
            <v>×</v>
          </cell>
          <cell r="C33">
            <v>16</v>
          </cell>
          <cell r="D33" t="str">
            <v>W</v>
          </cell>
          <cell r="E33">
            <v>22</v>
          </cell>
          <cell r="F33">
            <v>0</v>
          </cell>
          <cell r="G33">
            <v>22</v>
          </cell>
          <cell r="H33">
            <v>66</v>
          </cell>
          <cell r="I33">
            <v>0</v>
          </cell>
        </row>
        <row r="34">
          <cell r="A34">
            <v>30</v>
          </cell>
          <cell r="B34" t="str">
            <v>×</v>
          </cell>
          <cell r="C34">
            <v>18</v>
          </cell>
          <cell r="D34" t="str">
            <v>W</v>
          </cell>
          <cell r="E34">
            <v>14</v>
          </cell>
          <cell r="F34">
            <v>0</v>
          </cell>
          <cell r="G34">
            <v>14</v>
          </cell>
          <cell r="H34">
            <v>42</v>
          </cell>
          <cell r="I34">
            <v>6</v>
          </cell>
        </row>
        <row r="35">
          <cell r="A35">
            <v>30</v>
          </cell>
          <cell r="B35" t="str">
            <v>×</v>
          </cell>
          <cell r="C35">
            <v>16</v>
          </cell>
          <cell r="D35" t="str">
            <v>W</v>
          </cell>
          <cell r="E35">
            <v>20</v>
          </cell>
          <cell r="F35">
            <v>0</v>
          </cell>
          <cell r="G35">
            <v>20</v>
          </cell>
          <cell r="H35">
            <v>60</v>
          </cell>
          <cell r="I35">
            <v>0</v>
          </cell>
        </row>
        <row r="36">
          <cell r="A36">
            <v>27</v>
          </cell>
          <cell r="B36" t="str">
            <v>×</v>
          </cell>
          <cell r="C36">
            <v>18</v>
          </cell>
          <cell r="D36" t="str">
            <v>W</v>
          </cell>
          <cell r="E36">
            <v>14</v>
          </cell>
          <cell r="F36">
            <v>0</v>
          </cell>
          <cell r="G36">
            <v>14</v>
          </cell>
          <cell r="H36">
            <v>42</v>
          </cell>
          <cell r="I36">
            <v>6</v>
          </cell>
        </row>
        <row r="37">
          <cell r="A37">
            <v>27</v>
          </cell>
          <cell r="B37" t="str">
            <v>×</v>
          </cell>
          <cell r="C37">
            <v>16</v>
          </cell>
          <cell r="D37" t="str">
            <v>W</v>
          </cell>
          <cell r="E37">
            <v>20</v>
          </cell>
          <cell r="F37">
            <v>0</v>
          </cell>
          <cell r="G37">
            <v>20</v>
          </cell>
          <cell r="H37">
            <v>60</v>
          </cell>
          <cell r="I37">
            <v>0</v>
          </cell>
        </row>
        <row r="38">
          <cell r="A38">
            <v>24</v>
          </cell>
          <cell r="B38" t="str">
            <v>×</v>
          </cell>
          <cell r="C38">
            <v>18</v>
          </cell>
          <cell r="D38" t="str">
            <v>W</v>
          </cell>
          <cell r="E38">
            <v>13</v>
          </cell>
          <cell r="F38">
            <v>0</v>
          </cell>
          <cell r="G38">
            <v>13</v>
          </cell>
          <cell r="H38">
            <v>39</v>
          </cell>
          <cell r="I38">
            <v>5</v>
          </cell>
        </row>
        <row r="39">
          <cell r="A39">
            <v>24</v>
          </cell>
          <cell r="B39" t="str">
            <v>×</v>
          </cell>
          <cell r="C39">
            <v>16</v>
          </cell>
          <cell r="D39" t="str">
            <v>W</v>
          </cell>
          <cell r="E39">
            <v>18</v>
          </cell>
          <cell r="F39">
            <v>0</v>
          </cell>
          <cell r="G39">
            <v>18</v>
          </cell>
          <cell r="H39">
            <v>54</v>
          </cell>
          <cell r="I39">
            <v>0</v>
          </cell>
        </row>
        <row r="40">
          <cell r="A40">
            <v>21</v>
          </cell>
          <cell r="B40" t="str">
            <v>×</v>
          </cell>
          <cell r="C40">
            <v>18</v>
          </cell>
          <cell r="D40" t="str">
            <v>W</v>
          </cell>
          <cell r="E40">
            <v>13</v>
          </cell>
          <cell r="F40">
            <v>0</v>
          </cell>
          <cell r="G40">
            <v>13</v>
          </cell>
          <cell r="H40">
            <v>39</v>
          </cell>
          <cell r="I40">
            <v>5</v>
          </cell>
        </row>
        <row r="41">
          <cell r="A41">
            <v>21</v>
          </cell>
          <cell r="B41" t="str">
            <v>×</v>
          </cell>
          <cell r="C41">
            <v>16</v>
          </cell>
          <cell r="D41" t="str">
            <v>W</v>
          </cell>
          <cell r="E41">
            <v>18</v>
          </cell>
          <cell r="F41">
            <v>0</v>
          </cell>
          <cell r="G41">
            <v>18</v>
          </cell>
          <cell r="H41">
            <v>54</v>
          </cell>
          <cell r="I41">
            <v>0</v>
          </cell>
        </row>
        <row r="42">
          <cell r="A42">
            <v>18</v>
          </cell>
          <cell r="B42" t="str">
            <v>×</v>
          </cell>
          <cell r="C42">
            <v>18</v>
          </cell>
          <cell r="D42" t="str">
            <v>W</v>
          </cell>
          <cell r="E42">
            <v>12</v>
          </cell>
          <cell r="F42">
            <v>0</v>
          </cell>
          <cell r="G42">
            <v>12</v>
          </cell>
          <cell r="H42">
            <v>36</v>
          </cell>
          <cell r="I42">
            <v>4</v>
          </cell>
        </row>
        <row r="43">
          <cell r="A43">
            <v>18</v>
          </cell>
          <cell r="B43" t="str">
            <v>×</v>
          </cell>
          <cell r="C43">
            <v>16</v>
          </cell>
          <cell r="D43" t="str">
            <v>W</v>
          </cell>
          <cell r="E43">
            <v>16</v>
          </cell>
          <cell r="F43">
            <v>0</v>
          </cell>
          <cell r="G43">
            <v>16</v>
          </cell>
          <cell r="H43">
            <v>48</v>
          </cell>
          <cell r="I43">
            <v>0</v>
          </cell>
        </row>
        <row r="44">
          <cell r="A44">
            <v>15</v>
          </cell>
          <cell r="B44" t="str">
            <v>×</v>
          </cell>
          <cell r="C44">
            <v>18</v>
          </cell>
          <cell r="D44" t="str">
            <v>W</v>
          </cell>
          <cell r="E44">
            <v>11</v>
          </cell>
          <cell r="F44">
            <v>0</v>
          </cell>
          <cell r="G44">
            <v>11</v>
          </cell>
          <cell r="H44">
            <v>33</v>
          </cell>
          <cell r="I44">
            <v>3</v>
          </cell>
        </row>
        <row r="45">
          <cell r="A45">
            <v>15</v>
          </cell>
          <cell r="B45" t="str">
            <v>×</v>
          </cell>
          <cell r="C45">
            <v>16</v>
          </cell>
          <cell r="D45" t="str">
            <v>W</v>
          </cell>
          <cell r="E45">
            <v>14</v>
          </cell>
          <cell r="F45">
            <v>0</v>
          </cell>
          <cell r="G45">
            <v>14</v>
          </cell>
          <cell r="H45">
            <v>42</v>
          </cell>
          <cell r="I45">
            <v>0</v>
          </cell>
        </row>
        <row r="46">
          <cell r="A46">
            <v>21</v>
          </cell>
          <cell r="B46" t="str">
            <v>×</v>
          </cell>
          <cell r="C46">
            <v>13</v>
          </cell>
          <cell r="D46" t="str">
            <v>W</v>
          </cell>
          <cell r="E46">
            <v>16</v>
          </cell>
          <cell r="F46">
            <v>0</v>
          </cell>
          <cell r="G46">
            <v>16</v>
          </cell>
          <cell r="H46">
            <v>48</v>
          </cell>
          <cell r="I46">
            <v>0</v>
          </cell>
        </row>
        <row r="47">
          <cell r="A47">
            <v>21</v>
          </cell>
          <cell r="B47" t="str">
            <v>×</v>
          </cell>
          <cell r="C47">
            <v>12</v>
          </cell>
          <cell r="D47" t="str">
            <v>W</v>
          </cell>
          <cell r="E47">
            <v>14</v>
          </cell>
          <cell r="F47">
            <v>0</v>
          </cell>
          <cell r="G47">
            <v>14</v>
          </cell>
          <cell r="H47">
            <v>42</v>
          </cell>
          <cell r="I47">
            <v>0</v>
          </cell>
        </row>
        <row r="48">
          <cell r="A48">
            <v>18</v>
          </cell>
          <cell r="B48" t="str">
            <v>×</v>
          </cell>
          <cell r="C48">
            <v>13</v>
          </cell>
          <cell r="D48" t="str">
            <v>W</v>
          </cell>
          <cell r="E48">
            <v>14</v>
          </cell>
          <cell r="F48">
            <v>0</v>
          </cell>
          <cell r="G48">
            <v>14</v>
          </cell>
          <cell r="H48">
            <v>42</v>
          </cell>
          <cell r="I48">
            <v>0</v>
          </cell>
        </row>
        <row r="49">
          <cell r="A49">
            <v>18</v>
          </cell>
          <cell r="B49" t="str">
            <v>×</v>
          </cell>
          <cell r="C49">
            <v>12</v>
          </cell>
          <cell r="D49" t="str">
            <v>W</v>
          </cell>
          <cell r="E49">
            <v>12</v>
          </cell>
          <cell r="F49">
            <v>0</v>
          </cell>
          <cell r="G49">
            <v>12</v>
          </cell>
          <cell r="H49">
            <v>36</v>
          </cell>
          <cell r="I49">
            <v>0</v>
          </cell>
        </row>
        <row r="50">
          <cell r="A50">
            <v>15</v>
          </cell>
          <cell r="B50" t="str">
            <v>×</v>
          </cell>
          <cell r="C50">
            <v>13</v>
          </cell>
          <cell r="D50" t="str">
            <v>W</v>
          </cell>
          <cell r="E50">
            <v>12</v>
          </cell>
          <cell r="F50">
            <v>0</v>
          </cell>
          <cell r="G50">
            <v>12</v>
          </cell>
          <cell r="H50">
            <v>36</v>
          </cell>
          <cell r="I50">
            <v>0</v>
          </cell>
        </row>
        <row r="51">
          <cell r="A51">
            <v>15</v>
          </cell>
          <cell r="B51" t="str">
            <v>×</v>
          </cell>
          <cell r="C51">
            <v>12</v>
          </cell>
          <cell r="D51" t="str">
            <v>W</v>
          </cell>
          <cell r="E51">
            <v>10</v>
          </cell>
          <cell r="F51">
            <v>0</v>
          </cell>
          <cell r="G51">
            <v>10</v>
          </cell>
          <cell r="H51">
            <v>30</v>
          </cell>
          <cell r="I51">
            <v>0</v>
          </cell>
        </row>
        <row r="52">
          <cell r="A52">
            <v>15</v>
          </cell>
          <cell r="B52" t="str">
            <v>×</v>
          </cell>
          <cell r="C52">
            <v>10</v>
          </cell>
          <cell r="D52" t="str">
            <v>W</v>
          </cell>
          <cell r="E52">
            <v>10</v>
          </cell>
          <cell r="F52">
            <v>0</v>
          </cell>
          <cell r="G52">
            <v>10</v>
          </cell>
          <cell r="H52">
            <v>30</v>
          </cell>
          <cell r="I52">
            <v>0</v>
          </cell>
        </row>
        <row r="53">
          <cell r="A53">
            <v>15</v>
          </cell>
          <cell r="B53" t="str">
            <v>×</v>
          </cell>
          <cell r="C53">
            <v>9</v>
          </cell>
          <cell r="D53" t="str">
            <v>W</v>
          </cell>
          <cell r="E53">
            <v>10</v>
          </cell>
          <cell r="F53">
            <v>0</v>
          </cell>
          <cell r="G53">
            <v>10</v>
          </cell>
          <cell r="H53">
            <v>30</v>
          </cell>
          <cell r="I53">
            <v>0</v>
          </cell>
        </row>
        <row r="54">
          <cell r="A54">
            <v>12</v>
          </cell>
          <cell r="B54" t="str">
            <v>×</v>
          </cell>
          <cell r="C54">
            <v>10</v>
          </cell>
          <cell r="D54" t="str">
            <v>W</v>
          </cell>
          <cell r="E54">
            <v>8</v>
          </cell>
          <cell r="F54">
            <v>0</v>
          </cell>
          <cell r="G54">
            <v>8</v>
          </cell>
          <cell r="H54">
            <v>24</v>
          </cell>
          <cell r="I54">
            <v>0</v>
          </cell>
        </row>
        <row r="55">
          <cell r="A55">
            <v>12</v>
          </cell>
          <cell r="B55" t="str">
            <v>×</v>
          </cell>
          <cell r="C55">
            <v>9</v>
          </cell>
          <cell r="D55" t="str">
            <v>W</v>
          </cell>
          <cell r="E55">
            <v>8</v>
          </cell>
          <cell r="F55">
            <v>0</v>
          </cell>
          <cell r="G55">
            <v>8</v>
          </cell>
          <cell r="H55">
            <v>24</v>
          </cell>
          <cell r="I55">
            <v>0</v>
          </cell>
        </row>
        <row r="56">
          <cell r="A56">
            <v>15</v>
          </cell>
          <cell r="B56" t="str">
            <v>×</v>
          </cell>
          <cell r="C56">
            <v>6</v>
          </cell>
          <cell r="D56" t="str">
            <v>W</v>
          </cell>
          <cell r="E56">
            <v>8</v>
          </cell>
          <cell r="F56">
            <v>0</v>
          </cell>
          <cell r="G56">
            <v>8</v>
          </cell>
          <cell r="H56">
            <v>24</v>
          </cell>
          <cell r="I56">
            <v>0</v>
          </cell>
        </row>
        <row r="57">
          <cell r="A57">
            <v>12</v>
          </cell>
          <cell r="B57" t="str">
            <v>×</v>
          </cell>
          <cell r="C57">
            <v>6</v>
          </cell>
          <cell r="D57" t="str">
            <v>W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6</v>
          </cell>
        </row>
        <row r="58">
          <cell r="A58">
            <v>9</v>
          </cell>
          <cell r="B58" t="str">
            <v>×</v>
          </cell>
          <cell r="C58">
            <v>6</v>
          </cell>
          <cell r="D58" t="str">
            <v>W</v>
          </cell>
          <cell r="E58">
            <v>6</v>
          </cell>
          <cell r="F58">
            <v>0</v>
          </cell>
          <cell r="G58">
            <v>6</v>
          </cell>
          <cell r="H58">
            <v>18</v>
          </cell>
          <cell r="I58">
            <v>0</v>
          </cell>
        </row>
        <row r="59">
          <cell r="A59">
            <v>15</v>
          </cell>
          <cell r="B59" t="str">
            <v>×</v>
          </cell>
          <cell r="C59">
            <v>4</v>
          </cell>
          <cell r="D59" t="str">
            <v>W</v>
          </cell>
          <cell r="E59">
            <v>8</v>
          </cell>
          <cell r="F59">
            <v>0</v>
          </cell>
          <cell r="G59">
            <v>8</v>
          </cell>
          <cell r="H59">
            <v>24</v>
          </cell>
          <cell r="I59">
            <v>0</v>
          </cell>
        </row>
        <row r="60">
          <cell r="A60">
            <v>12</v>
          </cell>
          <cell r="B60" t="str">
            <v>×</v>
          </cell>
          <cell r="C60">
            <v>4</v>
          </cell>
          <cell r="D60" t="str">
            <v>W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6</v>
          </cell>
        </row>
        <row r="61">
          <cell r="A61">
            <v>9</v>
          </cell>
          <cell r="B61" t="str">
            <v>×</v>
          </cell>
          <cell r="C61">
            <v>4</v>
          </cell>
          <cell r="D61" t="str">
            <v>W</v>
          </cell>
          <cell r="E61">
            <v>6</v>
          </cell>
          <cell r="F61">
            <v>0</v>
          </cell>
          <cell r="G61">
            <v>6</v>
          </cell>
          <cell r="H61">
            <v>18</v>
          </cell>
          <cell r="I61">
            <v>0</v>
          </cell>
        </row>
        <row r="62">
          <cell r="A62">
            <v>6</v>
          </cell>
          <cell r="B62" t="str">
            <v>×</v>
          </cell>
          <cell r="C62">
            <v>6</v>
          </cell>
          <cell r="D62" t="str">
            <v>W</v>
          </cell>
          <cell r="E62">
            <v>4</v>
          </cell>
          <cell r="F62">
            <v>0</v>
          </cell>
          <cell r="G62">
            <v>4</v>
          </cell>
          <cell r="H62">
            <v>12</v>
          </cell>
          <cell r="I62">
            <v>0</v>
          </cell>
        </row>
        <row r="63">
          <cell r="A63">
            <v>6</v>
          </cell>
          <cell r="B63" t="str">
            <v>×</v>
          </cell>
          <cell r="C63">
            <v>4</v>
          </cell>
          <cell r="D63" t="str">
            <v>W</v>
          </cell>
          <cell r="E63">
            <v>4</v>
          </cell>
          <cell r="F63">
            <v>0</v>
          </cell>
          <cell r="G63">
            <v>4</v>
          </cell>
          <cell r="H63">
            <v>12</v>
          </cell>
          <cell r="I63">
            <v>0</v>
          </cell>
        </row>
        <row r="64">
          <cell r="A64">
            <v>33</v>
          </cell>
          <cell r="B64" t="str">
            <v>×</v>
          </cell>
          <cell r="C64">
            <v>18</v>
          </cell>
          <cell r="D64" t="str">
            <v>W</v>
          </cell>
          <cell r="E64">
            <v>15</v>
          </cell>
          <cell r="F64">
            <v>0</v>
          </cell>
          <cell r="G64">
            <v>15</v>
          </cell>
          <cell r="H64">
            <v>45</v>
          </cell>
          <cell r="I64">
            <v>7</v>
          </cell>
        </row>
        <row r="65">
          <cell r="A65">
            <v>33</v>
          </cell>
          <cell r="B65" t="str">
            <v>×</v>
          </cell>
          <cell r="C65">
            <v>16</v>
          </cell>
          <cell r="D65" t="str">
            <v>W</v>
          </cell>
          <cell r="E65">
            <v>22</v>
          </cell>
          <cell r="F65">
            <v>0</v>
          </cell>
          <cell r="G65">
            <v>22</v>
          </cell>
          <cell r="H65">
            <v>66</v>
          </cell>
          <cell r="I65">
            <v>0</v>
          </cell>
        </row>
        <row r="66">
          <cell r="A66">
            <v>30</v>
          </cell>
          <cell r="B66" t="str">
            <v>×</v>
          </cell>
          <cell r="C66">
            <v>18</v>
          </cell>
          <cell r="D66" t="str">
            <v>W</v>
          </cell>
          <cell r="E66">
            <v>14</v>
          </cell>
          <cell r="F66">
            <v>0</v>
          </cell>
          <cell r="G66">
            <v>14</v>
          </cell>
          <cell r="H66">
            <v>42</v>
          </cell>
          <cell r="I66">
            <v>6</v>
          </cell>
        </row>
        <row r="67">
          <cell r="A67">
            <v>30</v>
          </cell>
          <cell r="B67" t="str">
            <v>×</v>
          </cell>
          <cell r="C67">
            <v>16</v>
          </cell>
          <cell r="D67" t="str">
            <v>W</v>
          </cell>
          <cell r="E67">
            <v>20</v>
          </cell>
          <cell r="F67">
            <v>0</v>
          </cell>
          <cell r="G67">
            <v>20</v>
          </cell>
          <cell r="H67">
            <v>60</v>
          </cell>
          <cell r="I67">
            <v>0</v>
          </cell>
        </row>
        <row r="68">
          <cell r="A68">
            <v>27</v>
          </cell>
          <cell r="B68" t="str">
            <v>×</v>
          </cell>
          <cell r="C68">
            <v>18</v>
          </cell>
          <cell r="D68" t="str">
            <v>W</v>
          </cell>
          <cell r="E68">
            <v>14</v>
          </cell>
          <cell r="F68">
            <v>0</v>
          </cell>
          <cell r="G68">
            <v>14</v>
          </cell>
          <cell r="H68">
            <v>42</v>
          </cell>
          <cell r="I68">
            <v>6</v>
          </cell>
        </row>
        <row r="69">
          <cell r="A69">
            <v>27</v>
          </cell>
          <cell r="B69" t="str">
            <v>×</v>
          </cell>
          <cell r="C69">
            <v>16</v>
          </cell>
          <cell r="D69" t="str">
            <v>W</v>
          </cell>
          <cell r="E69">
            <v>20</v>
          </cell>
          <cell r="F69">
            <v>0</v>
          </cell>
          <cell r="G69">
            <v>20</v>
          </cell>
          <cell r="H69">
            <v>60</v>
          </cell>
          <cell r="I69">
            <v>0</v>
          </cell>
        </row>
        <row r="70">
          <cell r="A70">
            <v>24</v>
          </cell>
          <cell r="B70" t="str">
            <v>×</v>
          </cell>
          <cell r="C70">
            <v>18</v>
          </cell>
          <cell r="D70" t="str">
            <v>W</v>
          </cell>
          <cell r="E70">
            <v>13</v>
          </cell>
          <cell r="F70">
            <v>0</v>
          </cell>
          <cell r="G70">
            <v>13</v>
          </cell>
          <cell r="H70">
            <v>39</v>
          </cell>
          <cell r="I70">
            <v>5</v>
          </cell>
        </row>
        <row r="71">
          <cell r="A71">
            <v>6</v>
          </cell>
          <cell r="B71" t="str">
            <v>×</v>
          </cell>
          <cell r="C71">
            <v>12</v>
          </cell>
          <cell r="D71" t="str">
            <v>W</v>
          </cell>
          <cell r="E71">
            <v>6</v>
          </cell>
          <cell r="F71">
            <v>0</v>
          </cell>
          <cell r="G71">
            <v>6</v>
          </cell>
          <cell r="H71">
            <v>18</v>
          </cell>
          <cell r="I71">
            <v>0</v>
          </cell>
        </row>
        <row r="72">
          <cell r="A72">
            <v>5.6</v>
          </cell>
          <cell r="B72" t="str">
            <v>×</v>
          </cell>
          <cell r="C72">
            <v>12</v>
          </cell>
          <cell r="D72" t="str">
            <v>W</v>
          </cell>
          <cell r="E72">
            <v>6</v>
          </cell>
          <cell r="F72">
            <v>0</v>
          </cell>
          <cell r="G72">
            <v>6</v>
          </cell>
          <cell r="H72">
            <v>18</v>
          </cell>
          <cell r="I7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>
        <row r="7">
          <cell r="C7">
            <v>1.05</v>
          </cell>
          <cell r="D7">
            <v>1.42</v>
          </cell>
          <cell r="E7">
            <v>1.42</v>
          </cell>
          <cell r="F7">
            <v>1.9850000000000001</v>
          </cell>
          <cell r="G7">
            <v>2.85</v>
          </cell>
          <cell r="H7">
            <v>3</v>
          </cell>
          <cell r="I7">
            <v>0.85399999999999998</v>
          </cell>
          <cell r="J7">
            <v>1.52</v>
          </cell>
          <cell r="K7">
            <v>1.05</v>
          </cell>
          <cell r="L7">
            <v>1.42</v>
          </cell>
          <cell r="M7">
            <v>1.42</v>
          </cell>
          <cell r="N7">
            <v>1.9850000000000001</v>
          </cell>
          <cell r="O7">
            <v>2.85</v>
          </cell>
          <cell r="P7">
            <v>3</v>
          </cell>
        </row>
        <row r="8">
          <cell r="I8">
            <v>7.4999999999999997E-2</v>
          </cell>
        </row>
        <row r="9">
          <cell r="I9">
            <v>0.25</v>
          </cell>
        </row>
        <row r="18">
          <cell r="C18">
            <v>0.56999999999999995</v>
          </cell>
          <cell r="D18">
            <v>0.76</v>
          </cell>
          <cell r="E18">
            <v>0.86</v>
          </cell>
          <cell r="F18">
            <v>0.56999999999999995</v>
          </cell>
          <cell r="G18">
            <v>0.76</v>
          </cell>
          <cell r="H18">
            <v>0.86</v>
          </cell>
          <cell r="I18">
            <v>1.0609999999999999</v>
          </cell>
          <cell r="J18">
            <v>0.9</v>
          </cell>
          <cell r="K18">
            <v>0.57999999999999996</v>
          </cell>
          <cell r="L18">
            <v>0.8</v>
          </cell>
          <cell r="M18">
            <v>0.95</v>
          </cell>
          <cell r="N18">
            <v>0.57999999999999996</v>
          </cell>
          <cell r="O18">
            <v>0.8</v>
          </cell>
          <cell r="P18">
            <v>0.95</v>
          </cell>
        </row>
        <row r="19">
          <cell r="C19">
            <v>0.27</v>
          </cell>
          <cell r="D19">
            <v>0.246</v>
          </cell>
          <cell r="E19">
            <v>0.252</v>
          </cell>
          <cell r="F19">
            <v>0.27</v>
          </cell>
          <cell r="G19">
            <v>0.246</v>
          </cell>
          <cell r="H19">
            <v>0.252</v>
          </cell>
          <cell r="K19">
            <v>0.27</v>
          </cell>
          <cell r="L19">
            <v>0.246</v>
          </cell>
          <cell r="M19">
            <v>0.252</v>
          </cell>
          <cell r="N19">
            <v>0.27</v>
          </cell>
          <cell r="O19">
            <v>0.246</v>
          </cell>
          <cell r="P19">
            <v>0.252</v>
          </cell>
        </row>
        <row r="20">
          <cell r="C20">
            <v>0.13</v>
          </cell>
          <cell r="D20">
            <v>0.125</v>
          </cell>
          <cell r="E20">
            <v>0.16</v>
          </cell>
          <cell r="F20">
            <v>0.13</v>
          </cell>
          <cell r="G20">
            <v>0.125</v>
          </cell>
          <cell r="H20">
            <v>0.16</v>
          </cell>
          <cell r="I20">
            <v>0.25</v>
          </cell>
          <cell r="J20">
            <v>0.16</v>
          </cell>
          <cell r="K20">
            <v>0.13</v>
          </cell>
          <cell r="L20">
            <v>0.125</v>
          </cell>
          <cell r="M20">
            <v>0.16</v>
          </cell>
          <cell r="N20">
            <v>0.13</v>
          </cell>
          <cell r="O20">
            <v>0.125</v>
          </cell>
          <cell r="P20">
            <v>0.16</v>
          </cell>
        </row>
      </sheetData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문"/>
      <sheetName val="개요"/>
      <sheetName val="총괄"/>
      <sheetName val="집계"/>
      <sheetName val="기준"/>
      <sheetName val="구성1"/>
      <sheetName val="구성2"/>
      <sheetName val="구성"/>
      <sheetName val="원가"/>
      <sheetName val="재집"/>
      <sheetName val="재-틀"/>
      <sheetName val="재-창"/>
      <sheetName val="원-틀"/>
      <sheetName val="원-창"/>
      <sheetName val="간재-틀"/>
      <sheetName val="간재-창"/>
      <sheetName val="간원-틀"/>
      <sheetName val="간원-창"/>
      <sheetName val="설-틀"/>
      <sheetName val="설-창"/>
      <sheetName val="원-설틀"/>
      <sheetName val="원-설창"/>
      <sheetName val="재료"/>
      <sheetName val="단가"/>
      <sheetName val="노집"/>
      <sheetName val="노산-틀"/>
      <sheetName val="노산-창(백색)"/>
      <sheetName val="노산-창(목무늬)"/>
      <sheetName val="공수"/>
      <sheetName val="공수1"/>
      <sheetName val="계수1"/>
      <sheetName val="계수2"/>
      <sheetName val="계수3"/>
      <sheetName val="생산량"/>
      <sheetName val="임율1"/>
      <sheetName val="임율2"/>
      <sheetName val="임율3"/>
      <sheetName val="간노비"/>
      <sheetName val="시간(직)"/>
      <sheetName val="시간(일)"/>
      <sheetName val="적용작업시간"/>
      <sheetName val="업체1"/>
      <sheetName val="업체2"/>
      <sheetName val="경집"/>
      <sheetName val="경산-틀"/>
      <sheetName val="경산-창(백색)"/>
      <sheetName val="경산-창(목무늬)"/>
      <sheetName val="경배"/>
      <sheetName val="경조"/>
      <sheetName val="운반"/>
      <sheetName val="운반1"/>
      <sheetName val="운반2"/>
      <sheetName val="일반"/>
      <sheetName val="설-원가"/>
      <sheetName val="설-집"/>
      <sheetName val="설재-틀"/>
      <sheetName val="설원-틀"/>
      <sheetName val="설치자재"/>
      <sheetName val="자료2-1"/>
      <sheetName val="자료2-2"/>
      <sheetName val="자료3-1"/>
      <sheetName val="자료3-2"/>
      <sheetName val="업체3"/>
      <sheetName val="일위"/>
      <sheetName val="설원-창"/>
      <sheetName val="설노-창"/>
      <sheetName val="설간노"/>
      <sheetName val="설경배"/>
      <sheetName val="설경산"/>
      <sheetName val="설경집"/>
      <sheetName val="단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>
        <row r="5">
          <cell r="J5" t="str">
            <v>PP 1-01</v>
          </cell>
          <cell r="K5">
            <v>55663</v>
          </cell>
        </row>
        <row r="6">
          <cell r="J6" t="str">
            <v>PP 1-02</v>
          </cell>
          <cell r="K6">
            <v>51896</v>
          </cell>
        </row>
        <row r="7">
          <cell r="J7" t="str">
            <v>PP 1-03</v>
          </cell>
          <cell r="K7">
            <v>50612</v>
          </cell>
        </row>
        <row r="8">
          <cell r="J8" t="str">
            <v>PP 1-04</v>
          </cell>
          <cell r="K8">
            <v>48288</v>
          </cell>
        </row>
        <row r="9">
          <cell r="J9" t="str">
            <v>PP 1-05</v>
          </cell>
          <cell r="K9">
            <v>47246</v>
          </cell>
        </row>
        <row r="10">
          <cell r="J10" t="str">
            <v>PP 1-06</v>
          </cell>
          <cell r="K10">
            <v>44481</v>
          </cell>
        </row>
        <row r="11">
          <cell r="J11" t="str">
            <v>PP 1-07</v>
          </cell>
          <cell r="K11">
            <v>43473</v>
          </cell>
        </row>
        <row r="12">
          <cell r="J12" t="str">
            <v>PP 1-08</v>
          </cell>
          <cell r="K12">
            <v>40714</v>
          </cell>
        </row>
        <row r="13">
          <cell r="J13" t="str">
            <v>PP 1-09</v>
          </cell>
          <cell r="K13">
            <v>39700</v>
          </cell>
        </row>
        <row r="14">
          <cell r="J14" t="str">
            <v>PP 1-10</v>
          </cell>
          <cell r="K14">
            <v>37106</v>
          </cell>
        </row>
        <row r="15">
          <cell r="J15" t="str">
            <v>PP 1-11</v>
          </cell>
          <cell r="K15">
            <v>36335</v>
          </cell>
        </row>
        <row r="16">
          <cell r="J16" t="str">
            <v>PP 1-12</v>
          </cell>
          <cell r="K16">
            <v>32458</v>
          </cell>
        </row>
        <row r="17">
          <cell r="J17" t="str">
            <v>PP 1-13</v>
          </cell>
          <cell r="K17">
            <v>31721</v>
          </cell>
        </row>
        <row r="18">
          <cell r="J18" t="str">
            <v>PP 1-14</v>
          </cell>
          <cell r="K18">
            <v>28892</v>
          </cell>
        </row>
        <row r="19">
          <cell r="J19" t="str">
            <v>PP 1-15</v>
          </cell>
          <cell r="K19">
            <v>28316</v>
          </cell>
        </row>
        <row r="20">
          <cell r="J20" t="str">
            <v>PP 1-16</v>
          </cell>
          <cell r="K20">
            <v>24244</v>
          </cell>
        </row>
        <row r="21">
          <cell r="J21" t="str">
            <v>PP 1-17</v>
          </cell>
          <cell r="K21">
            <v>23743</v>
          </cell>
        </row>
        <row r="22">
          <cell r="J22" t="str">
            <v>PP 1-18</v>
          </cell>
          <cell r="K22">
            <v>22343</v>
          </cell>
        </row>
        <row r="23">
          <cell r="J23" t="str">
            <v>PP 1-19</v>
          </cell>
          <cell r="K23">
            <v>21964</v>
          </cell>
        </row>
        <row r="24">
          <cell r="J24" t="str">
            <v>PP 1-20</v>
          </cell>
          <cell r="K24">
            <v>20436</v>
          </cell>
        </row>
        <row r="25">
          <cell r="J25" t="str">
            <v>PP 1-21</v>
          </cell>
          <cell r="K25">
            <v>19970</v>
          </cell>
        </row>
        <row r="26">
          <cell r="J26" t="str">
            <v>PP 1-22</v>
          </cell>
          <cell r="K26">
            <v>19363</v>
          </cell>
        </row>
        <row r="27">
          <cell r="J27" t="str">
            <v>PP 1-23</v>
          </cell>
          <cell r="K27">
            <v>20431</v>
          </cell>
        </row>
        <row r="28">
          <cell r="J28" t="str">
            <v>PP 1-24</v>
          </cell>
          <cell r="K28">
            <v>55663</v>
          </cell>
        </row>
        <row r="29">
          <cell r="J29" t="str">
            <v>PP 1-25</v>
          </cell>
          <cell r="K29">
            <v>40714</v>
          </cell>
        </row>
        <row r="30">
          <cell r="J30" t="str">
            <v>PP 1-26</v>
          </cell>
          <cell r="K30">
            <v>39700</v>
          </cell>
        </row>
        <row r="31">
          <cell r="J31" t="str">
            <v>PP 2-01</v>
          </cell>
          <cell r="K31">
            <v>30701</v>
          </cell>
        </row>
        <row r="32">
          <cell r="J32" t="str">
            <v>PP 2-02</v>
          </cell>
          <cell r="K32">
            <v>29248</v>
          </cell>
        </row>
        <row r="33">
          <cell r="J33" t="str">
            <v>PP 2-03</v>
          </cell>
          <cell r="K33">
            <v>27989</v>
          </cell>
        </row>
        <row r="34">
          <cell r="J34" t="str">
            <v>PP 2-04</v>
          </cell>
          <cell r="K34">
            <v>26570</v>
          </cell>
        </row>
        <row r="35">
          <cell r="J35" t="str">
            <v>PP 2-05</v>
          </cell>
          <cell r="K35">
            <v>25806</v>
          </cell>
        </row>
        <row r="36">
          <cell r="J36" t="str">
            <v>PP 2-06</v>
          </cell>
          <cell r="K36">
            <v>24630</v>
          </cell>
        </row>
        <row r="37">
          <cell r="J37" t="str">
            <v>PP 2-07</v>
          </cell>
          <cell r="K37">
            <v>23054</v>
          </cell>
        </row>
        <row r="38">
          <cell r="J38" t="str">
            <v>PP 2-08</v>
          </cell>
          <cell r="K38">
            <v>21993</v>
          </cell>
        </row>
        <row r="39">
          <cell r="J39" t="str">
            <v>PP 2-09</v>
          </cell>
          <cell r="K39">
            <v>20910</v>
          </cell>
        </row>
        <row r="40">
          <cell r="J40" t="str">
            <v>PP 2-10</v>
          </cell>
          <cell r="K40">
            <v>20051</v>
          </cell>
        </row>
        <row r="41">
          <cell r="J41" t="str">
            <v>PP 2-11</v>
          </cell>
          <cell r="K41">
            <v>18158</v>
          </cell>
        </row>
        <row r="42">
          <cell r="J42" t="str">
            <v>PP 2-12</v>
          </cell>
          <cell r="K42">
            <v>17374</v>
          </cell>
        </row>
        <row r="43">
          <cell r="J43" t="str">
            <v>PP 2-13</v>
          </cell>
          <cell r="K43">
            <v>15406</v>
          </cell>
        </row>
        <row r="44">
          <cell r="J44" t="str">
            <v>PP 2-14</v>
          </cell>
          <cell r="K44">
            <v>14697</v>
          </cell>
        </row>
        <row r="45">
          <cell r="J45" t="str">
            <v>PP 2-15</v>
          </cell>
          <cell r="K45">
            <v>16767</v>
          </cell>
        </row>
        <row r="46">
          <cell r="J46" t="str">
            <v>PP 2-16</v>
          </cell>
          <cell r="K46">
            <v>15182</v>
          </cell>
        </row>
        <row r="47">
          <cell r="J47" t="str">
            <v>PP 2-17</v>
          </cell>
          <cell r="K47">
            <v>14454</v>
          </cell>
        </row>
        <row r="48">
          <cell r="J48" t="str">
            <v>PP 2-18</v>
          </cell>
          <cell r="K48">
            <v>13030</v>
          </cell>
        </row>
        <row r="49">
          <cell r="J49" t="str">
            <v>PP 2-19</v>
          </cell>
          <cell r="K49">
            <v>12181</v>
          </cell>
        </row>
        <row r="50">
          <cell r="J50" t="str">
            <v>PP 2-20</v>
          </cell>
          <cell r="K50">
            <v>10838</v>
          </cell>
        </row>
        <row r="51">
          <cell r="J51" t="str">
            <v>PP 2-21</v>
          </cell>
          <cell r="K51">
            <v>9625</v>
          </cell>
        </row>
        <row r="52">
          <cell r="J52" t="str">
            <v>PP 2-22</v>
          </cell>
          <cell r="K52">
            <v>9018</v>
          </cell>
        </row>
        <row r="53">
          <cell r="J53" t="str">
            <v>PP 2-23</v>
          </cell>
          <cell r="K53">
            <v>7676</v>
          </cell>
        </row>
        <row r="54">
          <cell r="J54" t="str">
            <v>PP 2-24</v>
          </cell>
          <cell r="K54">
            <v>7190</v>
          </cell>
        </row>
        <row r="55">
          <cell r="J55" t="str">
            <v>PP 2-25</v>
          </cell>
          <cell r="K55">
            <v>6463</v>
          </cell>
        </row>
        <row r="56">
          <cell r="J56" t="str">
            <v>PP 2-26</v>
          </cell>
          <cell r="K56">
            <v>4031</v>
          </cell>
        </row>
        <row r="57">
          <cell r="J57" t="str">
            <v>PP 2-27</v>
          </cell>
          <cell r="K57">
            <v>4311</v>
          </cell>
        </row>
        <row r="58">
          <cell r="J58" t="str">
            <v>PP 2-28</v>
          </cell>
          <cell r="K58">
            <v>5289</v>
          </cell>
        </row>
        <row r="59">
          <cell r="J59" t="str">
            <v>PP 2-29</v>
          </cell>
          <cell r="K59">
            <v>3060</v>
          </cell>
        </row>
        <row r="60">
          <cell r="J60" t="str">
            <v>PP 2-30</v>
          </cell>
          <cell r="K60">
            <v>3582</v>
          </cell>
        </row>
        <row r="61">
          <cell r="J61" t="str">
            <v>PP 2-31</v>
          </cell>
          <cell r="K61">
            <v>2847</v>
          </cell>
        </row>
        <row r="62">
          <cell r="J62" t="str">
            <v>PP 2-32</v>
          </cell>
          <cell r="K62">
            <v>2402</v>
          </cell>
        </row>
        <row r="63">
          <cell r="J63" t="str">
            <v>PP 2-33</v>
          </cell>
          <cell r="K63">
            <v>30701</v>
          </cell>
        </row>
        <row r="64">
          <cell r="J64" t="str">
            <v>PP 2-34</v>
          </cell>
          <cell r="K64">
            <v>29248</v>
          </cell>
        </row>
        <row r="65">
          <cell r="J65" t="str">
            <v>PP 2-35</v>
          </cell>
          <cell r="K65">
            <v>27989</v>
          </cell>
        </row>
        <row r="66">
          <cell r="J66" t="str">
            <v>PP 2-36</v>
          </cell>
          <cell r="K66">
            <v>26570</v>
          </cell>
        </row>
        <row r="67">
          <cell r="J67" t="str">
            <v>PP 2-37</v>
          </cell>
          <cell r="K67">
            <v>25806</v>
          </cell>
        </row>
        <row r="68">
          <cell r="J68" t="str">
            <v>PP 2-38</v>
          </cell>
          <cell r="K68">
            <v>24630</v>
          </cell>
        </row>
        <row r="69">
          <cell r="J69" t="str">
            <v>PP 2-39</v>
          </cell>
          <cell r="K69">
            <v>23054</v>
          </cell>
        </row>
        <row r="70">
          <cell r="J70" t="str">
            <v>PP 3-01</v>
          </cell>
          <cell r="K70">
            <v>3029</v>
          </cell>
        </row>
        <row r="71">
          <cell r="J71" t="str">
            <v>PP 3-02</v>
          </cell>
          <cell r="K71">
            <v>3081</v>
          </cell>
        </row>
        <row r="72">
          <cell r="J72" t="str">
            <v>PP 4-01</v>
          </cell>
          <cell r="K72">
            <v>41302</v>
          </cell>
        </row>
        <row r="73">
          <cell r="J73" t="str">
            <v>PP 4-02</v>
          </cell>
          <cell r="K73">
            <v>46352</v>
          </cell>
        </row>
        <row r="74">
          <cell r="J74" t="str">
            <v>WPP 1-01</v>
          </cell>
          <cell r="K74">
            <v>55663</v>
          </cell>
        </row>
        <row r="75">
          <cell r="J75" t="str">
            <v>WPP 1-02</v>
          </cell>
          <cell r="K75">
            <v>51896</v>
          </cell>
        </row>
        <row r="76">
          <cell r="J76" t="str">
            <v>WPP 1-03</v>
          </cell>
          <cell r="K76">
            <v>50612</v>
          </cell>
        </row>
        <row r="77">
          <cell r="J77" t="str">
            <v>WPP 1-04</v>
          </cell>
          <cell r="K77">
            <v>48288</v>
          </cell>
        </row>
        <row r="78">
          <cell r="J78" t="str">
            <v>WPP 1-05</v>
          </cell>
          <cell r="K78">
            <v>47246</v>
          </cell>
        </row>
        <row r="79">
          <cell r="J79" t="str">
            <v>WPP 1-06</v>
          </cell>
          <cell r="K79">
            <v>44481</v>
          </cell>
        </row>
        <row r="80">
          <cell r="J80" t="str">
            <v>WPP 1-07</v>
          </cell>
          <cell r="K80">
            <v>43473</v>
          </cell>
        </row>
        <row r="81">
          <cell r="J81" t="str">
            <v>WPP 1-08</v>
          </cell>
          <cell r="K81">
            <v>40714</v>
          </cell>
        </row>
        <row r="82">
          <cell r="J82" t="str">
            <v>WPP 1-09</v>
          </cell>
          <cell r="K82">
            <v>39700</v>
          </cell>
        </row>
        <row r="83">
          <cell r="J83" t="str">
            <v>WPP 1-10</v>
          </cell>
          <cell r="K83">
            <v>37106</v>
          </cell>
        </row>
        <row r="84">
          <cell r="J84" t="str">
            <v>WPP 1-11</v>
          </cell>
          <cell r="K84">
            <v>36335</v>
          </cell>
        </row>
        <row r="85">
          <cell r="J85" t="str">
            <v>WPP 1-12</v>
          </cell>
          <cell r="K85">
            <v>32458</v>
          </cell>
        </row>
        <row r="86">
          <cell r="J86" t="str">
            <v>WPP 1-13</v>
          </cell>
          <cell r="K86">
            <v>31721</v>
          </cell>
        </row>
        <row r="87">
          <cell r="J87" t="str">
            <v>WPP 1-14</v>
          </cell>
          <cell r="K87">
            <v>28892</v>
          </cell>
        </row>
        <row r="88">
          <cell r="J88" t="str">
            <v>WPP 1-15</v>
          </cell>
          <cell r="K88">
            <v>28316</v>
          </cell>
        </row>
        <row r="89">
          <cell r="J89" t="str">
            <v>WPP 1-16</v>
          </cell>
          <cell r="K89">
            <v>24244</v>
          </cell>
        </row>
        <row r="90">
          <cell r="J90" t="str">
            <v>WPP 1-17</v>
          </cell>
          <cell r="K90">
            <v>23743</v>
          </cell>
        </row>
        <row r="91">
          <cell r="J91" t="str">
            <v>WPP 1-18</v>
          </cell>
          <cell r="K91">
            <v>22343</v>
          </cell>
        </row>
        <row r="92">
          <cell r="J92" t="str">
            <v>WPP 1-19</v>
          </cell>
          <cell r="K92">
            <v>21964</v>
          </cell>
        </row>
        <row r="93">
          <cell r="J93" t="str">
            <v>WPP 1-20</v>
          </cell>
          <cell r="K93">
            <v>20436</v>
          </cell>
        </row>
        <row r="94">
          <cell r="J94" t="str">
            <v>WPP 1-21</v>
          </cell>
          <cell r="K94">
            <v>19970</v>
          </cell>
        </row>
        <row r="95">
          <cell r="J95" t="str">
            <v>WPP 1-22</v>
          </cell>
          <cell r="K95">
            <v>19363</v>
          </cell>
        </row>
        <row r="96">
          <cell r="J96" t="str">
            <v>WPP 1-23</v>
          </cell>
          <cell r="K96">
            <v>20431</v>
          </cell>
        </row>
        <row r="97">
          <cell r="J97" t="str">
            <v>WPP 1-24</v>
          </cell>
          <cell r="K97">
            <v>55663</v>
          </cell>
        </row>
        <row r="98">
          <cell r="J98" t="str">
            <v>WPP 1-25</v>
          </cell>
          <cell r="K98">
            <v>40714</v>
          </cell>
        </row>
        <row r="99">
          <cell r="J99" t="str">
            <v>WPP 1-26</v>
          </cell>
          <cell r="K99">
            <v>39700</v>
          </cell>
        </row>
        <row r="100">
          <cell r="J100" t="str">
            <v>WPP 2-01</v>
          </cell>
          <cell r="K100">
            <v>30701</v>
          </cell>
        </row>
        <row r="101">
          <cell r="J101" t="str">
            <v>WPP 2-02</v>
          </cell>
          <cell r="K101">
            <v>29248</v>
          </cell>
        </row>
        <row r="102">
          <cell r="J102" t="str">
            <v>WPP 2-03</v>
          </cell>
          <cell r="K102">
            <v>27989</v>
          </cell>
        </row>
        <row r="103">
          <cell r="J103" t="str">
            <v>WPP 2-04</v>
          </cell>
          <cell r="K103">
            <v>26570</v>
          </cell>
        </row>
        <row r="104">
          <cell r="J104" t="str">
            <v>WPP 2-05</v>
          </cell>
          <cell r="K104">
            <v>25806</v>
          </cell>
        </row>
        <row r="105">
          <cell r="J105" t="str">
            <v>WPP 2-06</v>
          </cell>
          <cell r="K105">
            <v>24630</v>
          </cell>
        </row>
        <row r="106">
          <cell r="J106" t="str">
            <v>WPP 2-07</v>
          </cell>
          <cell r="K106">
            <v>23054</v>
          </cell>
        </row>
        <row r="107">
          <cell r="J107" t="str">
            <v>WPP 2-08</v>
          </cell>
          <cell r="K107">
            <v>21993</v>
          </cell>
        </row>
        <row r="108">
          <cell r="J108" t="str">
            <v>WPP 2-09</v>
          </cell>
          <cell r="K108">
            <v>20910</v>
          </cell>
        </row>
        <row r="109">
          <cell r="J109" t="str">
            <v>WPP 2-10</v>
          </cell>
          <cell r="K109">
            <v>20051</v>
          </cell>
        </row>
        <row r="110">
          <cell r="J110" t="str">
            <v>WPP 2-11</v>
          </cell>
          <cell r="K110">
            <v>18158</v>
          </cell>
        </row>
        <row r="111">
          <cell r="J111" t="str">
            <v>WPP 2-12</v>
          </cell>
          <cell r="K111">
            <v>17374</v>
          </cell>
        </row>
        <row r="112">
          <cell r="J112" t="str">
            <v>WPP 2-13</v>
          </cell>
          <cell r="K112">
            <v>15406</v>
          </cell>
        </row>
        <row r="113">
          <cell r="J113" t="str">
            <v>WPP 2-14</v>
          </cell>
          <cell r="K113">
            <v>14697</v>
          </cell>
        </row>
        <row r="114">
          <cell r="J114" t="str">
            <v>WPP 2-15</v>
          </cell>
          <cell r="K114">
            <v>16767</v>
          </cell>
        </row>
        <row r="115">
          <cell r="J115" t="str">
            <v>WPP 2-16</v>
          </cell>
          <cell r="K115">
            <v>15182</v>
          </cell>
        </row>
        <row r="116">
          <cell r="J116" t="str">
            <v>WPP 2-17</v>
          </cell>
          <cell r="K116">
            <v>14454</v>
          </cell>
        </row>
        <row r="117">
          <cell r="J117" t="str">
            <v>WPP 2-18</v>
          </cell>
          <cell r="K117">
            <v>13030</v>
          </cell>
        </row>
        <row r="118">
          <cell r="J118" t="str">
            <v>WPP 2-19</v>
          </cell>
          <cell r="K118">
            <v>12181</v>
          </cell>
        </row>
        <row r="119">
          <cell r="J119" t="str">
            <v>WPP 2-20</v>
          </cell>
          <cell r="K119">
            <v>10838</v>
          </cell>
        </row>
        <row r="120">
          <cell r="J120" t="str">
            <v>WPP 2-21</v>
          </cell>
          <cell r="K120">
            <v>9625</v>
          </cell>
        </row>
        <row r="121">
          <cell r="J121" t="str">
            <v>WPP 2-22</v>
          </cell>
          <cell r="K121">
            <v>9018</v>
          </cell>
        </row>
        <row r="122">
          <cell r="J122" t="str">
            <v>WPP 2-23</v>
          </cell>
          <cell r="K122">
            <v>7676</v>
          </cell>
        </row>
        <row r="123">
          <cell r="J123" t="str">
            <v>WPP 2-24</v>
          </cell>
          <cell r="K123">
            <v>7190</v>
          </cell>
        </row>
        <row r="124">
          <cell r="J124" t="str">
            <v>WPP 2-25</v>
          </cell>
          <cell r="K124">
            <v>6463</v>
          </cell>
        </row>
        <row r="125">
          <cell r="J125" t="str">
            <v>WPP 2-26</v>
          </cell>
          <cell r="K125">
            <v>4031</v>
          </cell>
        </row>
        <row r="126">
          <cell r="J126" t="str">
            <v>WPP 2-27</v>
          </cell>
          <cell r="K126">
            <v>4311</v>
          </cell>
        </row>
        <row r="127">
          <cell r="J127" t="str">
            <v>WPP 2-28</v>
          </cell>
          <cell r="K127">
            <v>5289</v>
          </cell>
        </row>
        <row r="128">
          <cell r="J128" t="str">
            <v>WPP 2-29</v>
          </cell>
          <cell r="K128">
            <v>3060</v>
          </cell>
        </row>
        <row r="129">
          <cell r="J129" t="str">
            <v>WPP 2-30</v>
          </cell>
          <cell r="K129">
            <v>3582</v>
          </cell>
        </row>
        <row r="130">
          <cell r="J130" t="str">
            <v>WPP 2-31</v>
          </cell>
          <cell r="K130">
            <v>2847</v>
          </cell>
        </row>
        <row r="131">
          <cell r="J131" t="str">
            <v>WPP 2-32</v>
          </cell>
          <cell r="K131">
            <v>2402</v>
          </cell>
        </row>
        <row r="132">
          <cell r="J132" t="str">
            <v>WPP 2-33</v>
          </cell>
          <cell r="K132">
            <v>30701</v>
          </cell>
        </row>
        <row r="133">
          <cell r="J133" t="str">
            <v>WPP 2-34</v>
          </cell>
          <cell r="K133">
            <v>29248</v>
          </cell>
        </row>
        <row r="134">
          <cell r="J134" t="str">
            <v>WPP 2-35</v>
          </cell>
          <cell r="K134">
            <v>27989</v>
          </cell>
        </row>
        <row r="135">
          <cell r="J135" t="str">
            <v>WPP 2-36</v>
          </cell>
          <cell r="K135">
            <v>26570</v>
          </cell>
        </row>
        <row r="136">
          <cell r="J136" t="str">
            <v>WPP 2-37</v>
          </cell>
          <cell r="K136">
            <v>25806</v>
          </cell>
        </row>
        <row r="137">
          <cell r="J137" t="str">
            <v>WPP 2-38</v>
          </cell>
          <cell r="K137">
            <v>24630</v>
          </cell>
        </row>
        <row r="138">
          <cell r="J138" t="str">
            <v>WPP 2-39</v>
          </cell>
          <cell r="K138">
            <v>23054</v>
          </cell>
        </row>
        <row r="139">
          <cell r="J139" t="str">
            <v>WPP 4-01</v>
          </cell>
          <cell r="K139">
            <v>41302</v>
          </cell>
        </row>
        <row r="140">
          <cell r="J140" t="str">
            <v>WPP 4-02</v>
          </cell>
          <cell r="K140">
            <v>46352</v>
          </cell>
        </row>
      </sheetData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총지"/>
      <sheetName val="내지"/>
      <sheetName val="총괄"/>
      <sheetName val="입찰안"/>
      <sheetName val="적격"/>
      <sheetName val="평가"/>
      <sheetName val="적정"/>
      <sheetName val="표지"/>
      <sheetName val="원가"/>
      <sheetName val="관리"/>
      <sheetName val="하도"/>
      <sheetName val="별지"/>
      <sheetName val="토공"/>
      <sheetName val="의뢰"/>
      <sheetName val="견적"/>
      <sheetName val="AS"/>
      <sheetName val="조사"/>
      <sheetName val="합의서"/>
      <sheetName val="기초코드"/>
      <sheetName val="bid"/>
      <sheetName val="일위대가(가설)"/>
      <sheetName val="식재가격"/>
      <sheetName val="식재총괄"/>
      <sheetName val="일위목록"/>
      <sheetName val="산출내역서집계표"/>
      <sheetName val="입력"/>
      <sheetName val="내역서"/>
      <sheetName val="기별(종합)"/>
      <sheetName val="설계"/>
      <sheetName val="간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코드"/>
      <sheetName val="날개벽수량표"/>
      <sheetName val="1,2공구원가계산서"/>
      <sheetName val="2공구산출내역"/>
      <sheetName val="1공구산출내역서"/>
    </sheetNames>
    <sheetDataSet>
      <sheetData sheetId="0">
        <row r="3">
          <cell r="B3" t="str">
            <v>LL004</v>
          </cell>
          <cell r="C3" t="str">
            <v>건축목공</v>
          </cell>
          <cell r="E3" t="str">
            <v>인</v>
          </cell>
          <cell r="F3">
            <v>0</v>
          </cell>
          <cell r="G3">
            <v>69710</v>
          </cell>
        </row>
        <row r="4">
          <cell r="B4" t="str">
            <v>LL006</v>
          </cell>
          <cell r="C4" t="str">
            <v>창호목공</v>
          </cell>
          <cell r="D4" t="str">
            <v xml:space="preserve"> </v>
          </cell>
          <cell r="E4" t="str">
            <v>인</v>
          </cell>
          <cell r="F4">
            <v>0</v>
          </cell>
          <cell r="G4">
            <v>65138</v>
          </cell>
        </row>
        <row r="5">
          <cell r="B5" t="str">
            <v>LL023</v>
          </cell>
          <cell r="C5" t="str">
            <v>조적공</v>
          </cell>
          <cell r="E5" t="str">
            <v>인</v>
          </cell>
          <cell r="F5">
            <v>0</v>
          </cell>
          <cell r="G5">
            <v>66437</v>
          </cell>
        </row>
        <row r="6">
          <cell r="B6" t="str">
            <v>LL099</v>
          </cell>
          <cell r="C6" t="str">
            <v>보통인부</v>
          </cell>
          <cell r="E6" t="str">
            <v>인</v>
          </cell>
          <cell r="F6">
            <v>0</v>
          </cell>
          <cell r="G6">
            <v>35932</v>
          </cell>
        </row>
        <row r="7">
          <cell r="B7" t="str">
            <v>LL133</v>
          </cell>
          <cell r="C7" t="str">
            <v>유리공</v>
          </cell>
          <cell r="E7" t="str">
            <v>인</v>
          </cell>
          <cell r="F7">
            <v>0</v>
          </cell>
          <cell r="G7">
            <v>65935</v>
          </cell>
        </row>
        <row r="8">
          <cell r="B8" t="str">
            <v>MBA14</v>
          </cell>
          <cell r="C8" t="str">
            <v>이형철근</v>
          </cell>
          <cell r="D8" t="str">
            <v>D19</v>
          </cell>
          <cell r="E8" t="str">
            <v>M</v>
          </cell>
          <cell r="F8">
            <v>269298</v>
          </cell>
          <cell r="G8">
            <v>0</v>
          </cell>
        </row>
        <row r="9">
          <cell r="B9" t="str">
            <v>MBC02</v>
          </cell>
          <cell r="C9" t="str">
            <v>원형철근</v>
          </cell>
          <cell r="D9" t="str">
            <v>9MM</v>
          </cell>
          <cell r="E9" t="str">
            <v>M</v>
          </cell>
          <cell r="F9">
            <v>300000</v>
          </cell>
          <cell r="G9">
            <v>0</v>
          </cell>
        </row>
        <row r="10">
          <cell r="B10" t="str">
            <v>MCC01</v>
          </cell>
          <cell r="C10" t="str">
            <v>육송각재</v>
          </cell>
          <cell r="E10" t="str">
            <v>M3</v>
          </cell>
          <cell r="F10">
            <v>190528</v>
          </cell>
          <cell r="G10">
            <v>0</v>
          </cell>
        </row>
        <row r="11">
          <cell r="B11" t="str">
            <v>MCE02</v>
          </cell>
          <cell r="C11" t="str">
            <v>라왕각재</v>
          </cell>
          <cell r="E11" t="str">
            <v>M3</v>
          </cell>
          <cell r="F11">
            <v>389221</v>
          </cell>
          <cell r="G11">
            <v>0</v>
          </cell>
        </row>
        <row r="12">
          <cell r="B12" t="str">
            <v>MCE04</v>
          </cell>
          <cell r="C12" t="str">
            <v>라왕각재</v>
          </cell>
          <cell r="D12" t="str">
            <v>증기건조목</v>
          </cell>
          <cell r="E12" t="str">
            <v>M3</v>
          </cell>
          <cell r="F12">
            <v>779700</v>
          </cell>
          <cell r="G12">
            <v>0</v>
          </cell>
        </row>
        <row r="13">
          <cell r="B13" t="str">
            <v>MCH13</v>
          </cell>
          <cell r="C13" t="str">
            <v>합판</v>
          </cell>
          <cell r="D13" t="str">
            <v>T15mm</v>
          </cell>
          <cell r="E13" t="str">
            <v>M2</v>
          </cell>
          <cell r="F13">
            <v>18000</v>
          </cell>
          <cell r="G13">
            <v>0</v>
          </cell>
        </row>
        <row r="14">
          <cell r="B14" t="str">
            <v>MCH27</v>
          </cell>
          <cell r="C14" t="str">
            <v>합판</v>
          </cell>
          <cell r="D14" t="str">
            <v>12mm</v>
          </cell>
          <cell r="E14" t="str">
            <v>M2</v>
          </cell>
          <cell r="F14">
            <v>15500</v>
          </cell>
          <cell r="G14">
            <v>0</v>
          </cell>
        </row>
        <row r="15">
          <cell r="B15" t="str">
            <v>MDA02</v>
          </cell>
          <cell r="C15" t="str">
            <v>앵글</v>
          </cell>
          <cell r="D15" t="str">
            <v>L-30X30X3</v>
          </cell>
          <cell r="E15" t="str">
            <v>M</v>
          </cell>
          <cell r="F15">
            <v>297</v>
          </cell>
          <cell r="G15">
            <v>0</v>
          </cell>
        </row>
        <row r="16">
          <cell r="B16" t="str">
            <v>MDA64</v>
          </cell>
          <cell r="C16" t="str">
            <v>ㄷ형강</v>
          </cell>
          <cell r="D16" t="str">
            <v>35X35X2.3</v>
          </cell>
          <cell r="E16" t="str">
            <v>M</v>
          </cell>
          <cell r="F16">
            <v>320</v>
          </cell>
        </row>
        <row r="17">
          <cell r="B17" t="str">
            <v>MDA71</v>
          </cell>
          <cell r="C17" t="str">
            <v>I형강</v>
          </cell>
          <cell r="D17" t="str">
            <v>150X75X5.5X9.5</v>
          </cell>
          <cell r="E17" t="str">
            <v>M</v>
          </cell>
          <cell r="F17">
            <v>370</v>
          </cell>
          <cell r="G17">
            <v>0</v>
          </cell>
        </row>
        <row r="18">
          <cell r="B18" t="str">
            <v>MDAZ2</v>
          </cell>
          <cell r="C18" t="str">
            <v>냉연철판</v>
          </cell>
          <cell r="D18" t="str">
            <v>0.5T</v>
          </cell>
          <cell r="E18" t="str">
            <v>M2</v>
          </cell>
          <cell r="F18">
            <v>421</v>
          </cell>
          <cell r="G18">
            <v>0</v>
          </cell>
        </row>
        <row r="19">
          <cell r="B19" t="str">
            <v>MDC01</v>
          </cell>
          <cell r="C19" t="str">
            <v>열연철판</v>
          </cell>
          <cell r="D19" t="str">
            <v>1.6T</v>
          </cell>
          <cell r="E19" t="str">
            <v>M2</v>
          </cell>
          <cell r="F19">
            <v>268</v>
          </cell>
          <cell r="G19">
            <v>0</v>
          </cell>
        </row>
        <row r="20">
          <cell r="B20" t="str">
            <v>MDC02</v>
          </cell>
          <cell r="C20" t="str">
            <v>열연철판</v>
          </cell>
          <cell r="D20" t="str">
            <v>T2.3mm</v>
          </cell>
          <cell r="E20" t="str">
            <v>M2</v>
          </cell>
          <cell r="F20">
            <v>259</v>
          </cell>
          <cell r="G20">
            <v>0</v>
          </cell>
        </row>
        <row r="21">
          <cell r="B21" t="str">
            <v>MDC10</v>
          </cell>
          <cell r="C21" t="str">
            <v>열연철판</v>
          </cell>
          <cell r="D21" t="str">
            <v>T3.0mm</v>
          </cell>
          <cell r="E21" t="str">
            <v>M2</v>
          </cell>
          <cell r="F21">
            <v>259</v>
          </cell>
          <cell r="G21">
            <v>0</v>
          </cell>
        </row>
        <row r="22">
          <cell r="B22" t="str">
            <v>MDG97</v>
          </cell>
          <cell r="C22" t="str">
            <v>스텐레스판</v>
          </cell>
          <cell r="D22" t="str">
            <v>0.5T</v>
          </cell>
          <cell r="E22" t="str">
            <v>M2</v>
          </cell>
          <cell r="F22">
            <v>19883</v>
          </cell>
          <cell r="G22">
            <v>0</v>
          </cell>
        </row>
        <row r="23">
          <cell r="B23" t="str">
            <v>MDH02</v>
          </cell>
          <cell r="C23" t="str">
            <v>스텐레스판</v>
          </cell>
          <cell r="D23" t="str">
            <v>1.2T</v>
          </cell>
          <cell r="E23" t="str">
            <v>M2</v>
          </cell>
          <cell r="F23">
            <v>40445</v>
          </cell>
          <cell r="G23">
            <v>0</v>
          </cell>
        </row>
        <row r="24">
          <cell r="B24" t="str">
            <v>MDH03</v>
          </cell>
          <cell r="C24" t="str">
            <v>스텐레스판</v>
          </cell>
          <cell r="D24" t="str">
            <v>1.5T</v>
          </cell>
          <cell r="E24" t="str">
            <v>M2</v>
          </cell>
          <cell r="F24">
            <v>47508</v>
          </cell>
          <cell r="G24">
            <v>0</v>
          </cell>
        </row>
        <row r="25">
          <cell r="B25" t="str">
            <v>MDH14</v>
          </cell>
          <cell r="C25" t="str">
            <v>스텐레스헤어라인</v>
          </cell>
          <cell r="D25" t="str">
            <v>THK=1.2</v>
          </cell>
          <cell r="E25" t="str">
            <v>M2</v>
          </cell>
          <cell r="F25">
            <v>24313</v>
          </cell>
          <cell r="G25">
            <v>0</v>
          </cell>
        </row>
        <row r="26">
          <cell r="B26" t="str">
            <v>MDH16</v>
          </cell>
          <cell r="C26" t="str">
            <v>스텐레스판</v>
          </cell>
          <cell r="D26" t="str">
            <v>5mm</v>
          </cell>
          <cell r="E26" t="str">
            <v>M2</v>
          </cell>
          <cell r="F26">
            <v>77119</v>
          </cell>
          <cell r="G26">
            <v>0</v>
          </cell>
        </row>
        <row r="27">
          <cell r="B27" t="str">
            <v>MEB/1</v>
          </cell>
          <cell r="C27" t="str">
            <v>각관</v>
          </cell>
          <cell r="D27" t="str">
            <v>85X50X2.3</v>
          </cell>
          <cell r="E27" t="str">
            <v>M</v>
          </cell>
          <cell r="F27" t="e">
            <v>#N/A</v>
          </cell>
          <cell r="G27">
            <v>0</v>
          </cell>
        </row>
        <row r="28">
          <cell r="B28" t="str">
            <v>MEB/2</v>
          </cell>
          <cell r="C28" t="str">
            <v>각관</v>
          </cell>
          <cell r="D28" t="str">
            <v>27X27X2.3</v>
          </cell>
          <cell r="E28" t="str">
            <v>M</v>
          </cell>
          <cell r="F28" t="e">
            <v>#N/A</v>
          </cell>
          <cell r="G28">
            <v>0</v>
          </cell>
        </row>
        <row r="29">
          <cell r="B29" t="str">
            <v>MEB51</v>
          </cell>
          <cell r="C29" t="str">
            <v>각관</v>
          </cell>
          <cell r="D29" t="str">
            <v>50X50X2.3</v>
          </cell>
          <cell r="E29" t="str">
            <v>M</v>
          </cell>
          <cell r="F29">
            <v>1369</v>
          </cell>
          <cell r="G29">
            <v>0</v>
          </cell>
        </row>
        <row r="30">
          <cell r="B30" t="str">
            <v>MEB53</v>
          </cell>
          <cell r="C30" t="str">
            <v>각관</v>
          </cell>
          <cell r="D30" t="str">
            <v>30X50X2.3</v>
          </cell>
          <cell r="E30" t="str">
            <v>M</v>
          </cell>
          <cell r="F30">
            <v>1074</v>
          </cell>
          <cell r="G30">
            <v>0</v>
          </cell>
        </row>
        <row r="31">
          <cell r="B31" t="str">
            <v>MEB54</v>
          </cell>
          <cell r="C31" t="str">
            <v>각관</v>
          </cell>
          <cell r="D31" t="str">
            <v>40X40X2.3</v>
          </cell>
          <cell r="E31" t="str">
            <v>M</v>
          </cell>
          <cell r="F31">
            <v>1074</v>
          </cell>
          <cell r="G31">
            <v>0</v>
          </cell>
        </row>
        <row r="32">
          <cell r="B32" t="str">
            <v>MF062</v>
          </cell>
          <cell r="C32" t="str">
            <v>메탈스터드</v>
          </cell>
          <cell r="D32" t="str">
            <v>T0.8, 42X32</v>
          </cell>
          <cell r="E32" t="str">
            <v>M</v>
          </cell>
          <cell r="F32" t="e">
            <v>#N/A</v>
          </cell>
          <cell r="G32">
            <v>0</v>
          </cell>
        </row>
        <row r="33">
          <cell r="B33" t="str">
            <v>MFF05</v>
          </cell>
          <cell r="C33" t="str">
            <v>못</v>
          </cell>
          <cell r="D33" t="str">
            <v>3INCH</v>
          </cell>
          <cell r="E33" t="str">
            <v>KG</v>
          </cell>
          <cell r="F33">
            <v>468</v>
          </cell>
          <cell r="G33">
            <v>0</v>
          </cell>
        </row>
        <row r="34">
          <cell r="B34" t="str">
            <v>MFF10</v>
          </cell>
          <cell r="C34" t="str">
            <v>아연도나사못</v>
          </cell>
          <cell r="E34" t="str">
            <v>개</v>
          </cell>
          <cell r="F34">
            <v>3</v>
          </cell>
          <cell r="G34">
            <v>0</v>
          </cell>
        </row>
        <row r="35">
          <cell r="B35" t="str">
            <v>MFM20</v>
          </cell>
          <cell r="C35" t="str">
            <v>볼트</v>
          </cell>
          <cell r="D35" t="str">
            <v>D8X80</v>
          </cell>
          <cell r="E35" t="str">
            <v>개</v>
          </cell>
          <cell r="F35">
            <v>28</v>
          </cell>
          <cell r="G35">
            <v>0</v>
          </cell>
        </row>
        <row r="36">
          <cell r="B36" t="str">
            <v>MFM55</v>
          </cell>
          <cell r="C36" t="str">
            <v>스트롱앙카</v>
          </cell>
          <cell r="D36" t="str">
            <v>D9X80</v>
          </cell>
          <cell r="E36" t="str">
            <v>M</v>
          </cell>
          <cell r="F36">
            <v>43</v>
          </cell>
          <cell r="G36">
            <v>0</v>
          </cell>
        </row>
        <row r="37">
          <cell r="B37" t="str">
            <v>MFO67</v>
          </cell>
          <cell r="C37" t="str">
            <v>보강철물</v>
          </cell>
          <cell r="D37" t="str">
            <v>T1.2, 51X45X25</v>
          </cell>
          <cell r="E37" t="str">
            <v>M</v>
          </cell>
          <cell r="F37">
            <v>1550</v>
          </cell>
          <cell r="G37">
            <v>0</v>
          </cell>
        </row>
        <row r="38">
          <cell r="B38" t="str">
            <v>MFP02</v>
          </cell>
          <cell r="C38" t="str">
            <v>앙카브라켓</v>
          </cell>
          <cell r="E38" t="str">
            <v>개</v>
          </cell>
          <cell r="F38">
            <v>25</v>
          </cell>
          <cell r="G38">
            <v>0</v>
          </cell>
        </row>
        <row r="39">
          <cell r="B39" t="str">
            <v>MFQ01</v>
          </cell>
          <cell r="C39" t="str">
            <v>아연도금스비스</v>
          </cell>
          <cell r="D39" t="str">
            <v>3.5X12</v>
          </cell>
          <cell r="E39" t="str">
            <v>개</v>
          </cell>
          <cell r="F39">
            <v>2</v>
          </cell>
          <cell r="G39">
            <v>0</v>
          </cell>
        </row>
        <row r="40">
          <cell r="B40" t="str">
            <v>MLG02</v>
          </cell>
          <cell r="C40" t="str">
            <v>석고판</v>
          </cell>
          <cell r="D40" t="str">
            <v>T9.5mm</v>
          </cell>
          <cell r="E40" t="str">
            <v>M2</v>
          </cell>
          <cell r="F40">
            <v>1800</v>
          </cell>
          <cell r="G40">
            <v>0</v>
          </cell>
        </row>
        <row r="41">
          <cell r="B41" t="str">
            <v>MLG03</v>
          </cell>
          <cell r="C41" t="str">
            <v>석고판</v>
          </cell>
          <cell r="D41" t="str">
            <v>12.5mm</v>
          </cell>
          <cell r="E41" t="str">
            <v>M2</v>
          </cell>
          <cell r="F41">
            <v>2300</v>
          </cell>
          <cell r="G41">
            <v>0</v>
          </cell>
        </row>
        <row r="42">
          <cell r="B42" t="str">
            <v>MLG07</v>
          </cell>
          <cell r="C42" t="str">
            <v>방수석고보드</v>
          </cell>
          <cell r="D42" t="str">
            <v>12.5mm</v>
          </cell>
          <cell r="E42" t="str">
            <v>M3</v>
          </cell>
          <cell r="F42">
            <v>4400</v>
          </cell>
          <cell r="G42">
            <v>0</v>
          </cell>
        </row>
        <row r="43">
          <cell r="B43" t="str">
            <v>MQI10</v>
          </cell>
          <cell r="C43" t="str">
            <v>강화유리문(틀제외)</v>
          </cell>
          <cell r="D43" t="str">
            <v>900X2100</v>
          </cell>
          <cell r="E43" t="str">
            <v>개소</v>
          </cell>
          <cell r="F43">
            <v>80000</v>
          </cell>
          <cell r="G43">
            <v>0</v>
          </cell>
        </row>
        <row r="44">
          <cell r="B44" t="str">
            <v>MRA01</v>
          </cell>
          <cell r="C44" t="str">
            <v>꼭지정첩</v>
          </cell>
          <cell r="D44" t="str">
            <v>2"</v>
          </cell>
          <cell r="E44" t="str">
            <v>개</v>
          </cell>
          <cell r="F44">
            <v>120</v>
          </cell>
          <cell r="G44">
            <v>0</v>
          </cell>
        </row>
        <row r="45">
          <cell r="B45" t="str">
            <v>MRA23</v>
          </cell>
          <cell r="C45" t="str">
            <v>분체도장고급정첩</v>
          </cell>
          <cell r="D45" t="str">
            <v>KS4IN</v>
          </cell>
          <cell r="E45" t="str">
            <v>개</v>
          </cell>
          <cell r="F45">
            <v>750</v>
          </cell>
          <cell r="G45">
            <v>0</v>
          </cell>
        </row>
        <row r="46">
          <cell r="B46" t="str">
            <v>MRP02</v>
          </cell>
          <cell r="C46" t="str">
            <v>도아로크(스텐)</v>
          </cell>
          <cell r="D46" t="str">
            <v>침실용</v>
          </cell>
          <cell r="E46" t="str">
            <v>조</v>
          </cell>
          <cell r="F46">
            <v>4300</v>
          </cell>
          <cell r="G46">
            <v>0</v>
          </cell>
        </row>
        <row r="47">
          <cell r="B47" t="str">
            <v>MRP04</v>
          </cell>
          <cell r="C47" t="str">
            <v>도아로크(스텐)</v>
          </cell>
          <cell r="D47" t="str">
            <v>통로용</v>
          </cell>
          <cell r="E47" t="str">
            <v>조</v>
          </cell>
          <cell r="F47">
            <v>4000</v>
          </cell>
          <cell r="G47">
            <v>0</v>
          </cell>
        </row>
        <row r="48">
          <cell r="B48" t="str">
            <v>MRP07</v>
          </cell>
          <cell r="C48" t="str">
            <v>도아로크</v>
          </cell>
          <cell r="D48" t="str">
            <v>침실용(칼라수지)</v>
          </cell>
          <cell r="E48" t="str">
            <v>조</v>
          </cell>
          <cell r="F48">
            <v>9000</v>
          </cell>
          <cell r="G48">
            <v>0</v>
          </cell>
        </row>
        <row r="49">
          <cell r="B49" t="str">
            <v>MRS07</v>
          </cell>
          <cell r="C49" t="str">
            <v>스텐레스손잡이(PD)</v>
          </cell>
          <cell r="E49" t="str">
            <v>개</v>
          </cell>
          <cell r="F49">
            <v>800</v>
          </cell>
          <cell r="G49">
            <v>0</v>
          </cell>
        </row>
        <row r="50">
          <cell r="B50" t="str">
            <v>MRS31</v>
          </cell>
          <cell r="C50" t="str">
            <v>가구용손잡이</v>
          </cell>
          <cell r="D50" t="str">
            <v xml:space="preserve"> </v>
          </cell>
          <cell r="E50" t="str">
            <v>개</v>
          </cell>
          <cell r="F50">
            <v>600</v>
          </cell>
          <cell r="G50">
            <v>0</v>
          </cell>
        </row>
        <row r="51">
          <cell r="B51" t="str">
            <v>MRZ01</v>
          </cell>
          <cell r="C51" t="str">
            <v>자석잠금쇠</v>
          </cell>
          <cell r="D51" t="str">
            <v xml:space="preserve"> </v>
          </cell>
          <cell r="E51" t="str">
            <v>조</v>
          </cell>
          <cell r="F51">
            <v>160</v>
          </cell>
          <cell r="G51">
            <v>0</v>
          </cell>
        </row>
        <row r="52">
          <cell r="B52" t="str">
            <v>MSC02</v>
          </cell>
          <cell r="C52" t="str">
            <v>스틸도아(방청1회)</v>
          </cell>
          <cell r="E52" t="str">
            <v>M2</v>
          </cell>
          <cell r="F52">
            <v>63190</v>
          </cell>
          <cell r="G52">
            <v>0</v>
          </cell>
        </row>
        <row r="53">
          <cell r="B53" t="str">
            <v>MSC05</v>
          </cell>
          <cell r="C53" t="str">
            <v>착색아연도강판도아</v>
          </cell>
          <cell r="D53" t="str">
            <v>문틀페인트별도</v>
          </cell>
          <cell r="E53" t="str">
            <v>M2</v>
          </cell>
          <cell r="F53">
            <v>43800</v>
          </cell>
          <cell r="G53">
            <v>0</v>
          </cell>
        </row>
        <row r="54">
          <cell r="B54" t="str">
            <v>MSD35</v>
          </cell>
          <cell r="C54" t="str">
            <v>스텐레스후레임</v>
          </cell>
          <cell r="E54" t="str">
            <v>M2</v>
          </cell>
          <cell r="F54">
            <v>70000</v>
          </cell>
          <cell r="G54">
            <v>0</v>
          </cell>
        </row>
        <row r="55">
          <cell r="B55" t="str">
            <v>MSE21</v>
          </cell>
          <cell r="C55" t="str">
            <v>알미늄샷시(칼라2차)</v>
          </cell>
          <cell r="D55" t="str">
            <v>제작및부자재포함</v>
          </cell>
          <cell r="E55" t="str">
            <v>KG</v>
          </cell>
          <cell r="F55">
            <v>4110</v>
          </cell>
          <cell r="G55">
            <v>0</v>
          </cell>
        </row>
        <row r="56">
          <cell r="B56" t="str">
            <v>MSE25</v>
          </cell>
          <cell r="C56" t="str">
            <v>플로로폰알미늄창호</v>
          </cell>
          <cell r="D56" t="str">
            <v>제작및부자재포함</v>
          </cell>
          <cell r="E56" t="str">
            <v>KG</v>
          </cell>
          <cell r="F56">
            <v>5650</v>
          </cell>
          <cell r="G56">
            <v>0</v>
          </cell>
        </row>
        <row r="57">
          <cell r="B57" t="str">
            <v>MTL01</v>
          </cell>
          <cell r="C57" t="str">
            <v>비스</v>
          </cell>
          <cell r="D57" t="str">
            <v>9MM</v>
          </cell>
          <cell r="E57" t="str">
            <v>개</v>
          </cell>
          <cell r="F57">
            <v>2</v>
          </cell>
          <cell r="G57">
            <v>0</v>
          </cell>
        </row>
        <row r="58">
          <cell r="B58" t="str">
            <v>MUA12</v>
          </cell>
          <cell r="C58" t="str">
            <v>스치로폴</v>
          </cell>
          <cell r="D58" t="str">
            <v>T30mm, 4호</v>
          </cell>
          <cell r="E58" t="str">
            <v>M2</v>
          </cell>
          <cell r="F58">
            <v>810</v>
          </cell>
          <cell r="G58">
            <v>0</v>
          </cell>
        </row>
        <row r="59">
          <cell r="B59" t="str">
            <v>MUA52</v>
          </cell>
          <cell r="C59" t="str">
            <v>유리면보온판</v>
          </cell>
          <cell r="D59" t="str">
            <v>2호(24K)50mm</v>
          </cell>
          <cell r="E59" t="str">
            <v>M2</v>
          </cell>
          <cell r="F59">
            <v>1820</v>
          </cell>
          <cell r="G59">
            <v>0</v>
          </cell>
        </row>
        <row r="60">
          <cell r="B60" t="str">
            <v>MUA53</v>
          </cell>
          <cell r="C60" t="str">
            <v>유리면보온판</v>
          </cell>
          <cell r="D60" t="str">
            <v>2호(24K)30mm</v>
          </cell>
          <cell r="E60" t="str">
            <v>M2</v>
          </cell>
          <cell r="F60">
            <v>1092</v>
          </cell>
          <cell r="G60">
            <v>0</v>
          </cell>
        </row>
        <row r="61">
          <cell r="B61" t="str">
            <v>MUA54</v>
          </cell>
          <cell r="C61" t="str">
            <v>유리면보온판</v>
          </cell>
          <cell r="D61" t="str">
            <v>2호(24K)40mm</v>
          </cell>
          <cell r="E61" t="str">
            <v>M2</v>
          </cell>
          <cell r="F61">
            <v>1456</v>
          </cell>
          <cell r="G61">
            <v>0</v>
          </cell>
        </row>
        <row r="62">
          <cell r="B62" t="str">
            <v>MUA55</v>
          </cell>
          <cell r="C62" t="str">
            <v>유리면보온판</v>
          </cell>
          <cell r="D62" t="str">
            <v>2호(24K)70mm</v>
          </cell>
          <cell r="E62" t="str">
            <v>M2</v>
          </cell>
          <cell r="F62">
            <v>2548</v>
          </cell>
          <cell r="G62">
            <v>0</v>
          </cell>
        </row>
        <row r="63">
          <cell r="B63" t="str">
            <v>MUG11</v>
          </cell>
          <cell r="C63" t="str">
            <v>P.P접착테이프</v>
          </cell>
          <cell r="D63" t="str">
            <v>W=50</v>
          </cell>
          <cell r="E63" t="str">
            <v>M</v>
          </cell>
          <cell r="F63">
            <v>12</v>
          </cell>
          <cell r="G63">
            <v>0</v>
          </cell>
        </row>
        <row r="64">
          <cell r="B64" t="str">
            <v>MWI01</v>
          </cell>
          <cell r="C64" t="str">
            <v>분체정전도장임가공비</v>
          </cell>
          <cell r="E64" t="str">
            <v>M</v>
          </cell>
          <cell r="F64">
            <v>3500</v>
          </cell>
          <cell r="G64">
            <v>0</v>
          </cell>
        </row>
        <row r="65">
          <cell r="B65" t="str">
            <v>MWT24</v>
          </cell>
          <cell r="C65" t="str">
            <v>HONEY COMB</v>
          </cell>
          <cell r="E65" t="str">
            <v>M2</v>
          </cell>
          <cell r="F65">
            <v>420</v>
          </cell>
          <cell r="G65">
            <v>0</v>
          </cell>
        </row>
        <row r="66">
          <cell r="B66" t="str">
            <v>MWU01</v>
          </cell>
          <cell r="C66" t="str">
            <v>화목대</v>
          </cell>
          <cell r="E66" t="str">
            <v>M3</v>
          </cell>
          <cell r="F66">
            <v>4200</v>
          </cell>
          <cell r="G66">
            <v>0</v>
          </cell>
        </row>
        <row r="67">
          <cell r="B67" t="str">
            <v>MWV01</v>
          </cell>
          <cell r="C67" t="str">
            <v>고철</v>
          </cell>
          <cell r="D67" t="str">
            <v>감</v>
          </cell>
          <cell r="E67" t="str">
            <v>톤</v>
          </cell>
          <cell r="F67">
            <v>81000</v>
          </cell>
          <cell r="G67">
            <v>0</v>
          </cell>
        </row>
        <row r="68">
          <cell r="B68" t="str">
            <v>MX001</v>
          </cell>
          <cell r="C68" t="str">
            <v>AL.SHEET</v>
          </cell>
          <cell r="D68" t="str">
            <v>T3mm, 불소수지코팅</v>
          </cell>
          <cell r="E68" t="str">
            <v>M2</v>
          </cell>
          <cell r="F68">
            <v>22230.902777777781</v>
          </cell>
          <cell r="G68">
            <v>0</v>
          </cell>
        </row>
        <row r="69">
          <cell r="B69" t="str">
            <v>MX002</v>
          </cell>
          <cell r="C69" t="str">
            <v>폴리카보네이트시트</v>
          </cell>
          <cell r="D69" t="str">
            <v>T4.5mm, 칼라</v>
          </cell>
          <cell r="E69" t="str">
            <v>M2</v>
          </cell>
          <cell r="F69">
            <v>33500</v>
          </cell>
          <cell r="G69">
            <v>0</v>
          </cell>
        </row>
        <row r="70">
          <cell r="B70" t="str">
            <v>MX003</v>
          </cell>
          <cell r="C70" t="str">
            <v>폴리카보네이트시트</v>
          </cell>
          <cell r="D70" t="str">
            <v>T6mm, 칼라</v>
          </cell>
          <cell r="E70" t="str">
            <v>M2</v>
          </cell>
          <cell r="F70">
            <v>48000</v>
          </cell>
          <cell r="G70">
            <v>0</v>
          </cell>
        </row>
        <row r="71">
          <cell r="B71" t="str">
            <v>MX004</v>
          </cell>
          <cell r="C71" t="str">
            <v>AL(불소수지)</v>
          </cell>
          <cell r="D71" t="str">
            <v>ㅁ60X40X2.3T</v>
          </cell>
          <cell r="E71" t="str">
            <v>M</v>
          </cell>
          <cell r="F71">
            <v>7069.2800000000007</v>
          </cell>
          <cell r="G71">
            <v>0</v>
          </cell>
        </row>
        <row r="72">
          <cell r="B72" t="str">
            <v>UE/55</v>
          </cell>
          <cell r="C72" t="str">
            <v>반자돌림설치</v>
          </cell>
          <cell r="D72" t="str">
            <v>35X35</v>
          </cell>
          <cell r="E72" t="str">
            <v>M</v>
          </cell>
          <cell r="F72">
            <v>0</v>
          </cell>
          <cell r="G72">
            <v>0</v>
          </cell>
        </row>
        <row r="73">
          <cell r="B73" t="str">
            <v>UE011</v>
          </cell>
          <cell r="C73" t="str">
            <v>목재방부재칠</v>
          </cell>
          <cell r="D73" t="str">
            <v xml:space="preserve"> </v>
          </cell>
          <cell r="E73" t="str">
            <v>M2</v>
          </cell>
          <cell r="F73">
            <v>91</v>
          </cell>
          <cell r="G73">
            <v>1072</v>
          </cell>
        </row>
        <row r="74">
          <cell r="B74" t="str">
            <v>UE021</v>
          </cell>
          <cell r="C74" t="str">
            <v>씰링재충진</v>
          </cell>
          <cell r="D74" t="str">
            <v>실리콘계 ㅁ10X10</v>
          </cell>
          <cell r="E74" t="str">
            <v>M2</v>
          </cell>
          <cell r="F74">
            <v>969</v>
          </cell>
          <cell r="G74">
            <v>1278</v>
          </cell>
        </row>
        <row r="75">
          <cell r="B75" t="str">
            <v>UE026</v>
          </cell>
          <cell r="C75" t="str">
            <v>씰링재충진</v>
          </cell>
          <cell r="D75" t="str">
            <v>폴리우레탄계 ㅁ10X10</v>
          </cell>
          <cell r="E75" t="str">
            <v>M</v>
          </cell>
          <cell r="F75">
            <v>280</v>
          </cell>
          <cell r="G75">
            <v>1278</v>
          </cell>
        </row>
        <row r="76">
          <cell r="B76" t="str">
            <v>UE031</v>
          </cell>
          <cell r="C76" t="str">
            <v>목부양생비</v>
          </cell>
          <cell r="E76" t="str">
            <v>M2</v>
          </cell>
          <cell r="F76">
            <v>437</v>
          </cell>
          <cell r="G76">
            <v>1048</v>
          </cell>
        </row>
        <row r="77">
          <cell r="B77" t="str">
            <v>UE033</v>
          </cell>
          <cell r="C77" t="str">
            <v>씰링재충진</v>
          </cell>
          <cell r="D77" t="str">
            <v>폴리우레탄계 ㅁ5X5</v>
          </cell>
          <cell r="E77" t="str">
            <v>M</v>
          </cell>
          <cell r="F77">
            <v>70</v>
          </cell>
          <cell r="G77">
            <v>1278</v>
          </cell>
        </row>
        <row r="78">
          <cell r="B78" t="str">
            <v>UE038</v>
          </cell>
          <cell r="C78" t="str">
            <v>문틀및창틀보양</v>
          </cell>
          <cell r="D78" t="str">
            <v>폭100MM</v>
          </cell>
          <cell r="E78" t="str">
            <v>M</v>
          </cell>
          <cell r="F78">
            <v>142</v>
          </cell>
          <cell r="G78">
            <v>1048</v>
          </cell>
        </row>
        <row r="79">
          <cell r="B79" t="str">
            <v>UE039</v>
          </cell>
          <cell r="C79" t="str">
            <v>문틀및창틀보양</v>
          </cell>
          <cell r="D79" t="str">
            <v>폭160MM</v>
          </cell>
          <cell r="E79" t="str">
            <v>M</v>
          </cell>
          <cell r="F79">
            <v>187</v>
          </cell>
          <cell r="G79">
            <v>1048</v>
          </cell>
        </row>
        <row r="80">
          <cell r="B80" t="str">
            <v>UE040</v>
          </cell>
          <cell r="C80" t="str">
            <v>문틀및창틀보양</v>
          </cell>
          <cell r="D80" t="str">
            <v>폭240MM</v>
          </cell>
          <cell r="E80" t="str">
            <v>M</v>
          </cell>
          <cell r="F80">
            <v>223</v>
          </cell>
          <cell r="G80">
            <v>1048</v>
          </cell>
        </row>
        <row r="81">
          <cell r="B81" t="str">
            <v>UE041</v>
          </cell>
          <cell r="C81" t="str">
            <v>문틀버팀목손료</v>
          </cell>
          <cell r="D81" t="str">
            <v xml:space="preserve"> </v>
          </cell>
          <cell r="E81" t="str">
            <v>개소</v>
          </cell>
          <cell r="F81">
            <v>259</v>
          </cell>
          <cell r="G81">
            <v>0</v>
          </cell>
        </row>
        <row r="82">
          <cell r="B82" t="str">
            <v>UE053</v>
          </cell>
          <cell r="C82" t="str">
            <v>반자돌림설치</v>
          </cell>
          <cell r="D82" t="str">
            <v>35X35</v>
          </cell>
          <cell r="E82" t="str">
            <v>M</v>
          </cell>
          <cell r="F82">
            <v>1072</v>
          </cell>
          <cell r="G82">
            <v>874</v>
          </cell>
        </row>
        <row r="83">
          <cell r="B83" t="str">
            <v>UE055</v>
          </cell>
          <cell r="C83" t="str">
            <v>반자돌림설치</v>
          </cell>
          <cell r="D83" t="str">
            <v>45X45</v>
          </cell>
          <cell r="E83" t="str">
            <v>M</v>
          </cell>
          <cell r="F83">
            <v>1217</v>
          </cell>
          <cell r="G83">
            <v>874</v>
          </cell>
        </row>
        <row r="84">
          <cell r="B84" t="str">
            <v>UE103</v>
          </cell>
          <cell r="C84" t="str">
            <v>EL벽소음방지재</v>
          </cell>
          <cell r="D84" t="str">
            <v>(압출스치로폴+합판)</v>
          </cell>
          <cell r="E84" t="str">
            <v>M2</v>
          </cell>
          <cell r="F84">
            <v>5326</v>
          </cell>
          <cell r="G84">
            <v>6358</v>
          </cell>
        </row>
        <row r="85">
          <cell r="B85" t="str">
            <v>UEA11</v>
          </cell>
          <cell r="C85" t="str">
            <v>후라쉬도아달기</v>
          </cell>
          <cell r="D85" t="str">
            <v xml:space="preserve"> </v>
          </cell>
          <cell r="E85" t="str">
            <v>개소</v>
          </cell>
          <cell r="F85">
            <v>0</v>
          </cell>
          <cell r="G85">
            <v>6648</v>
          </cell>
        </row>
        <row r="86">
          <cell r="B86" t="str">
            <v>UEA12</v>
          </cell>
          <cell r="C86" t="str">
            <v>후라쉬도아달기</v>
          </cell>
          <cell r="D86" t="str">
            <v>반침문</v>
          </cell>
          <cell r="E86" t="str">
            <v>개소</v>
          </cell>
          <cell r="F86">
            <v>0</v>
          </cell>
          <cell r="G86">
            <v>5935</v>
          </cell>
        </row>
        <row r="87">
          <cell r="B87" t="str">
            <v>UEC31</v>
          </cell>
          <cell r="C87" t="str">
            <v>AL창호설치</v>
          </cell>
          <cell r="D87" t="str">
            <v>붙박이창</v>
          </cell>
          <cell r="E87" t="str">
            <v>개소</v>
          </cell>
          <cell r="F87">
            <v>0</v>
          </cell>
          <cell r="G87">
            <v>13202</v>
          </cell>
        </row>
        <row r="88">
          <cell r="B88" t="str">
            <v>UEC33</v>
          </cell>
          <cell r="C88" t="str">
            <v>AL창호설치</v>
          </cell>
          <cell r="D88" t="str">
            <v>회전미들창</v>
          </cell>
          <cell r="E88" t="str">
            <v>개소</v>
          </cell>
          <cell r="F88">
            <v>0</v>
          </cell>
          <cell r="G88">
            <v>13202</v>
          </cell>
        </row>
        <row r="89">
          <cell r="B89" t="str">
            <v>UEC35</v>
          </cell>
          <cell r="C89" t="str">
            <v>AL창호설치</v>
          </cell>
          <cell r="D89" t="str">
            <v>양여닫이문</v>
          </cell>
          <cell r="E89" t="str">
            <v>개소</v>
          </cell>
          <cell r="F89">
            <v>0</v>
          </cell>
          <cell r="G89">
            <v>17012</v>
          </cell>
        </row>
        <row r="90">
          <cell r="B90" t="str">
            <v>UEC37</v>
          </cell>
          <cell r="C90" t="str">
            <v>AL창호설치</v>
          </cell>
          <cell r="D90" t="str">
            <v>미서기창</v>
          </cell>
          <cell r="E90" t="str">
            <v>개소</v>
          </cell>
          <cell r="F90">
            <v>0</v>
          </cell>
          <cell r="G90">
            <v>13202</v>
          </cell>
        </row>
        <row r="91">
          <cell r="B91" t="str">
            <v>UEC41</v>
          </cell>
          <cell r="C91" t="str">
            <v>AL창호설치</v>
          </cell>
          <cell r="D91" t="str">
            <v>외여닫이문</v>
          </cell>
          <cell r="E91" t="str">
            <v>개소</v>
          </cell>
          <cell r="F91">
            <v>0</v>
          </cell>
          <cell r="G91">
            <v>13202</v>
          </cell>
        </row>
        <row r="92">
          <cell r="B92" t="str">
            <v>UEC49</v>
          </cell>
          <cell r="C92" t="str">
            <v>문선설치(라왕별도)</v>
          </cell>
          <cell r="D92" t="str">
            <v xml:space="preserve"> </v>
          </cell>
          <cell r="E92" t="str">
            <v>M</v>
          </cell>
          <cell r="F92">
            <v>0</v>
          </cell>
          <cell r="G92">
            <v>1354</v>
          </cell>
        </row>
        <row r="93">
          <cell r="B93" t="str">
            <v>UEC50</v>
          </cell>
          <cell r="C93" t="str">
            <v>플로어힌지달기</v>
          </cell>
          <cell r="E93" t="str">
            <v>개소</v>
          </cell>
          <cell r="F93">
            <v>33116</v>
          </cell>
          <cell r="G93">
            <v>8569</v>
          </cell>
        </row>
        <row r="94">
          <cell r="B94" t="str">
            <v>UEC60</v>
          </cell>
          <cell r="C94" t="str">
            <v>도아체크달기</v>
          </cell>
          <cell r="D94" t="str">
            <v>3호</v>
          </cell>
          <cell r="E94" t="str">
            <v>개소</v>
          </cell>
          <cell r="F94">
            <v>15006</v>
          </cell>
          <cell r="G94">
            <v>5592</v>
          </cell>
        </row>
        <row r="95">
          <cell r="B95" t="str">
            <v>UEC61</v>
          </cell>
          <cell r="C95" t="str">
            <v>도아체크달기</v>
          </cell>
          <cell r="D95" t="str">
            <v>방화용</v>
          </cell>
          <cell r="E95" t="str">
            <v>개소</v>
          </cell>
          <cell r="F95">
            <v>34151</v>
          </cell>
          <cell r="G95">
            <v>5592</v>
          </cell>
        </row>
        <row r="96">
          <cell r="B96" t="str">
            <v>UH022</v>
          </cell>
          <cell r="C96" t="str">
            <v>폴리에칠렌필름설치</v>
          </cell>
          <cell r="D96" t="str">
            <v>벽</v>
          </cell>
          <cell r="E96" t="str">
            <v>M2</v>
          </cell>
          <cell r="F96">
            <v>75</v>
          </cell>
          <cell r="G96">
            <v>575</v>
          </cell>
        </row>
        <row r="97">
          <cell r="B97" t="str">
            <v>UI043</v>
          </cell>
          <cell r="C97" t="str">
            <v>폴리카보네이트끼우기</v>
          </cell>
          <cell r="D97" t="str">
            <v>T3mm</v>
          </cell>
          <cell r="E97" t="str">
            <v>M2</v>
          </cell>
          <cell r="F97">
            <v>30177</v>
          </cell>
          <cell r="G97">
            <v>8082</v>
          </cell>
        </row>
        <row r="98">
          <cell r="B98" t="str">
            <v>UK011</v>
          </cell>
          <cell r="C98" t="str">
            <v>철물제작설치비</v>
          </cell>
          <cell r="D98" t="str">
            <v>간단 100%</v>
          </cell>
          <cell r="E98" t="str">
            <v>톤</v>
          </cell>
          <cell r="F98">
            <v>40318</v>
          </cell>
          <cell r="G98">
            <v>2174979</v>
          </cell>
        </row>
        <row r="99">
          <cell r="B99" t="str">
            <v>UK012</v>
          </cell>
          <cell r="C99" t="str">
            <v>철물제작설치비</v>
          </cell>
          <cell r="D99" t="str">
            <v>복잡 140%</v>
          </cell>
          <cell r="E99" t="str">
            <v>톤</v>
          </cell>
          <cell r="F99">
            <v>56445</v>
          </cell>
          <cell r="G99">
            <v>3044970</v>
          </cell>
        </row>
        <row r="100">
          <cell r="B100" t="str">
            <v>UK013</v>
          </cell>
          <cell r="C100" t="str">
            <v>철물제작설치비</v>
          </cell>
          <cell r="D100" t="str">
            <v>보통 120%</v>
          </cell>
          <cell r="E100" t="str">
            <v>톤</v>
          </cell>
          <cell r="F100">
            <v>48381</v>
          </cell>
          <cell r="G100">
            <v>2609974</v>
          </cell>
        </row>
        <row r="101">
          <cell r="B101" t="str">
            <v>MSF07</v>
          </cell>
          <cell r="C101" t="str">
            <v>알미늄그릴</v>
          </cell>
          <cell r="E101" t="str">
            <v>M2</v>
          </cell>
          <cell r="F101">
            <v>1500</v>
          </cell>
          <cell r="G101">
            <v>0</v>
          </cell>
        </row>
        <row r="102">
          <cell r="B102" t="str">
            <v>MDJ01</v>
          </cell>
          <cell r="C102" t="str">
            <v>동판</v>
          </cell>
          <cell r="D102" t="str">
            <v>0.5mm</v>
          </cell>
          <cell r="E102" t="str">
            <v>M2</v>
          </cell>
          <cell r="F102">
            <v>3370</v>
          </cell>
          <cell r="G102">
            <v>0</v>
          </cell>
        </row>
        <row r="103">
          <cell r="B103" t="str">
            <v>MX005</v>
          </cell>
          <cell r="C103" t="str">
            <v>맑은유리</v>
          </cell>
          <cell r="D103" t="str">
            <v>T6mm</v>
          </cell>
          <cell r="E103" t="str">
            <v>M2</v>
          </cell>
          <cell r="F103">
            <v>6426.2648008611413</v>
          </cell>
          <cell r="G103">
            <v>0</v>
          </cell>
        </row>
        <row r="104">
          <cell r="B104" t="str">
            <v>MGI01</v>
          </cell>
          <cell r="C104" t="str">
            <v>보일유</v>
          </cell>
          <cell r="E104" t="str">
            <v>L</v>
          </cell>
          <cell r="F104">
            <v>1370</v>
          </cell>
          <cell r="G104">
            <v>0</v>
          </cell>
        </row>
        <row r="105">
          <cell r="B105" t="str">
            <v>MWF02</v>
          </cell>
          <cell r="C105" t="str">
            <v>퍼티</v>
          </cell>
          <cell r="D105" t="str">
            <v>유리용</v>
          </cell>
          <cell r="E105" t="str">
            <v>KG</v>
          </cell>
          <cell r="F105">
            <v>855</v>
          </cell>
          <cell r="G105">
            <v>0</v>
          </cell>
        </row>
        <row r="106">
          <cell r="B106" t="str">
            <v>MX006</v>
          </cell>
          <cell r="C106" t="str">
            <v>강화복층유리</v>
          </cell>
          <cell r="D106" t="str">
            <v>16mm</v>
          </cell>
          <cell r="E106" t="str">
            <v>M2</v>
          </cell>
          <cell r="F106">
            <v>5620</v>
          </cell>
          <cell r="G106">
            <v>0</v>
          </cell>
        </row>
        <row r="107">
          <cell r="B107" t="str">
            <v>MNB03</v>
          </cell>
          <cell r="C107" t="str">
            <v>씰링재</v>
          </cell>
          <cell r="E107" t="str">
            <v>L</v>
          </cell>
          <cell r="F107">
            <v>2325</v>
          </cell>
          <cell r="G107">
            <v>0</v>
          </cell>
        </row>
        <row r="108">
          <cell r="B108" t="str">
            <v>MEC15</v>
          </cell>
          <cell r="C108" t="str">
            <v>스텐레스각파이프</v>
          </cell>
          <cell r="D108" t="str">
            <v>30X50X1.5</v>
          </cell>
          <cell r="E108" t="str">
            <v>M</v>
          </cell>
          <cell r="F108">
            <v>5520</v>
          </cell>
          <cell r="G108">
            <v>0</v>
          </cell>
        </row>
        <row r="109">
          <cell r="B109" t="str">
            <v>MEC16</v>
          </cell>
          <cell r="C109" t="str">
            <v>스텐레스각파이프</v>
          </cell>
          <cell r="D109" t="str">
            <v>30X30X1.5</v>
          </cell>
          <cell r="E109" t="str">
            <v>M</v>
          </cell>
          <cell r="F109">
            <v>4150</v>
          </cell>
          <cell r="G109">
            <v>0</v>
          </cell>
        </row>
        <row r="110">
          <cell r="B110" t="str">
            <v>MQI02</v>
          </cell>
          <cell r="C110" t="str">
            <v>강화유리</v>
          </cell>
          <cell r="D110" t="str">
            <v>8mm,투명</v>
          </cell>
          <cell r="E110" t="str">
            <v>M2</v>
          </cell>
          <cell r="F110">
            <v>23170</v>
          </cell>
          <cell r="G110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미드수량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賃率-職"/>
      <sheetName val="I一般比"/>
      <sheetName val="J輸入材"/>
      <sheetName val="J作計"/>
      <sheetName val="J材料量1"/>
      <sheetName val="J材料量2"/>
      <sheetName val="J直材1"/>
      <sheetName val="J直材2"/>
      <sheetName val="J直材3"/>
      <sheetName val="J直材4"/>
      <sheetName val="K減象却"/>
      <sheetName val="K經計"/>
      <sheetName val="K經配賦"/>
      <sheetName val="K經調整"/>
      <sheetName val="K消耗分"/>
      <sheetName val="MS"/>
      <sheetName val="N間勞計"/>
      <sheetName val="N間比率"/>
      <sheetName val="N間時率"/>
      <sheetName val="N工數1"/>
      <sheetName val="N工數2"/>
      <sheetName val="N勞計"/>
      <sheetName val="N勞務分"/>
      <sheetName val="N勞務實"/>
      <sheetName val="N勞作"/>
      <sheetName val="A製總"/>
      <sheetName val="A4-結果 "/>
      <sheetName val="IS"/>
      <sheetName val="J間材"/>
      <sheetName val="J輸入計"/>
      <sheetName val="J輸入率1"/>
      <sheetName val="설직재-1"/>
      <sheetName val="약품공급2"/>
      <sheetName val="내역"/>
      <sheetName val="직재"/>
      <sheetName val="기본일위"/>
      <sheetName val="직노"/>
      <sheetName val="sheet1"/>
      <sheetName val="내역서2안"/>
      <sheetName val="일위대가"/>
      <sheetName val="일위목록"/>
      <sheetName val="요율"/>
      <sheetName val="기본단가표"/>
      <sheetName val="N賃率_職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307월"/>
      <sheetName val="200308"/>
      <sheetName val="200309"/>
      <sheetName val="200310"/>
      <sheetName val="200311"/>
      <sheetName val="200312"/>
      <sheetName val="자재수불현황"/>
      <sheetName val="철근"/>
      <sheetName val="레미콘"/>
      <sheetName val="콘크리트타설"/>
      <sheetName val="시멘트"/>
      <sheetName val="파일공사"/>
      <sheetName val="공사기간"/>
    </sheetNames>
    <definedNames>
      <definedName name="조건_입력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총괄"/>
      <sheetName val="내역"/>
      <sheetName val="강교집계"/>
      <sheetName val="강교"/>
      <sheetName val="대비"/>
      <sheetName val="내역 (2)"/>
      <sheetName val="대비 (2)"/>
      <sheetName val="업협"/>
      <sheetName val="재료"/>
      <sheetName val="카메라"/>
      <sheetName val="내역서"/>
      <sheetName val="#REF"/>
      <sheetName val="JUCKEYK"/>
      <sheetName val="총괄표"/>
      <sheetName val="1 자원총괄"/>
      <sheetName val="업체비교"/>
      <sheetName val="바닥판"/>
      <sheetName val="입력DATA"/>
      <sheetName val="유림콘도"/>
      <sheetName val="조명율표"/>
      <sheetName val="전동기"/>
      <sheetName val="교수설계"/>
      <sheetName val="터파기및재료"/>
      <sheetName val="#3_일위대가목록"/>
    </sheetNames>
    <sheetDataSet>
      <sheetData sheetId="0" refreshError="1"/>
      <sheetData sheetId="1" refreshError="1"/>
      <sheetData sheetId="2" refreshError="1">
        <row r="1">
          <cell r="A1" t="str">
            <v>ITNUM</v>
          </cell>
          <cell r="B1" t="str">
            <v>공    종</v>
          </cell>
          <cell r="C1" t="str">
            <v>규   격</v>
          </cell>
          <cell r="D1" t="str">
            <v>수  량</v>
          </cell>
          <cell r="E1" t="str">
            <v>단위</v>
          </cell>
        </row>
        <row r="3">
          <cell r="B3" t="str">
            <v>순공사비</v>
          </cell>
        </row>
        <row r="4">
          <cell r="A4" t="str">
            <v>1</v>
          </cell>
          <cell r="B4" t="str">
            <v>토  공</v>
          </cell>
        </row>
        <row r="5">
          <cell r="A5" t="str">
            <v>1.01</v>
          </cell>
          <cell r="B5" t="str">
            <v>기존구조물철거</v>
          </cell>
        </row>
        <row r="6">
          <cell r="A6" t="str">
            <v>a</v>
          </cell>
          <cell r="B6" t="str">
            <v>무근콘크리트깨기</v>
          </cell>
          <cell r="C6" t="str">
            <v>(T=30cm미만)</v>
          </cell>
          <cell r="D6">
            <v>351</v>
          </cell>
          <cell r="E6" t="str">
            <v>㎥</v>
          </cell>
        </row>
        <row r="7">
          <cell r="A7" t="str">
            <v>b</v>
          </cell>
          <cell r="B7" t="str">
            <v>철근콘크리트깨기</v>
          </cell>
          <cell r="C7" t="str">
            <v>(T=30CM미만, 소형)</v>
          </cell>
          <cell r="D7">
            <v>3</v>
          </cell>
          <cell r="E7" t="str">
            <v>㎥</v>
          </cell>
        </row>
        <row r="8">
          <cell r="A8" t="str">
            <v>c</v>
          </cell>
          <cell r="B8" t="str">
            <v>콘크리트포장깨기</v>
          </cell>
          <cell r="D8">
            <v>247</v>
          </cell>
          <cell r="E8" t="str">
            <v>㎥</v>
          </cell>
        </row>
        <row r="9">
          <cell r="A9" t="str">
            <v>d</v>
          </cell>
          <cell r="B9" t="str">
            <v>아스팔트포장깨기</v>
          </cell>
          <cell r="D9">
            <v>1638</v>
          </cell>
          <cell r="E9" t="str">
            <v>㎥</v>
          </cell>
        </row>
        <row r="10">
          <cell r="A10" t="str">
            <v>e</v>
          </cell>
          <cell r="B10" t="str">
            <v>콘크리트포장절단</v>
          </cell>
          <cell r="D10">
            <v>73</v>
          </cell>
          <cell r="E10" t="str">
            <v>M</v>
          </cell>
        </row>
        <row r="11">
          <cell r="A11" t="str">
            <v>f</v>
          </cell>
          <cell r="B11" t="str">
            <v>아스팔트포장절단</v>
          </cell>
          <cell r="D11">
            <v>148</v>
          </cell>
          <cell r="E11" t="str">
            <v>M</v>
          </cell>
        </row>
        <row r="12">
          <cell r="A12" t="str">
            <v>g</v>
          </cell>
          <cell r="B12" t="str">
            <v>석축헐기</v>
          </cell>
          <cell r="D12">
            <v>449</v>
          </cell>
          <cell r="E12" t="str">
            <v>㎡</v>
          </cell>
        </row>
        <row r="13">
          <cell r="A13" t="str">
            <v>1.02</v>
          </cell>
          <cell r="B13" t="str">
            <v>표토제거</v>
          </cell>
        </row>
        <row r="14">
          <cell r="A14" t="str">
            <v>a</v>
          </cell>
          <cell r="B14" t="str">
            <v>답구간표토제거</v>
          </cell>
          <cell r="D14">
            <v>36605</v>
          </cell>
          <cell r="E14" t="str">
            <v>㎡</v>
          </cell>
        </row>
        <row r="15">
          <cell r="A15" t="str">
            <v>b</v>
          </cell>
          <cell r="B15" t="str">
            <v>답외구간표토제거</v>
          </cell>
          <cell r="D15">
            <v>11189</v>
          </cell>
          <cell r="E15" t="str">
            <v>㎡</v>
          </cell>
        </row>
        <row r="16">
          <cell r="A16" t="str">
            <v>1.03</v>
          </cell>
          <cell r="B16" t="str">
            <v>벌개제근</v>
          </cell>
          <cell r="D16">
            <v>141333</v>
          </cell>
          <cell r="E16" t="str">
            <v>㎡</v>
          </cell>
        </row>
        <row r="17">
          <cell r="A17" t="str">
            <v>1.04</v>
          </cell>
          <cell r="B17" t="str">
            <v>노반준비공</v>
          </cell>
          <cell r="C17" t="str">
            <v>(절토부)</v>
          </cell>
          <cell r="D17">
            <v>23120</v>
          </cell>
          <cell r="E17" t="str">
            <v>㎡</v>
          </cell>
        </row>
        <row r="18">
          <cell r="A18" t="str">
            <v>1.05</v>
          </cell>
          <cell r="B18" t="str">
            <v>흙깍기</v>
          </cell>
        </row>
        <row r="19">
          <cell r="A19" t="str">
            <v>a</v>
          </cell>
          <cell r="B19" t="str">
            <v>흙깍기(토사)</v>
          </cell>
          <cell r="D19">
            <v>211140</v>
          </cell>
          <cell r="E19" t="str">
            <v>㎥</v>
          </cell>
        </row>
        <row r="20">
          <cell r="A20" t="str">
            <v>b</v>
          </cell>
          <cell r="B20" t="str">
            <v>흙깍기(리핑암)</v>
          </cell>
          <cell r="D20">
            <v>193199</v>
          </cell>
          <cell r="E20" t="str">
            <v>㎥</v>
          </cell>
        </row>
        <row r="21">
          <cell r="A21" t="str">
            <v>c</v>
          </cell>
          <cell r="B21" t="str">
            <v>흙깎기(발파암)</v>
          </cell>
          <cell r="C21" t="str">
            <v>(크로울러 드릴)</v>
          </cell>
          <cell r="D21">
            <v>1026994</v>
          </cell>
          <cell r="E21" t="str">
            <v>㎥</v>
          </cell>
        </row>
        <row r="22">
          <cell r="A22" t="str">
            <v>1.06</v>
          </cell>
          <cell r="B22" t="str">
            <v>흙운반</v>
          </cell>
        </row>
        <row r="23">
          <cell r="A23" t="str">
            <v>a</v>
          </cell>
          <cell r="B23" t="str">
            <v>무대운반</v>
          </cell>
          <cell r="C23" t="str">
            <v>발파암 20M이내</v>
          </cell>
          <cell r="D23">
            <v>9180</v>
          </cell>
          <cell r="E23" t="str">
            <v>㎥</v>
          </cell>
        </row>
        <row r="24">
          <cell r="A24" t="str">
            <v>b</v>
          </cell>
          <cell r="B24" t="str">
            <v>도쟈운반</v>
          </cell>
        </row>
        <row r="25">
          <cell r="A25" t="str">
            <v>-1</v>
          </cell>
          <cell r="B25" t="str">
            <v>도쟈운반</v>
          </cell>
          <cell r="C25" t="str">
            <v>(토사)L=47.8M</v>
          </cell>
          <cell r="D25">
            <v>3579</v>
          </cell>
          <cell r="E25" t="str">
            <v>㎥</v>
          </cell>
        </row>
        <row r="26">
          <cell r="A26" t="str">
            <v>-2</v>
          </cell>
          <cell r="B26" t="str">
            <v>도쟈운반</v>
          </cell>
          <cell r="C26" t="str">
            <v>(리핑암)L=48.0M</v>
          </cell>
          <cell r="D26">
            <v>7490</v>
          </cell>
          <cell r="E26" t="str">
            <v>㎥</v>
          </cell>
        </row>
        <row r="27">
          <cell r="A27" t="str">
            <v>-3</v>
          </cell>
          <cell r="B27" t="str">
            <v>도쟈운반</v>
          </cell>
          <cell r="C27" t="str">
            <v>(발파암)L=45.1M</v>
          </cell>
          <cell r="D27">
            <v>4414</v>
          </cell>
          <cell r="E27" t="str">
            <v>㎥</v>
          </cell>
        </row>
        <row r="28">
          <cell r="A28" t="str">
            <v>c</v>
          </cell>
          <cell r="B28" t="str">
            <v>덤프운반</v>
          </cell>
        </row>
        <row r="29">
          <cell r="A29" t="str">
            <v>-1</v>
          </cell>
          <cell r="B29" t="str">
            <v>덤프운반</v>
          </cell>
          <cell r="C29" t="str">
            <v>(토사)L=0.674km</v>
          </cell>
          <cell r="D29">
            <v>101878</v>
          </cell>
          <cell r="E29" t="str">
            <v>㎥</v>
          </cell>
        </row>
        <row r="30">
          <cell r="A30" t="str">
            <v>-2</v>
          </cell>
          <cell r="B30" t="str">
            <v>덤프운반</v>
          </cell>
          <cell r="C30" t="str">
            <v>(리핑암)L=0.673km</v>
          </cell>
          <cell r="D30">
            <v>66901</v>
          </cell>
          <cell r="E30" t="str">
            <v>㎥</v>
          </cell>
        </row>
        <row r="31">
          <cell r="A31" t="str">
            <v>-3</v>
          </cell>
          <cell r="B31" t="str">
            <v>덤프운반</v>
          </cell>
          <cell r="C31" t="str">
            <v>(발파암)L=0.600km</v>
          </cell>
          <cell r="D31">
            <v>175578</v>
          </cell>
          <cell r="E31" t="str">
            <v>㎥</v>
          </cell>
        </row>
        <row r="32">
          <cell r="A32" t="str">
            <v>d</v>
          </cell>
          <cell r="B32" t="str">
            <v>사토운반</v>
          </cell>
        </row>
        <row r="33">
          <cell r="A33" t="str">
            <v>-1</v>
          </cell>
          <cell r="B33" t="str">
            <v>사토운반</v>
          </cell>
          <cell r="C33" t="str">
            <v>(토사)L=5.70km</v>
          </cell>
          <cell r="D33">
            <v>81956</v>
          </cell>
          <cell r="E33" t="str">
            <v>㎥</v>
          </cell>
        </row>
        <row r="34">
          <cell r="A34" t="str">
            <v>-2</v>
          </cell>
          <cell r="B34" t="str">
            <v>사토운반</v>
          </cell>
          <cell r="C34" t="str">
            <v>(리핑암)L=5.70Km</v>
          </cell>
          <cell r="D34">
            <v>110937</v>
          </cell>
          <cell r="E34" t="str">
            <v>㎥</v>
          </cell>
        </row>
        <row r="35">
          <cell r="A35" t="str">
            <v>-3</v>
          </cell>
          <cell r="B35" t="str">
            <v>사토운반</v>
          </cell>
          <cell r="C35" t="str">
            <v>(발파암)L=5.70Km</v>
          </cell>
          <cell r="D35">
            <v>772928</v>
          </cell>
          <cell r="E35" t="str">
            <v>㎥</v>
          </cell>
        </row>
        <row r="36">
          <cell r="A36" t="str">
            <v>1.07</v>
          </cell>
          <cell r="B36" t="str">
            <v>흙쌓기</v>
          </cell>
        </row>
        <row r="37">
          <cell r="A37" t="str">
            <v>a</v>
          </cell>
          <cell r="B37" t="str">
            <v>흙쌓기</v>
          </cell>
          <cell r="C37" t="str">
            <v>노상</v>
          </cell>
          <cell r="D37">
            <v>75180</v>
          </cell>
          <cell r="E37" t="str">
            <v>㎥</v>
          </cell>
        </row>
        <row r="38">
          <cell r="A38" t="str">
            <v>b</v>
          </cell>
          <cell r="B38" t="str">
            <v>흙쌓기</v>
          </cell>
          <cell r="C38" t="str">
            <v>노체</v>
          </cell>
          <cell r="D38">
            <v>386828</v>
          </cell>
          <cell r="E38" t="str">
            <v>㎥</v>
          </cell>
        </row>
        <row r="39">
          <cell r="A39" t="str">
            <v>c</v>
          </cell>
          <cell r="B39" t="str">
            <v>녹지대</v>
          </cell>
          <cell r="C39" t="str">
            <v>비다짐</v>
          </cell>
          <cell r="D39">
            <v>9501</v>
          </cell>
          <cell r="E39" t="str">
            <v>M3</v>
          </cell>
        </row>
        <row r="40">
          <cell r="A40" t="str">
            <v>1.08</v>
          </cell>
          <cell r="B40" t="str">
            <v>층따기</v>
          </cell>
          <cell r="C40" t="str">
            <v>(기계)</v>
          </cell>
          <cell r="D40">
            <v>5435</v>
          </cell>
          <cell r="E40" t="str">
            <v>㎥</v>
          </cell>
        </row>
        <row r="41">
          <cell r="A41" t="str">
            <v>1.09</v>
          </cell>
          <cell r="B41" t="str">
            <v>법면보호공</v>
          </cell>
        </row>
        <row r="42">
          <cell r="A42" t="str">
            <v>a</v>
          </cell>
          <cell r="B42" t="str">
            <v>NET잔디</v>
          </cell>
          <cell r="D42">
            <v>72541</v>
          </cell>
          <cell r="E42" t="str">
            <v>㎡</v>
          </cell>
        </row>
        <row r="43">
          <cell r="A43" t="str">
            <v>b</v>
          </cell>
          <cell r="B43" t="str">
            <v>절토면고르기</v>
          </cell>
          <cell r="C43" t="str">
            <v>(리핑암)</v>
          </cell>
          <cell r="D43">
            <v>13802</v>
          </cell>
          <cell r="E43" t="str">
            <v>㎡</v>
          </cell>
        </row>
        <row r="44">
          <cell r="A44" t="str">
            <v>c</v>
          </cell>
          <cell r="B44" t="str">
            <v>절토면고르기</v>
          </cell>
          <cell r="C44" t="str">
            <v>(발파암)</v>
          </cell>
          <cell r="D44">
            <v>69036</v>
          </cell>
          <cell r="E44" t="str">
            <v>㎡</v>
          </cell>
        </row>
        <row r="45">
          <cell r="A45" t="str">
            <v>d</v>
          </cell>
          <cell r="B45" t="str">
            <v>암절개면보호식재공</v>
          </cell>
          <cell r="C45" t="str">
            <v>T=15㎝(보통암,경암)</v>
          </cell>
          <cell r="D45">
            <v>82838</v>
          </cell>
          <cell r="E45" t="str">
            <v>㎡</v>
          </cell>
        </row>
        <row r="46">
          <cell r="A46" t="str">
            <v>e</v>
          </cell>
          <cell r="B46" t="str">
            <v>성토부법면다짐</v>
          </cell>
          <cell r="D46">
            <v>46087</v>
          </cell>
          <cell r="E46" t="str">
            <v>㎡</v>
          </cell>
        </row>
        <row r="47">
          <cell r="A47" t="str">
            <v>1.10</v>
          </cell>
          <cell r="B47" t="str">
            <v>측구터파기(토사)</v>
          </cell>
          <cell r="C47" t="str">
            <v>(0-1 M)</v>
          </cell>
          <cell r="D47">
            <v>1461</v>
          </cell>
          <cell r="E47" t="str">
            <v>㎥</v>
          </cell>
        </row>
        <row r="48">
          <cell r="A48" t="str">
            <v>1.11</v>
          </cell>
          <cell r="B48" t="str">
            <v>측구 뚝쌓기</v>
          </cell>
          <cell r="D48">
            <v>151</v>
          </cell>
          <cell r="E48" t="str">
            <v>㎥</v>
          </cell>
        </row>
        <row r="49">
          <cell r="A49" t="str">
            <v>1.12</v>
          </cell>
          <cell r="B49" t="str">
            <v>토공규준틀</v>
          </cell>
        </row>
        <row r="50">
          <cell r="A50" t="str">
            <v>a</v>
          </cell>
          <cell r="B50" t="str">
            <v>수평규준틀</v>
          </cell>
          <cell r="D50">
            <v>83</v>
          </cell>
          <cell r="E50" t="str">
            <v>EA</v>
          </cell>
        </row>
        <row r="51">
          <cell r="A51" t="str">
            <v>b</v>
          </cell>
          <cell r="B51" t="str">
            <v>비탈규준틀</v>
          </cell>
          <cell r="D51">
            <v>400</v>
          </cell>
          <cell r="E51" t="str">
            <v>EA</v>
          </cell>
        </row>
        <row r="52">
          <cell r="A52" t="str">
            <v>2.</v>
          </cell>
          <cell r="B52" t="str">
            <v>배 수 공</v>
          </cell>
        </row>
        <row r="53">
          <cell r="A53" t="str">
            <v>2.01</v>
          </cell>
          <cell r="B53" t="str">
            <v>측구공</v>
          </cell>
        </row>
        <row r="54">
          <cell r="A54" t="str">
            <v>a</v>
          </cell>
          <cell r="B54" t="str">
            <v>L형측구</v>
          </cell>
        </row>
        <row r="55">
          <cell r="A55" t="str">
            <v>-1</v>
          </cell>
          <cell r="B55" t="str">
            <v>L형측구</v>
          </cell>
          <cell r="C55" t="str">
            <v>(TYPE-1, H=0.15M)</v>
          </cell>
          <cell r="D55">
            <v>727</v>
          </cell>
          <cell r="E55" t="str">
            <v>M</v>
          </cell>
        </row>
        <row r="56">
          <cell r="A56" t="str">
            <v>-2</v>
          </cell>
          <cell r="B56" t="str">
            <v>L형측구</v>
          </cell>
          <cell r="C56" t="str">
            <v>(TYPE-2, H=1.00M)</v>
          </cell>
          <cell r="D56">
            <v>3406</v>
          </cell>
          <cell r="E56" t="str">
            <v>M</v>
          </cell>
        </row>
        <row r="57">
          <cell r="A57" t="str">
            <v>-3</v>
          </cell>
          <cell r="B57" t="str">
            <v>L형측구</v>
          </cell>
          <cell r="C57" t="str">
            <v>(TYPE-3, H=0.15M</v>
          </cell>
          <cell r="D57">
            <v>325</v>
          </cell>
          <cell r="E57" t="str">
            <v>M</v>
          </cell>
        </row>
        <row r="58">
          <cell r="A58" t="str">
            <v>-4</v>
          </cell>
          <cell r="B58" t="str">
            <v>L형측구</v>
          </cell>
          <cell r="C58" t="str">
            <v>(TYPE-6, H=0.20M)</v>
          </cell>
          <cell r="D58">
            <v>2262</v>
          </cell>
          <cell r="E58" t="str">
            <v>M</v>
          </cell>
        </row>
        <row r="59">
          <cell r="A59" t="str">
            <v>-5</v>
          </cell>
          <cell r="B59" t="str">
            <v>성토부다이크</v>
          </cell>
          <cell r="C59" t="str">
            <v>(H=0.15M)</v>
          </cell>
          <cell r="D59">
            <v>3188</v>
          </cell>
          <cell r="E59" t="str">
            <v>M</v>
          </cell>
        </row>
        <row r="60">
          <cell r="A60" t="str">
            <v>b</v>
          </cell>
          <cell r="B60" t="str">
            <v>V형측구</v>
          </cell>
          <cell r="C60" t="str">
            <v>(TYPE-1,H=0.6M)</v>
          </cell>
          <cell r="D60">
            <v>1718</v>
          </cell>
          <cell r="E60" t="str">
            <v>M</v>
          </cell>
        </row>
        <row r="61">
          <cell r="A61" t="str">
            <v>c</v>
          </cell>
          <cell r="B61" t="str">
            <v>산마루측구</v>
          </cell>
          <cell r="C61" t="str">
            <v>(H=0.45M)</v>
          </cell>
          <cell r="D61">
            <v>1512</v>
          </cell>
          <cell r="E61" t="str">
            <v>M</v>
          </cell>
        </row>
        <row r="62">
          <cell r="A62" t="str">
            <v>2.02</v>
          </cell>
          <cell r="B62" t="str">
            <v>맹암거</v>
          </cell>
        </row>
        <row r="63">
          <cell r="A63" t="str">
            <v>a</v>
          </cell>
          <cell r="B63" t="str">
            <v>맹암거설치</v>
          </cell>
          <cell r="C63" t="str">
            <v>(TYPE-1)</v>
          </cell>
          <cell r="D63">
            <v>108</v>
          </cell>
          <cell r="E63" t="str">
            <v>M</v>
          </cell>
        </row>
        <row r="64">
          <cell r="A64" t="str">
            <v>b</v>
          </cell>
          <cell r="B64" t="str">
            <v>맹암거설치</v>
          </cell>
          <cell r="C64" t="str">
            <v>(TYPE-2):리핑암</v>
          </cell>
          <cell r="D64">
            <v>290</v>
          </cell>
          <cell r="E64" t="str">
            <v>M</v>
          </cell>
        </row>
        <row r="65">
          <cell r="A65" t="str">
            <v>c</v>
          </cell>
          <cell r="B65" t="str">
            <v>맹암거설치</v>
          </cell>
          <cell r="C65" t="str">
            <v>(TYPE-2):발파암</v>
          </cell>
          <cell r="D65">
            <v>3080</v>
          </cell>
          <cell r="E65" t="str">
            <v>M</v>
          </cell>
        </row>
        <row r="66">
          <cell r="A66" t="str">
            <v>d</v>
          </cell>
          <cell r="B66" t="str">
            <v>맹암거설치</v>
          </cell>
          <cell r="C66" t="str">
            <v>(TYPE-3)</v>
          </cell>
          <cell r="D66">
            <v>233</v>
          </cell>
          <cell r="E66" t="str">
            <v>M</v>
          </cell>
        </row>
        <row r="67">
          <cell r="A67" t="str">
            <v>2.03</v>
          </cell>
          <cell r="B67" t="str">
            <v>배수관공</v>
          </cell>
        </row>
        <row r="68">
          <cell r="A68" t="str">
            <v>a</v>
          </cell>
          <cell r="B68" t="str">
            <v>구조물터파기</v>
          </cell>
          <cell r="C68" t="str">
            <v>(육상토사:0-2M)</v>
          </cell>
          <cell r="D68">
            <v>2326</v>
          </cell>
          <cell r="E68" t="str">
            <v>㎥</v>
          </cell>
        </row>
        <row r="69">
          <cell r="A69" t="str">
            <v>b</v>
          </cell>
          <cell r="B69" t="str">
            <v>되메우기및다짐</v>
          </cell>
          <cell r="C69" t="str">
            <v>(인력50%+기계50%)</v>
          </cell>
          <cell r="D69">
            <v>1335</v>
          </cell>
          <cell r="E69" t="str">
            <v>㎥</v>
          </cell>
        </row>
        <row r="70">
          <cell r="A70" t="str">
            <v>c</v>
          </cell>
          <cell r="B70" t="str">
            <v>무근콘크리트타설</v>
          </cell>
          <cell r="C70" t="str">
            <v>(진동기포함)</v>
          </cell>
          <cell r="D70">
            <v>571</v>
          </cell>
          <cell r="E70" t="str">
            <v>㎥</v>
          </cell>
        </row>
        <row r="71">
          <cell r="A71" t="str">
            <v>d</v>
          </cell>
          <cell r="B71" t="str">
            <v>합판거푸집</v>
          </cell>
          <cell r="C71" t="str">
            <v>(3회)0-7M</v>
          </cell>
          <cell r="D71">
            <v>424</v>
          </cell>
          <cell r="E71" t="str">
            <v>㎡</v>
          </cell>
        </row>
        <row r="72">
          <cell r="A72" t="str">
            <v>e</v>
          </cell>
          <cell r="B72" t="str">
            <v>합판거푸집</v>
          </cell>
          <cell r="C72" t="str">
            <v>(6회)0-7M</v>
          </cell>
          <cell r="D72">
            <v>1276</v>
          </cell>
          <cell r="E72" t="str">
            <v>㎡</v>
          </cell>
        </row>
        <row r="73">
          <cell r="A73" t="str">
            <v>f</v>
          </cell>
          <cell r="B73" t="str">
            <v>몰탈</v>
          </cell>
          <cell r="C73" t="str">
            <v>1:3</v>
          </cell>
          <cell r="D73">
            <v>1.3919999999999999</v>
          </cell>
          <cell r="E73" t="str">
            <v>㎥</v>
          </cell>
        </row>
        <row r="74">
          <cell r="A74" t="str">
            <v>g</v>
          </cell>
          <cell r="B74" t="str">
            <v>횡배수관운반및부설</v>
          </cell>
          <cell r="C74" t="str">
            <v>(V.R관Φ800M/M)</v>
          </cell>
          <cell r="D74">
            <v>399</v>
          </cell>
          <cell r="E74" t="str">
            <v>M</v>
          </cell>
        </row>
        <row r="75">
          <cell r="A75" t="str">
            <v>h</v>
          </cell>
          <cell r="B75" t="str">
            <v>횡배수관운반및부설</v>
          </cell>
          <cell r="C75" t="str">
            <v>(V.R관Φ1000M/M)</v>
          </cell>
          <cell r="D75">
            <v>195</v>
          </cell>
          <cell r="E75" t="str">
            <v>M</v>
          </cell>
        </row>
        <row r="76">
          <cell r="A76" t="str">
            <v>i</v>
          </cell>
          <cell r="B76" t="str">
            <v>횡배수관운반및부설</v>
          </cell>
          <cell r="C76" t="str">
            <v>(V.R관Φ1200M/M)</v>
          </cell>
          <cell r="D76">
            <v>81</v>
          </cell>
          <cell r="E76" t="str">
            <v>M</v>
          </cell>
        </row>
        <row r="77">
          <cell r="A77" t="str">
            <v>2.04</v>
          </cell>
          <cell r="B77" t="str">
            <v>집수정공</v>
          </cell>
        </row>
        <row r="78">
          <cell r="A78" t="str">
            <v>a</v>
          </cell>
          <cell r="B78" t="str">
            <v>구조물터파기</v>
          </cell>
          <cell r="C78" t="str">
            <v>(육상토사:0-2M)</v>
          </cell>
          <cell r="D78">
            <v>935</v>
          </cell>
          <cell r="E78" t="str">
            <v>㎥</v>
          </cell>
        </row>
        <row r="79">
          <cell r="A79" t="str">
            <v>b</v>
          </cell>
          <cell r="B79" t="str">
            <v>되메우기및다짐</v>
          </cell>
          <cell r="C79" t="str">
            <v>(인력50%+기계50%)</v>
          </cell>
          <cell r="D79">
            <v>834</v>
          </cell>
          <cell r="E79" t="str">
            <v>㎥</v>
          </cell>
        </row>
        <row r="80">
          <cell r="A80" t="str">
            <v>c</v>
          </cell>
          <cell r="B80" t="str">
            <v>무근콘크리트타설</v>
          </cell>
          <cell r="C80" t="str">
            <v>(진동기포함)</v>
          </cell>
          <cell r="D80">
            <v>68</v>
          </cell>
          <cell r="E80" t="str">
            <v>㎥</v>
          </cell>
        </row>
        <row r="81">
          <cell r="A81" t="str">
            <v>d</v>
          </cell>
          <cell r="B81" t="str">
            <v>철근콘크리트타설</v>
          </cell>
          <cell r="C81" t="str">
            <v>(진동기 포함)</v>
          </cell>
          <cell r="D81">
            <v>6</v>
          </cell>
          <cell r="E81" t="str">
            <v>㎥</v>
          </cell>
        </row>
        <row r="82">
          <cell r="A82" t="str">
            <v>e</v>
          </cell>
          <cell r="B82" t="str">
            <v>합판거푸집</v>
          </cell>
          <cell r="C82" t="str">
            <v>(3회)0-7M</v>
          </cell>
          <cell r="D82">
            <v>752</v>
          </cell>
          <cell r="E82" t="str">
            <v>㎡</v>
          </cell>
        </row>
        <row r="83">
          <cell r="A83" t="str">
            <v>f</v>
          </cell>
          <cell r="B83" t="str">
            <v>철근가공조립</v>
          </cell>
          <cell r="C83" t="str">
            <v>(간단)</v>
          </cell>
          <cell r="D83">
            <v>0.55700000000000005</v>
          </cell>
          <cell r="E83" t="str">
            <v>TON</v>
          </cell>
        </row>
        <row r="84">
          <cell r="A84" t="str">
            <v>g</v>
          </cell>
          <cell r="B84" t="str">
            <v>STEEL GRATING설치</v>
          </cell>
          <cell r="C84" t="str">
            <v>(800*800*75)</v>
          </cell>
          <cell r="D84">
            <v>68</v>
          </cell>
          <cell r="E84" t="str">
            <v>EA</v>
          </cell>
        </row>
        <row r="85">
          <cell r="A85" t="str">
            <v>h</v>
          </cell>
          <cell r="B85" t="str">
            <v>STEEL GRATING설치</v>
          </cell>
          <cell r="C85" t="str">
            <v>(600*600*65)</v>
          </cell>
          <cell r="D85">
            <v>10</v>
          </cell>
          <cell r="E85" t="str">
            <v>EA</v>
          </cell>
        </row>
        <row r="86">
          <cell r="A86" t="str">
            <v>2.03</v>
          </cell>
          <cell r="B86" t="str">
            <v>암거공</v>
          </cell>
        </row>
        <row r="87">
          <cell r="A87" t="str">
            <v>a</v>
          </cell>
          <cell r="B87" t="str">
            <v>구조물터파기</v>
          </cell>
          <cell r="C87" t="str">
            <v>(육상토사:0-2M)</v>
          </cell>
          <cell r="D87">
            <v>856</v>
          </cell>
          <cell r="E87" t="str">
            <v>㎥</v>
          </cell>
        </row>
        <row r="88">
          <cell r="A88" t="str">
            <v>b</v>
          </cell>
          <cell r="B88" t="str">
            <v>되메우기및다짐</v>
          </cell>
          <cell r="C88" t="str">
            <v>(인력50%+기계50%)</v>
          </cell>
          <cell r="D88">
            <v>109</v>
          </cell>
          <cell r="E88" t="str">
            <v>㎥</v>
          </cell>
        </row>
        <row r="89">
          <cell r="A89" t="str">
            <v>c</v>
          </cell>
          <cell r="B89" t="str">
            <v>철근콘크리트타설</v>
          </cell>
          <cell r="C89" t="str">
            <v>(진동기 포함)</v>
          </cell>
          <cell r="D89">
            <v>1549</v>
          </cell>
          <cell r="E89" t="str">
            <v>㎥</v>
          </cell>
        </row>
        <row r="90">
          <cell r="A90" t="str">
            <v>d</v>
          </cell>
          <cell r="B90" t="str">
            <v>무근콘크리트타설</v>
          </cell>
          <cell r="C90" t="str">
            <v>(진동기포함)</v>
          </cell>
          <cell r="D90">
            <v>65</v>
          </cell>
          <cell r="E90" t="str">
            <v>㎥</v>
          </cell>
        </row>
        <row r="91">
          <cell r="A91" t="str">
            <v>e</v>
          </cell>
          <cell r="B91" t="str">
            <v>합판거푸집</v>
          </cell>
          <cell r="C91" t="str">
            <v>(3회)0-7M</v>
          </cell>
          <cell r="D91">
            <v>2235</v>
          </cell>
          <cell r="E91" t="str">
            <v>㎡</v>
          </cell>
        </row>
        <row r="92">
          <cell r="A92" t="str">
            <v>f</v>
          </cell>
          <cell r="B92" t="str">
            <v>합판거푸집</v>
          </cell>
          <cell r="C92" t="str">
            <v>(4회)0-7M</v>
          </cell>
          <cell r="D92">
            <v>51</v>
          </cell>
          <cell r="E92" t="str">
            <v>㎡</v>
          </cell>
        </row>
        <row r="93">
          <cell r="A93" t="str">
            <v>g</v>
          </cell>
          <cell r="B93" t="str">
            <v>코팅거푸집</v>
          </cell>
          <cell r="C93" t="str">
            <v>(3회)</v>
          </cell>
          <cell r="D93">
            <v>100</v>
          </cell>
          <cell r="E93" t="str">
            <v>㎡</v>
          </cell>
        </row>
        <row r="94">
          <cell r="A94" t="str">
            <v>h</v>
          </cell>
          <cell r="B94" t="str">
            <v>철근가공조립</v>
          </cell>
          <cell r="C94" t="str">
            <v>(복잡)</v>
          </cell>
          <cell r="D94">
            <v>233.80699999999999</v>
          </cell>
          <cell r="E94" t="str">
            <v>TON</v>
          </cell>
        </row>
        <row r="95">
          <cell r="A95" t="str">
            <v>i</v>
          </cell>
          <cell r="B95" t="str">
            <v>비계</v>
          </cell>
          <cell r="C95" t="str">
            <v>암거용(강관)</v>
          </cell>
          <cell r="D95">
            <v>801</v>
          </cell>
          <cell r="E95" t="str">
            <v>㎡</v>
          </cell>
        </row>
        <row r="96">
          <cell r="A96" t="str">
            <v>j</v>
          </cell>
          <cell r="B96" t="str">
            <v>동바리</v>
          </cell>
          <cell r="C96" t="str">
            <v>암거용(강관3개월)</v>
          </cell>
          <cell r="D96">
            <v>1428</v>
          </cell>
          <cell r="E96" t="str">
            <v>공㎥</v>
          </cell>
        </row>
        <row r="97">
          <cell r="A97" t="str">
            <v>k</v>
          </cell>
          <cell r="B97" t="str">
            <v>P.V.C PIPE</v>
          </cell>
          <cell r="C97" t="str">
            <v>(Φ100 M/M)</v>
          </cell>
          <cell r="D97">
            <v>13</v>
          </cell>
          <cell r="E97" t="str">
            <v>M</v>
          </cell>
        </row>
        <row r="98">
          <cell r="A98" t="str">
            <v>l</v>
          </cell>
          <cell r="B98" t="str">
            <v>아스팔트코팅</v>
          </cell>
          <cell r="C98" t="str">
            <v>2회</v>
          </cell>
          <cell r="D98">
            <v>894</v>
          </cell>
          <cell r="E98" t="str">
            <v>㎡</v>
          </cell>
        </row>
        <row r="99">
          <cell r="A99" t="str">
            <v>m</v>
          </cell>
          <cell r="B99" t="str">
            <v>스치로폴</v>
          </cell>
          <cell r="C99" t="str">
            <v>(신축이음T=20M/M)</v>
          </cell>
          <cell r="D99">
            <v>73</v>
          </cell>
          <cell r="E99" t="str">
            <v>㎡</v>
          </cell>
        </row>
        <row r="100">
          <cell r="A100" t="str">
            <v>n</v>
          </cell>
          <cell r="B100" t="str">
            <v>지수판설치</v>
          </cell>
          <cell r="C100" t="str">
            <v>200*5M/M</v>
          </cell>
          <cell r="D100">
            <v>40</v>
          </cell>
          <cell r="E100" t="str">
            <v>M</v>
          </cell>
        </row>
        <row r="101">
          <cell r="A101" t="str">
            <v>o</v>
          </cell>
          <cell r="B101" t="str">
            <v>뒷채움및다짐</v>
          </cell>
          <cell r="D101">
            <v>3264</v>
          </cell>
          <cell r="E101" t="str">
            <v>㎥</v>
          </cell>
        </row>
        <row r="102">
          <cell r="A102" t="str">
            <v>p</v>
          </cell>
          <cell r="B102" t="str">
            <v>부직포설치</v>
          </cell>
          <cell r="D102">
            <v>5</v>
          </cell>
          <cell r="E102" t="str">
            <v>㎡</v>
          </cell>
        </row>
        <row r="103">
          <cell r="A103" t="str">
            <v>2.04</v>
          </cell>
          <cell r="B103" t="str">
            <v>기타공</v>
          </cell>
        </row>
        <row r="104">
          <cell r="A104" t="str">
            <v>a</v>
          </cell>
          <cell r="B104" t="str">
            <v>중분대횡배수관</v>
          </cell>
        </row>
        <row r="105">
          <cell r="A105" t="str">
            <v>-1</v>
          </cell>
          <cell r="B105" t="str">
            <v>구조물터파기</v>
          </cell>
          <cell r="C105" t="str">
            <v>(육상토사:0-2M)</v>
          </cell>
          <cell r="D105">
            <v>42</v>
          </cell>
          <cell r="E105" t="str">
            <v>㎥</v>
          </cell>
        </row>
        <row r="106">
          <cell r="A106" t="str">
            <v>-2</v>
          </cell>
          <cell r="B106" t="str">
            <v>구조물터파기</v>
          </cell>
          <cell r="C106" t="str">
            <v>(육상리핑암:0-2M)</v>
          </cell>
          <cell r="D106">
            <v>7</v>
          </cell>
          <cell r="E106" t="str">
            <v>㎥</v>
          </cell>
        </row>
        <row r="107">
          <cell r="A107" t="str">
            <v>-3</v>
          </cell>
          <cell r="B107" t="str">
            <v>구조물터파기</v>
          </cell>
          <cell r="C107" t="str">
            <v>(육상발파암:0-2M)</v>
          </cell>
          <cell r="D107">
            <v>29</v>
          </cell>
          <cell r="E107" t="str">
            <v>㎥</v>
          </cell>
        </row>
        <row r="108">
          <cell r="A108" t="str">
            <v>-4</v>
          </cell>
          <cell r="B108" t="str">
            <v>무근콘크리트타설</v>
          </cell>
          <cell r="C108" t="str">
            <v>(진동기포함)</v>
          </cell>
          <cell r="D108">
            <v>62</v>
          </cell>
          <cell r="E108" t="str">
            <v>㎥</v>
          </cell>
        </row>
        <row r="109">
          <cell r="A109" t="str">
            <v>-5</v>
          </cell>
          <cell r="B109" t="str">
            <v>흄관부설및운반</v>
          </cell>
          <cell r="C109" t="str">
            <v>(Φ300M/M)</v>
          </cell>
          <cell r="D109">
            <v>171</v>
          </cell>
          <cell r="E109" t="str">
            <v>M</v>
          </cell>
        </row>
        <row r="110">
          <cell r="A110" t="str">
            <v>b</v>
          </cell>
          <cell r="B110" t="str">
            <v>종배수관</v>
          </cell>
          <cell r="C110" t="str">
            <v>중분대및L형측구</v>
          </cell>
        </row>
        <row r="111">
          <cell r="A111" t="str">
            <v>-1</v>
          </cell>
          <cell r="B111" t="str">
            <v>구조물터파기</v>
          </cell>
          <cell r="C111" t="str">
            <v>(육상토사:0-2M)</v>
          </cell>
          <cell r="D111">
            <v>376</v>
          </cell>
          <cell r="E111" t="str">
            <v>㎥</v>
          </cell>
        </row>
        <row r="112">
          <cell r="A112" t="str">
            <v>-2</v>
          </cell>
          <cell r="B112" t="str">
            <v>구조물터파기</v>
          </cell>
          <cell r="C112" t="str">
            <v>(육상리핑암:0-2M)</v>
          </cell>
          <cell r="D112">
            <v>154</v>
          </cell>
          <cell r="E112" t="str">
            <v>㎥</v>
          </cell>
        </row>
        <row r="113">
          <cell r="A113" t="str">
            <v>-3</v>
          </cell>
          <cell r="B113" t="str">
            <v>구조물터파기</v>
          </cell>
          <cell r="C113" t="str">
            <v>(육상발파암:0-2M)</v>
          </cell>
          <cell r="D113">
            <v>863</v>
          </cell>
          <cell r="E113" t="str">
            <v>㎥</v>
          </cell>
        </row>
        <row r="114">
          <cell r="A114" t="str">
            <v>-4</v>
          </cell>
          <cell r="B114" t="str">
            <v>되메우기및다짐</v>
          </cell>
          <cell r="C114" t="str">
            <v>(인력50%+기계50%)</v>
          </cell>
          <cell r="D114">
            <v>1123</v>
          </cell>
          <cell r="E114" t="str">
            <v>㎥</v>
          </cell>
        </row>
        <row r="115">
          <cell r="A115" t="str">
            <v>-5</v>
          </cell>
          <cell r="B115" t="str">
            <v>몰탈</v>
          </cell>
          <cell r="C115" t="str">
            <v>1:3</v>
          </cell>
          <cell r="D115">
            <v>3.6190000000000002</v>
          </cell>
          <cell r="E115" t="str">
            <v>㎥</v>
          </cell>
        </row>
        <row r="116">
          <cell r="A116" t="str">
            <v>-6</v>
          </cell>
          <cell r="B116" t="str">
            <v>흄관부설및운반</v>
          </cell>
          <cell r="C116" t="str">
            <v>(Φ300M/M)</v>
          </cell>
          <cell r="D116">
            <v>1964</v>
          </cell>
          <cell r="E116" t="str">
            <v>M</v>
          </cell>
        </row>
        <row r="117">
          <cell r="A117" t="str">
            <v>-7</v>
          </cell>
          <cell r="B117" t="str">
            <v>흄관부설및운반</v>
          </cell>
          <cell r="C117" t="str">
            <v>(Φ600M/M)</v>
          </cell>
          <cell r="D117">
            <v>1784</v>
          </cell>
          <cell r="E117" t="str">
            <v>M</v>
          </cell>
        </row>
        <row r="118">
          <cell r="A118" t="str">
            <v>c</v>
          </cell>
          <cell r="B118" t="str">
            <v>중분대집수정</v>
          </cell>
        </row>
        <row r="119">
          <cell r="A119" t="str">
            <v>-1</v>
          </cell>
          <cell r="B119" t="str">
            <v>구조물터파기</v>
          </cell>
          <cell r="C119" t="str">
            <v>(육상토사:0-2M)</v>
          </cell>
          <cell r="D119">
            <v>122</v>
          </cell>
          <cell r="E119" t="str">
            <v>㎥</v>
          </cell>
        </row>
        <row r="120">
          <cell r="A120" t="str">
            <v>-2</v>
          </cell>
          <cell r="B120" t="str">
            <v>구조물터파기</v>
          </cell>
          <cell r="C120" t="str">
            <v>(육상리핑암:0-2M)</v>
          </cell>
          <cell r="D120">
            <v>19</v>
          </cell>
          <cell r="E120" t="str">
            <v>㎥</v>
          </cell>
        </row>
        <row r="121">
          <cell r="A121" t="str">
            <v>-3</v>
          </cell>
          <cell r="B121" t="str">
            <v>구조물터파기</v>
          </cell>
          <cell r="C121" t="str">
            <v>(육상발파암:0-2M)</v>
          </cell>
          <cell r="D121">
            <v>133</v>
          </cell>
          <cell r="E121" t="str">
            <v>㎥</v>
          </cell>
        </row>
        <row r="122">
          <cell r="A122" t="str">
            <v>-4</v>
          </cell>
          <cell r="B122" t="str">
            <v>무근콘크리트타설</v>
          </cell>
          <cell r="C122" t="str">
            <v>(진동기포함)</v>
          </cell>
          <cell r="D122">
            <v>71</v>
          </cell>
          <cell r="E122" t="str">
            <v>㎥</v>
          </cell>
        </row>
        <row r="123">
          <cell r="A123" t="str">
            <v>-5</v>
          </cell>
          <cell r="B123" t="str">
            <v>합판거푸집</v>
          </cell>
          <cell r="C123" t="str">
            <v>(4회)0-7M</v>
          </cell>
          <cell r="D123">
            <v>860</v>
          </cell>
          <cell r="E123" t="str">
            <v>㎡</v>
          </cell>
        </row>
        <row r="124">
          <cell r="A124" t="str">
            <v>-6</v>
          </cell>
          <cell r="B124" t="str">
            <v>철근가공조립</v>
          </cell>
          <cell r="C124" t="str">
            <v>(보통)</v>
          </cell>
          <cell r="D124">
            <v>12.15</v>
          </cell>
          <cell r="E124" t="str">
            <v>TON</v>
          </cell>
        </row>
        <row r="125">
          <cell r="A125" t="str">
            <v>-7</v>
          </cell>
          <cell r="B125" t="str">
            <v>STEEL GRATING설치</v>
          </cell>
          <cell r="C125" t="str">
            <v>(430*1120*75)</v>
          </cell>
          <cell r="D125">
            <v>115</v>
          </cell>
          <cell r="E125" t="str">
            <v>EA</v>
          </cell>
        </row>
        <row r="126">
          <cell r="A126" t="str">
            <v>d</v>
          </cell>
          <cell r="B126" t="str">
            <v>도수로</v>
          </cell>
        </row>
        <row r="127">
          <cell r="A127" t="str">
            <v>-1</v>
          </cell>
          <cell r="B127" t="str">
            <v>측구터파기(토사)</v>
          </cell>
          <cell r="C127" t="str">
            <v>(0-1 M)</v>
          </cell>
          <cell r="D127">
            <v>724</v>
          </cell>
          <cell r="E127" t="str">
            <v>㎥</v>
          </cell>
        </row>
        <row r="128">
          <cell r="A128" t="str">
            <v>-2</v>
          </cell>
          <cell r="B128" t="str">
            <v>측구터파기</v>
          </cell>
          <cell r="C128" t="str">
            <v>(리핑암)</v>
          </cell>
          <cell r="D128">
            <v>20</v>
          </cell>
          <cell r="E128" t="str">
            <v>㎥</v>
          </cell>
        </row>
        <row r="129">
          <cell r="A129" t="str">
            <v>-3</v>
          </cell>
          <cell r="B129" t="str">
            <v>측구터파기</v>
          </cell>
          <cell r="C129" t="str">
            <v>(발파암)</v>
          </cell>
          <cell r="D129">
            <v>83</v>
          </cell>
          <cell r="E129" t="str">
            <v>㎥</v>
          </cell>
        </row>
        <row r="130">
          <cell r="A130" t="str">
            <v>-4</v>
          </cell>
          <cell r="B130" t="str">
            <v>되메우기및다짐</v>
          </cell>
          <cell r="C130" t="str">
            <v>(인력50%+기계50%)</v>
          </cell>
          <cell r="D130">
            <v>243</v>
          </cell>
          <cell r="E130" t="str">
            <v>㎥</v>
          </cell>
        </row>
        <row r="131">
          <cell r="A131" t="str">
            <v>-5</v>
          </cell>
          <cell r="B131" t="str">
            <v>무근콘크리트타설</v>
          </cell>
          <cell r="C131" t="str">
            <v>(진동기포함)</v>
          </cell>
          <cell r="D131">
            <v>260</v>
          </cell>
          <cell r="E131" t="str">
            <v>㎥</v>
          </cell>
        </row>
        <row r="132">
          <cell r="A132" t="str">
            <v>-6</v>
          </cell>
          <cell r="B132" t="str">
            <v>합판거푸집</v>
          </cell>
          <cell r="C132" t="str">
            <v>(4회)0-7M</v>
          </cell>
          <cell r="D132">
            <v>1818</v>
          </cell>
          <cell r="E132" t="str">
            <v>㎡</v>
          </cell>
        </row>
        <row r="133">
          <cell r="A133" t="str">
            <v>-7</v>
          </cell>
          <cell r="B133" t="str">
            <v>철근가공조립</v>
          </cell>
          <cell r="C133" t="str">
            <v>(간단)</v>
          </cell>
          <cell r="D133">
            <v>13.193</v>
          </cell>
          <cell r="E133" t="str">
            <v>TON</v>
          </cell>
        </row>
        <row r="134">
          <cell r="A134" t="str">
            <v>e</v>
          </cell>
          <cell r="B134" t="str">
            <v>절토부소단측구</v>
          </cell>
        </row>
        <row r="135">
          <cell r="A135" t="str">
            <v>-1</v>
          </cell>
          <cell r="B135" t="str">
            <v>무근콘크리트타설</v>
          </cell>
          <cell r="C135" t="str">
            <v>(진동기제외)</v>
          </cell>
          <cell r="D135">
            <v>675</v>
          </cell>
          <cell r="E135" t="str">
            <v>㎥</v>
          </cell>
        </row>
        <row r="136">
          <cell r="A136" t="str">
            <v>-2</v>
          </cell>
          <cell r="B136" t="str">
            <v>합판거푸집</v>
          </cell>
          <cell r="C136" t="str">
            <v>(소형4회)</v>
          </cell>
          <cell r="D136">
            <v>1657</v>
          </cell>
          <cell r="E136" t="str">
            <v>㎡</v>
          </cell>
        </row>
        <row r="137">
          <cell r="A137" t="str">
            <v>g</v>
          </cell>
          <cell r="B137" t="str">
            <v>수로보호공</v>
          </cell>
        </row>
        <row r="138">
          <cell r="A138" t="str">
            <v>-1</v>
          </cell>
          <cell r="B138" t="str">
            <v>구조물터파기</v>
          </cell>
          <cell r="C138" t="str">
            <v>(육상토사:0-2M)</v>
          </cell>
          <cell r="D138">
            <v>34</v>
          </cell>
          <cell r="E138" t="str">
            <v>㎥</v>
          </cell>
        </row>
        <row r="139">
          <cell r="A139" t="str">
            <v>-2</v>
          </cell>
          <cell r="B139" t="str">
            <v>무근콘크리트타설</v>
          </cell>
          <cell r="C139" t="str">
            <v>(진동기제외)</v>
          </cell>
          <cell r="D139">
            <v>4</v>
          </cell>
          <cell r="E139" t="str">
            <v>㎥</v>
          </cell>
        </row>
        <row r="140">
          <cell r="A140" t="str">
            <v>-3</v>
          </cell>
          <cell r="B140" t="str">
            <v>합판거푸집</v>
          </cell>
          <cell r="C140" t="str">
            <v>(소형4회)</v>
          </cell>
          <cell r="D140">
            <v>13</v>
          </cell>
          <cell r="E140" t="str">
            <v>㎡</v>
          </cell>
        </row>
        <row r="141">
          <cell r="A141" t="str">
            <v>2.05</v>
          </cell>
          <cell r="B141" t="str">
            <v>우수맨홀및연결관</v>
          </cell>
        </row>
        <row r="142">
          <cell r="A142" t="str">
            <v>-1</v>
          </cell>
          <cell r="B142" t="str">
            <v>구조물터파기</v>
          </cell>
          <cell r="C142" t="str">
            <v>(육상토사:0-2M)</v>
          </cell>
          <cell r="D142">
            <v>7682</v>
          </cell>
          <cell r="E142" t="str">
            <v>㎥</v>
          </cell>
        </row>
        <row r="143">
          <cell r="A143" t="str">
            <v>-2</v>
          </cell>
          <cell r="B143" t="str">
            <v>되메우기및다짐</v>
          </cell>
          <cell r="C143" t="str">
            <v>(인력50%+기계50%)</v>
          </cell>
          <cell r="D143">
            <v>5548</v>
          </cell>
          <cell r="E143" t="str">
            <v>㎥</v>
          </cell>
        </row>
        <row r="144">
          <cell r="A144" t="str">
            <v>-3</v>
          </cell>
          <cell r="B144" t="str">
            <v>철근콘크리트타설</v>
          </cell>
          <cell r="C144" t="str">
            <v>(진동기 포함)</v>
          </cell>
          <cell r="D144">
            <v>19</v>
          </cell>
          <cell r="E144" t="str">
            <v>㎥</v>
          </cell>
        </row>
        <row r="145">
          <cell r="A145" t="str">
            <v>-4</v>
          </cell>
          <cell r="B145" t="str">
            <v>무근콘크리트타설</v>
          </cell>
          <cell r="C145" t="str">
            <v>(진동기제외)</v>
          </cell>
          <cell r="D145">
            <v>184</v>
          </cell>
          <cell r="E145" t="str">
            <v>㎥</v>
          </cell>
        </row>
        <row r="146">
          <cell r="A146" t="str">
            <v>-5</v>
          </cell>
          <cell r="B146" t="str">
            <v>원형거푸집</v>
          </cell>
          <cell r="C146" t="str">
            <v>(3회 0-7M)</v>
          </cell>
          <cell r="D146">
            <v>1307</v>
          </cell>
          <cell r="E146" t="str">
            <v>㎡</v>
          </cell>
        </row>
        <row r="147">
          <cell r="A147" t="str">
            <v>-6</v>
          </cell>
          <cell r="B147" t="str">
            <v>합판거푸집</v>
          </cell>
          <cell r="C147" t="str">
            <v>(6회)0-7M</v>
          </cell>
          <cell r="D147">
            <v>1877</v>
          </cell>
          <cell r="E147" t="str">
            <v>㎡</v>
          </cell>
        </row>
        <row r="148">
          <cell r="A148" t="str">
            <v>-7</v>
          </cell>
          <cell r="B148" t="str">
            <v>몰탈</v>
          </cell>
          <cell r="C148" t="str">
            <v>1:3</v>
          </cell>
          <cell r="D148">
            <v>7.57</v>
          </cell>
          <cell r="E148" t="str">
            <v>㎥</v>
          </cell>
        </row>
        <row r="149">
          <cell r="A149" t="str">
            <v>-8</v>
          </cell>
          <cell r="B149" t="str">
            <v>철근가공조립</v>
          </cell>
          <cell r="C149" t="str">
            <v>(보통)</v>
          </cell>
          <cell r="D149">
            <v>3.984</v>
          </cell>
          <cell r="E149" t="str">
            <v>TON</v>
          </cell>
        </row>
        <row r="150">
          <cell r="A150" t="str">
            <v>-9</v>
          </cell>
          <cell r="B150" t="str">
            <v>우수관부설및운반</v>
          </cell>
          <cell r="C150" t="str">
            <v>(Φ600M/M)</v>
          </cell>
          <cell r="D150">
            <v>2364</v>
          </cell>
          <cell r="E150" t="str">
            <v>M</v>
          </cell>
        </row>
        <row r="151">
          <cell r="A151" t="str">
            <v>-10</v>
          </cell>
          <cell r="B151" t="str">
            <v>맨홀뚜껑설치</v>
          </cell>
          <cell r="C151" t="str">
            <v>주철(D=648M/M)</v>
          </cell>
          <cell r="D151">
            <v>48</v>
          </cell>
          <cell r="E151" t="str">
            <v>EA</v>
          </cell>
        </row>
        <row r="152">
          <cell r="A152" t="str">
            <v>2.06</v>
          </cell>
          <cell r="B152" t="str">
            <v>우수받이공</v>
          </cell>
        </row>
        <row r="153">
          <cell r="A153" t="str">
            <v>-1</v>
          </cell>
          <cell r="B153" t="str">
            <v>구조물터파기</v>
          </cell>
          <cell r="C153" t="str">
            <v>(육상토사:0-2M)</v>
          </cell>
          <cell r="D153">
            <v>2</v>
          </cell>
          <cell r="E153" t="str">
            <v>㎥</v>
          </cell>
        </row>
        <row r="154">
          <cell r="A154" t="str">
            <v>-2</v>
          </cell>
          <cell r="B154" t="str">
            <v>되메우기및다짐</v>
          </cell>
          <cell r="C154" t="str">
            <v>(인력50%+기계50%)</v>
          </cell>
          <cell r="D154">
            <v>1</v>
          </cell>
          <cell r="E154" t="str">
            <v>㎥</v>
          </cell>
        </row>
        <row r="155">
          <cell r="A155" t="str">
            <v>-3</v>
          </cell>
          <cell r="B155" t="str">
            <v>우수받이설치</v>
          </cell>
          <cell r="C155" t="str">
            <v>(500X400X940)</v>
          </cell>
          <cell r="D155">
            <v>112</v>
          </cell>
          <cell r="E155" t="str">
            <v>조</v>
          </cell>
        </row>
        <row r="156">
          <cell r="A156" t="str">
            <v>-4</v>
          </cell>
          <cell r="B156" t="str">
            <v>우수받이연결관</v>
          </cell>
          <cell r="C156" t="str">
            <v>(D=300M/M)</v>
          </cell>
          <cell r="D156">
            <v>155</v>
          </cell>
          <cell r="E156" t="str">
            <v>M</v>
          </cell>
        </row>
        <row r="157">
          <cell r="A157" t="str">
            <v>2.07</v>
          </cell>
          <cell r="B157" t="str">
            <v>자재비</v>
          </cell>
        </row>
        <row r="158">
          <cell r="A158" t="str">
            <v>a</v>
          </cell>
          <cell r="B158" t="str">
            <v>시멘트</v>
          </cell>
          <cell r="C158" t="str">
            <v>40㎏/대</v>
          </cell>
          <cell r="D158">
            <v>175</v>
          </cell>
          <cell r="E158" t="str">
            <v>대</v>
          </cell>
        </row>
        <row r="159">
          <cell r="A159" t="str">
            <v>b</v>
          </cell>
          <cell r="B159" t="str">
            <v>모래</v>
          </cell>
          <cell r="D159">
            <v>15</v>
          </cell>
          <cell r="E159" t="str">
            <v>㎥</v>
          </cell>
        </row>
        <row r="160">
          <cell r="A160" t="str">
            <v>c</v>
          </cell>
          <cell r="B160" t="str">
            <v>철근</v>
          </cell>
          <cell r="C160" t="str">
            <v>D16M/M 이상</v>
          </cell>
          <cell r="D160">
            <v>255.26599999999999</v>
          </cell>
          <cell r="E160" t="str">
            <v>TON</v>
          </cell>
        </row>
        <row r="161">
          <cell r="A161" t="str">
            <v>d</v>
          </cell>
          <cell r="B161" t="str">
            <v>철근</v>
          </cell>
          <cell r="C161" t="str">
            <v>13M/M</v>
          </cell>
          <cell r="D161">
            <v>34.311999999999998</v>
          </cell>
          <cell r="E161" t="str">
            <v>TON</v>
          </cell>
        </row>
        <row r="162">
          <cell r="A162" t="str">
            <v>e</v>
          </cell>
          <cell r="B162" t="str">
            <v>레미콘</v>
          </cell>
          <cell r="C162" t="str">
            <v>25-210-8</v>
          </cell>
          <cell r="D162">
            <v>1655</v>
          </cell>
          <cell r="E162" t="str">
            <v>㎥</v>
          </cell>
        </row>
        <row r="163">
          <cell r="A163" t="str">
            <v>g</v>
          </cell>
          <cell r="B163" t="str">
            <v>레미콘</v>
          </cell>
          <cell r="C163" t="str">
            <v>40-180-8</v>
          </cell>
          <cell r="D163">
            <v>6634</v>
          </cell>
          <cell r="E163" t="str">
            <v>㎥</v>
          </cell>
        </row>
        <row r="164">
          <cell r="A164" t="str">
            <v>h</v>
          </cell>
          <cell r="B164" t="str">
            <v>레미콘</v>
          </cell>
          <cell r="C164" t="str">
            <v>40-160-8</v>
          </cell>
          <cell r="D164">
            <v>1180</v>
          </cell>
          <cell r="E164" t="str">
            <v>㎥</v>
          </cell>
        </row>
        <row r="165">
          <cell r="A165" t="str">
            <v>3.</v>
          </cell>
          <cell r="B165" t="str">
            <v>구조물공</v>
          </cell>
        </row>
        <row r="166">
          <cell r="A166" t="str">
            <v>3.01</v>
          </cell>
          <cell r="B166" t="str">
            <v>진산교(S.T BOX)</v>
          </cell>
          <cell r="C166" t="str">
            <v>L=288.0, B=21.0</v>
          </cell>
        </row>
        <row r="167">
          <cell r="A167" t="str">
            <v>a</v>
          </cell>
          <cell r="B167" t="str">
            <v>토  공</v>
          </cell>
        </row>
        <row r="168">
          <cell r="A168" t="str">
            <v>-1</v>
          </cell>
          <cell r="B168" t="str">
            <v>구조물터파기</v>
          </cell>
          <cell r="C168" t="str">
            <v>(육상토사:0-4M)</v>
          </cell>
          <cell r="D168">
            <v>3836</v>
          </cell>
          <cell r="E168" t="str">
            <v>㎥</v>
          </cell>
        </row>
        <row r="169">
          <cell r="A169" t="str">
            <v>-2</v>
          </cell>
          <cell r="B169" t="str">
            <v>구조물터파기</v>
          </cell>
          <cell r="C169" t="str">
            <v>(육상토사:4m이상)</v>
          </cell>
          <cell r="D169">
            <v>791</v>
          </cell>
          <cell r="E169" t="str">
            <v>㎥</v>
          </cell>
        </row>
        <row r="170">
          <cell r="A170" t="str">
            <v>-3</v>
          </cell>
          <cell r="B170" t="str">
            <v>구조물터파기</v>
          </cell>
          <cell r="C170" t="str">
            <v>(육상리핑암:0-4M)</v>
          </cell>
          <cell r="D170">
            <v>94</v>
          </cell>
          <cell r="E170" t="str">
            <v>㎥</v>
          </cell>
        </row>
        <row r="171">
          <cell r="A171" t="str">
            <v>-4</v>
          </cell>
          <cell r="B171" t="str">
            <v>구조물터파기</v>
          </cell>
          <cell r="C171" t="str">
            <v>(육상리핑암:4M이상)</v>
          </cell>
          <cell r="D171">
            <v>209</v>
          </cell>
          <cell r="E171" t="str">
            <v>㎥</v>
          </cell>
        </row>
        <row r="172">
          <cell r="A172" t="str">
            <v>-5</v>
          </cell>
          <cell r="B172" t="str">
            <v>구조물터파기</v>
          </cell>
          <cell r="C172" t="str">
            <v>(수중토사:0-4M)</v>
          </cell>
          <cell r="D172">
            <v>2551</v>
          </cell>
          <cell r="E172" t="str">
            <v>㎥</v>
          </cell>
        </row>
        <row r="173">
          <cell r="A173" t="str">
            <v>-6</v>
          </cell>
          <cell r="B173" t="str">
            <v>구조물터파기</v>
          </cell>
          <cell r="C173" t="str">
            <v>(수중리핑암:0-4M)</v>
          </cell>
          <cell r="D173">
            <v>693</v>
          </cell>
          <cell r="E173" t="str">
            <v>㎥</v>
          </cell>
        </row>
        <row r="174">
          <cell r="A174" t="str">
            <v>-7</v>
          </cell>
          <cell r="B174" t="str">
            <v>구조물터파기</v>
          </cell>
          <cell r="C174" t="str">
            <v>(수중리핑암:4M이상)</v>
          </cell>
          <cell r="D174">
            <v>16</v>
          </cell>
          <cell r="E174" t="str">
            <v>㎥</v>
          </cell>
        </row>
        <row r="175">
          <cell r="A175" t="str">
            <v>-8</v>
          </cell>
          <cell r="B175" t="str">
            <v>구조물터파기</v>
          </cell>
          <cell r="C175" t="str">
            <v>(수중발파암:0-4M)</v>
          </cell>
          <cell r="D175">
            <v>91</v>
          </cell>
          <cell r="E175" t="str">
            <v>㎥</v>
          </cell>
        </row>
        <row r="176">
          <cell r="A176" t="str">
            <v>-9</v>
          </cell>
          <cell r="B176" t="str">
            <v>구조물터파기</v>
          </cell>
          <cell r="C176" t="str">
            <v>(수중발파암:4M이상)</v>
          </cell>
          <cell r="D176">
            <v>33</v>
          </cell>
          <cell r="E176" t="str">
            <v>㎥</v>
          </cell>
        </row>
        <row r="177">
          <cell r="A177" t="str">
            <v>-10</v>
          </cell>
          <cell r="B177" t="str">
            <v>되메우기및다짐</v>
          </cell>
          <cell r="C177" t="str">
            <v>(인력30%+기계70%)</v>
          </cell>
          <cell r="D177">
            <v>6122</v>
          </cell>
          <cell r="E177" t="str">
            <v>㎥</v>
          </cell>
        </row>
        <row r="178">
          <cell r="A178" t="str">
            <v>-11</v>
          </cell>
          <cell r="B178" t="str">
            <v>물푸기</v>
          </cell>
          <cell r="C178" t="str">
            <v>(교량등대형구조물)</v>
          </cell>
          <cell r="D178">
            <v>221</v>
          </cell>
          <cell r="E178" t="str">
            <v>HR</v>
          </cell>
        </row>
        <row r="179">
          <cell r="A179" t="str">
            <v>-12</v>
          </cell>
          <cell r="B179" t="str">
            <v>뒷채움및다짐</v>
          </cell>
          <cell r="D179">
            <v>1258</v>
          </cell>
          <cell r="E179" t="str">
            <v>㎥</v>
          </cell>
        </row>
        <row r="180">
          <cell r="A180" t="str">
            <v>-13</v>
          </cell>
          <cell r="B180" t="str">
            <v>면정리및청소</v>
          </cell>
          <cell r="C180" t="str">
            <v>육상</v>
          </cell>
          <cell r="D180">
            <v>81</v>
          </cell>
          <cell r="E180" t="str">
            <v>M2</v>
          </cell>
        </row>
        <row r="181">
          <cell r="A181" t="str">
            <v>b</v>
          </cell>
          <cell r="B181" t="str">
            <v>강관파일공</v>
          </cell>
        </row>
        <row r="182">
          <cell r="A182" t="str">
            <v>-1</v>
          </cell>
          <cell r="B182" t="str">
            <v>강관파일자재비</v>
          </cell>
          <cell r="C182" t="str">
            <v>(Φ508.0M/M*12T)</v>
          </cell>
          <cell r="D182">
            <v>302</v>
          </cell>
          <cell r="E182" t="str">
            <v>M</v>
          </cell>
        </row>
        <row r="183">
          <cell r="A183" t="str">
            <v>-2</v>
          </cell>
          <cell r="B183" t="str">
            <v>항타비직항(진산교)</v>
          </cell>
          <cell r="C183" t="str">
            <v>(Φ508.0*12T)</v>
          </cell>
          <cell r="D183">
            <v>279</v>
          </cell>
          <cell r="E183" t="str">
            <v>M</v>
          </cell>
        </row>
        <row r="184">
          <cell r="A184" t="str">
            <v>-3</v>
          </cell>
          <cell r="B184" t="str">
            <v>두부선단보강</v>
          </cell>
          <cell r="C184" t="str">
            <v>(Φ508.0M/M*12T)</v>
          </cell>
          <cell r="D184">
            <v>36</v>
          </cell>
          <cell r="E184" t="str">
            <v>개소</v>
          </cell>
        </row>
        <row r="185">
          <cell r="A185" t="str">
            <v>c</v>
          </cell>
          <cell r="B185" t="str">
            <v>콘크리트타설</v>
          </cell>
        </row>
        <row r="186">
          <cell r="A186" t="str">
            <v>-1</v>
          </cell>
          <cell r="B186" t="str">
            <v>철근콘크리트타설</v>
          </cell>
          <cell r="C186" t="str">
            <v>펌프카타설(0-15M)</v>
          </cell>
          <cell r="D186">
            <v>5357</v>
          </cell>
          <cell r="E186" t="str">
            <v>㎥</v>
          </cell>
        </row>
        <row r="187">
          <cell r="A187" t="str">
            <v>-2</v>
          </cell>
          <cell r="B187" t="str">
            <v>무근콘크리트타설</v>
          </cell>
          <cell r="C187" t="str">
            <v>(진동기제외)</v>
          </cell>
          <cell r="D187">
            <v>578</v>
          </cell>
          <cell r="E187" t="str">
            <v>㎥</v>
          </cell>
        </row>
        <row r="188">
          <cell r="A188" t="str">
            <v>d</v>
          </cell>
          <cell r="B188" t="str">
            <v>스페이셔설치</v>
          </cell>
        </row>
        <row r="189">
          <cell r="A189" t="str">
            <v>-1</v>
          </cell>
          <cell r="B189" t="str">
            <v>스페이셔설치</v>
          </cell>
          <cell r="C189" t="str">
            <v>벽체용</v>
          </cell>
          <cell r="D189">
            <v>3486</v>
          </cell>
          <cell r="E189" t="str">
            <v>㎡</v>
          </cell>
        </row>
        <row r="190">
          <cell r="A190" t="str">
            <v>-2</v>
          </cell>
          <cell r="B190" t="str">
            <v>스페이서설치</v>
          </cell>
          <cell r="C190" t="str">
            <v>슬라브용</v>
          </cell>
          <cell r="D190">
            <v>6947</v>
          </cell>
          <cell r="E190" t="str">
            <v>㎡</v>
          </cell>
        </row>
        <row r="191">
          <cell r="A191" t="str">
            <v>e</v>
          </cell>
          <cell r="B191" t="str">
            <v>철근가공조립</v>
          </cell>
        </row>
        <row r="192">
          <cell r="A192" t="str">
            <v>-1</v>
          </cell>
          <cell r="B192" t="str">
            <v>철근가공조립</v>
          </cell>
          <cell r="C192" t="str">
            <v>(보통)</v>
          </cell>
          <cell r="D192">
            <v>152.137</v>
          </cell>
          <cell r="E192" t="str">
            <v>TON</v>
          </cell>
        </row>
        <row r="193">
          <cell r="A193" t="str">
            <v>-2</v>
          </cell>
          <cell r="B193" t="str">
            <v>철근가공조립</v>
          </cell>
          <cell r="C193" t="str">
            <v>(복잡)</v>
          </cell>
          <cell r="D193">
            <v>594.23400000000004</v>
          </cell>
          <cell r="E193" t="str">
            <v>TON</v>
          </cell>
        </row>
        <row r="194">
          <cell r="A194" t="str">
            <v>-3</v>
          </cell>
          <cell r="B194" t="str">
            <v>철근가공조립</v>
          </cell>
          <cell r="C194" t="str">
            <v>(매우복잡)</v>
          </cell>
          <cell r="D194">
            <v>599.71100000000001</v>
          </cell>
          <cell r="E194" t="str">
            <v>TON</v>
          </cell>
        </row>
        <row r="195">
          <cell r="A195" t="str">
            <v>f</v>
          </cell>
          <cell r="B195" t="str">
            <v>합판거푸집</v>
          </cell>
        </row>
        <row r="196">
          <cell r="A196" t="str">
            <v>-1</v>
          </cell>
          <cell r="B196" t="str">
            <v>합판거푸집</v>
          </cell>
          <cell r="C196" t="str">
            <v>(3회)0-7M</v>
          </cell>
          <cell r="D196">
            <v>992</v>
          </cell>
          <cell r="E196" t="str">
            <v>㎡</v>
          </cell>
        </row>
        <row r="197">
          <cell r="A197" t="str">
            <v>-2</v>
          </cell>
          <cell r="B197" t="str">
            <v>합판거푸집</v>
          </cell>
          <cell r="C197" t="str">
            <v>(3회)7-10M</v>
          </cell>
          <cell r="D197">
            <v>228</v>
          </cell>
          <cell r="E197" t="str">
            <v>㎡</v>
          </cell>
        </row>
        <row r="198">
          <cell r="A198" t="str">
            <v>-3</v>
          </cell>
          <cell r="B198" t="str">
            <v>합판거푸집</v>
          </cell>
          <cell r="C198" t="str">
            <v>(3회)10-13M</v>
          </cell>
          <cell r="D198">
            <v>750</v>
          </cell>
          <cell r="E198" t="str">
            <v>㎡</v>
          </cell>
        </row>
        <row r="199">
          <cell r="A199" t="str">
            <v>-4</v>
          </cell>
          <cell r="B199" t="str">
            <v>원형거푸집</v>
          </cell>
          <cell r="C199" t="str">
            <v>(3회 0-7M)</v>
          </cell>
          <cell r="D199">
            <v>543</v>
          </cell>
          <cell r="E199" t="str">
            <v>㎡</v>
          </cell>
        </row>
        <row r="200">
          <cell r="A200" t="str">
            <v>-5</v>
          </cell>
          <cell r="B200" t="str">
            <v>원형거푸집</v>
          </cell>
          <cell r="C200" t="str">
            <v>(3회 7-10M)</v>
          </cell>
          <cell r="D200">
            <v>97</v>
          </cell>
          <cell r="E200" t="str">
            <v>㎡</v>
          </cell>
        </row>
        <row r="201">
          <cell r="A201" t="str">
            <v>-6</v>
          </cell>
          <cell r="B201" t="str">
            <v>합판거푸집</v>
          </cell>
          <cell r="C201" t="str">
            <v>(소형3회)</v>
          </cell>
          <cell r="D201">
            <v>4959</v>
          </cell>
          <cell r="E201" t="str">
            <v>㎡</v>
          </cell>
        </row>
        <row r="202">
          <cell r="A202" t="str">
            <v>-7</v>
          </cell>
          <cell r="B202" t="str">
            <v>합판거푸집</v>
          </cell>
          <cell r="C202" t="str">
            <v>(소형4회)</v>
          </cell>
          <cell r="D202">
            <v>877</v>
          </cell>
          <cell r="E202" t="str">
            <v>㎡</v>
          </cell>
        </row>
        <row r="203">
          <cell r="A203" t="str">
            <v>-8</v>
          </cell>
          <cell r="B203" t="str">
            <v>합판거푸집</v>
          </cell>
          <cell r="C203" t="str">
            <v>(소형6회)</v>
          </cell>
          <cell r="D203">
            <v>156</v>
          </cell>
          <cell r="E203" t="str">
            <v>㎡</v>
          </cell>
        </row>
        <row r="204">
          <cell r="A204" t="str">
            <v>g</v>
          </cell>
          <cell r="B204" t="str">
            <v>비계</v>
          </cell>
          <cell r="C204" t="str">
            <v>(강관)0-30M</v>
          </cell>
          <cell r="D204">
            <v>4087</v>
          </cell>
          <cell r="E204" t="str">
            <v>㎡</v>
          </cell>
        </row>
        <row r="205">
          <cell r="A205" t="str">
            <v>h</v>
          </cell>
          <cell r="B205" t="str">
            <v>동바리공</v>
          </cell>
        </row>
        <row r="206">
          <cell r="A206" t="str">
            <v>-1</v>
          </cell>
          <cell r="B206" t="str">
            <v>강관동바리</v>
          </cell>
          <cell r="C206" t="str">
            <v>(교량용)</v>
          </cell>
          <cell r="D206">
            <v>1974</v>
          </cell>
          <cell r="E206" t="str">
            <v>공㎥</v>
          </cell>
        </row>
        <row r="207">
          <cell r="A207" t="str">
            <v>-2</v>
          </cell>
          <cell r="B207" t="str">
            <v>동바리공</v>
          </cell>
          <cell r="C207" t="str">
            <v>(목재4회)</v>
          </cell>
          <cell r="D207">
            <v>6713</v>
          </cell>
          <cell r="E207" t="str">
            <v>공㎥</v>
          </cell>
        </row>
        <row r="208">
          <cell r="A208" t="str">
            <v>i</v>
          </cell>
          <cell r="B208" t="str">
            <v>무수축콘크리트</v>
          </cell>
        </row>
        <row r="209">
          <cell r="A209" t="str">
            <v>-1</v>
          </cell>
          <cell r="B209" t="str">
            <v>무수축몰탈</v>
          </cell>
          <cell r="C209" t="str">
            <v>1:1</v>
          </cell>
          <cell r="D209">
            <v>2.42</v>
          </cell>
          <cell r="E209" t="str">
            <v>㎥</v>
          </cell>
        </row>
        <row r="210">
          <cell r="A210" t="str">
            <v>-2</v>
          </cell>
          <cell r="B210" t="str">
            <v>무수축콘크리트</v>
          </cell>
          <cell r="D210">
            <v>13.27</v>
          </cell>
          <cell r="E210" t="str">
            <v>㎥</v>
          </cell>
        </row>
        <row r="211">
          <cell r="A211" t="str">
            <v>j</v>
          </cell>
          <cell r="B211" t="str">
            <v>교좌장치공</v>
          </cell>
        </row>
        <row r="212">
          <cell r="A212" t="str">
            <v>-1</v>
          </cell>
          <cell r="B212" t="str">
            <v>POT BEARING</v>
          </cell>
          <cell r="C212" t="str">
            <v>일방향(200TON)</v>
          </cell>
          <cell r="D212">
            <v>8</v>
          </cell>
          <cell r="E212" t="str">
            <v>EA</v>
          </cell>
        </row>
        <row r="213">
          <cell r="A213" t="str">
            <v>-2</v>
          </cell>
          <cell r="B213" t="str">
            <v>POT BEARING</v>
          </cell>
          <cell r="C213" t="str">
            <v>양방향(200TON)</v>
          </cell>
          <cell r="D213">
            <v>24</v>
          </cell>
          <cell r="E213" t="str">
            <v>EA</v>
          </cell>
        </row>
        <row r="214">
          <cell r="A214" t="str">
            <v>-3</v>
          </cell>
          <cell r="B214" t="str">
            <v>POT BEARING</v>
          </cell>
          <cell r="C214" t="str">
            <v>고정단(400TON)</v>
          </cell>
          <cell r="D214">
            <v>4</v>
          </cell>
          <cell r="E214" t="str">
            <v>EA</v>
          </cell>
        </row>
        <row r="215">
          <cell r="A215" t="str">
            <v>-4</v>
          </cell>
          <cell r="B215" t="str">
            <v>POT BEARING</v>
          </cell>
          <cell r="C215" t="str">
            <v>일방향(400TON)</v>
          </cell>
          <cell r="D215">
            <v>16</v>
          </cell>
          <cell r="E215" t="str">
            <v>EA</v>
          </cell>
        </row>
        <row r="216">
          <cell r="A216" t="str">
            <v>-5</v>
          </cell>
          <cell r="B216" t="str">
            <v>POT BEARING</v>
          </cell>
          <cell r="C216" t="str">
            <v>양방향(400TON)</v>
          </cell>
          <cell r="D216">
            <v>12</v>
          </cell>
          <cell r="E216" t="str">
            <v>EA</v>
          </cell>
        </row>
        <row r="217">
          <cell r="A217" t="str">
            <v>k</v>
          </cell>
          <cell r="B217" t="str">
            <v>신축이음장치</v>
          </cell>
          <cell r="C217" t="str">
            <v>(NO100)</v>
          </cell>
          <cell r="D217">
            <v>58</v>
          </cell>
          <cell r="E217" t="str">
            <v>M</v>
          </cell>
        </row>
        <row r="218">
          <cell r="A218" t="str">
            <v>l</v>
          </cell>
          <cell r="B218" t="str">
            <v>표면처리공</v>
          </cell>
        </row>
        <row r="219">
          <cell r="A219" t="str">
            <v>-1</v>
          </cell>
          <cell r="B219" t="str">
            <v>면고르기</v>
          </cell>
          <cell r="C219" t="str">
            <v>DECK FINISHER</v>
          </cell>
          <cell r="D219">
            <v>5550</v>
          </cell>
          <cell r="E219" t="str">
            <v>㎡</v>
          </cell>
        </row>
        <row r="220">
          <cell r="A220" t="str">
            <v>-2</v>
          </cell>
          <cell r="B220" t="str">
            <v>슬라브양생</v>
          </cell>
          <cell r="C220" t="str">
            <v>(도막양생)</v>
          </cell>
          <cell r="D220">
            <v>5550</v>
          </cell>
          <cell r="E220" t="str">
            <v>㎡</v>
          </cell>
        </row>
        <row r="221">
          <cell r="A221" t="str">
            <v>-3</v>
          </cell>
          <cell r="B221" t="str">
            <v>교면방수</v>
          </cell>
          <cell r="C221" t="str">
            <v>(도막방수)</v>
          </cell>
          <cell r="D221">
            <v>5550</v>
          </cell>
          <cell r="E221" t="str">
            <v>㎡</v>
          </cell>
        </row>
        <row r="222">
          <cell r="A222" t="str">
            <v>m</v>
          </cell>
          <cell r="B222" t="str">
            <v>교량명판공</v>
          </cell>
        </row>
        <row r="223">
          <cell r="A223" t="str">
            <v>-1</v>
          </cell>
          <cell r="B223" t="str">
            <v>교명주</v>
          </cell>
          <cell r="C223" t="str">
            <v>(1000*500*350)</v>
          </cell>
          <cell r="D223">
            <v>4</v>
          </cell>
          <cell r="E223" t="str">
            <v>EA</v>
          </cell>
        </row>
        <row r="224">
          <cell r="A224" t="str">
            <v>-2</v>
          </cell>
          <cell r="B224" t="str">
            <v>교명판</v>
          </cell>
          <cell r="C224" t="str">
            <v>(200X450X10)</v>
          </cell>
          <cell r="D224">
            <v>2</v>
          </cell>
          <cell r="E224" t="str">
            <v>EA</v>
          </cell>
        </row>
        <row r="225">
          <cell r="A225" t="str">
            <v>-3</v>
          </cell>
          <cell r="B225" t="str">
            <v>설명판</v>
          </cell>
          <cell r="C225" t="str">
            <v>(500X300X10)</v>
          </cell>
          <cell r="D225">
            <v>2</v>
          </cell>
          <cell r="E225" t="str">
            <v>EA</v>
          </cell>
        </row>
        <row r="226">
          <cell r="A226" t="str">
            <v>-4</v>
          </cell>
          <cell r="B226" t="str">
            <v>TBM 설치</v>
          </cell>
          <cell r="D226">
            <v>2</v>
          </cell>
          <cell r="E226" t="str">
            <v>EA</v>
          </cell>
        </row>
        <row r="227">
          <cell r="A227" t="str">
            <v>n</v>
          </cell>
          <cell r="B227" t="str">
            <v>다월바설치</v>
          </cell>
          <cell r="D227">
            <v>92</v>
          </cell>
          <cell r="E227" t="str">
            <v>EA</v>
          </cell>
        </row>
        <row r="228">
          <cell r="A228" t="str">
            <v>o</v>
          </cell>
          <cell r="B228" t="str">
            <v>신축이음</v>
          </cell>
        </row>
        <row r="229">
          <cell r="A229" t="str">
            <v>-1</v>
          </cell>
          <cell r="B229" t="str">
            <v>스치로폴</v>
          </cell>
          <cell r="C229" t="str">
            <v>(시공이음T=10M)</v>
          </cell>
          <cell r="D229">
            <v>71</v>
          </cell>
          <cell r="E229" t="str">
            <v>㎡</v>
          </cell>
        </row>
        <row r="230">
          <cell r="A230" t="str">
            <v>-2</v>
          </cell>
          <cell r="B230" t="str">
            <v>스치로폴</v>
          </cell>
          <cell r="C230" t="str">
            <v>(신축이음T=20M/M)</v>
          </cell>
          <cell r="D230">
            <v>14</v>
          </cell>
          <cell r="E230" t="str">
            <v>㎡</v>
          </cell>
        </row>
        <row r="231">
          <cell r="A231" t="str">
            <v>p</v>
          </cell>
          <cell r="B231" t="str">
            <v>교량용배수구</v>
          </cell>
        </row>
        <row r="232">
          <cell r="A232" t="str">
            <v>-1</v>
          </cell>
          <cell r="B232" t="str">
            <v>집수구</v>
          </cell>
          <cell r="C232" t="str">
            <v>(주철)</v>
          </cell>
          <cell r="D232">
            <v>28</v>
          </cell>
          <cell r="E232" t="str">
            <v>EA</v>
          </cell>
        </row>
        <row r="233">
          <cell r="A233" t="str">
            <v>-2</v>
          </cell>
          <cell r="B233" t="str">
            <v>연결배수구</v>
          </cell>
          <cell r="C233" t="str">
            <v>(스텐레스)</v>
          </cell>
          <cell r="D233">
            <v>10</v>
          </cell>
          <cell r="E233" t="str">
            <v>EA</v>
          </cell>
        </row>
        <row r="234">
          <cell r="A234" t="str">
            <v>-3</v>
          </cell>
          <cell r="B234" t="str">
            <v>직관</v>
          </cell>
          <cell r="C234" t="str">
            <v>(Φ150)</v>
          </cell>
          <cell r="D234">
            <v>192</v>
          </cell>
          <cell r="E234" t="str">
            <v>M</v>
          </cell>
        </row>
        <row r="235">
          <cell r="A235" t="str">
            <v>-4</v>
          </cell>
          <cell r="B235" t="str">
            <v>육교용곡관</v>
          </cell>
          <cell r="D235">
            <v>22</v>
          </cell>
          <cell r="E235" t="str">
            <v>EA</v>
          </cell>
        </row>
        <row r="236">
          <cell r="A236" t="str">
            <v>-5</v>
          </cell>
          <cell r="B236" t="str">
            <v>연결부</v>
          </cell>
          <cell r="C236" t="str">
            <v>(스텐레스)</v>
          </cell>
          <cell r="D236">
            <v>192</v>
          </cell>
          <cell r="E236" t="str">
            <v>EA</v>
          </cell>
        </row>
        <row r="237">
          <cell r="A237" t="str">
            <v>-6</v>
          </cell>
          <cell r="B237" t="str">
            <v>하천용배수구</v>
          </cell>
          <cell r="C237" t="str">
            <v>(아연도강관D=150MM)</v>
          </cell>
          <cell r="D237">
            <v>56</v>
          </cell>
          <cell r="E237" t="str">
            <v>M</v>
          </cell>
        </row>
        <row r="238">
          <cell r="A238" t="str">
            <v>q</v>
          </cell>
          <cell r="B238" t="str">
            <v>전선관</v>
          </cell>
          <cell r="C238" t="str">
            <v>P.V.C PIPE</v>
          </cell>
          <cell r="D238">
            <v>575</v>
          </cell>
          <cell r="E238" t="str">
            <v>M</v>
          </cell>
        </row>
        <row r="239">
          <cell r="A239" t="str">
            <v>r</v>
          </cell>
          <cell r="B239" t="str">
            <v>강교가설</v>
          </cell>
        </row>
        <row r="240">
          <cell r="A240" t="str">
            <v>-1</v>
          </cell>
          <cell r="B240" t="str">
            <v>강교제작</v>
          </cell>
          <cell r="C240" t="str">
            <v>(진산교)</v>
          </cell>
          <cell r="D240">
            <v>2208.748</v>
          </cell>
          <cell r="E240" t="str">
            <v>TON</v>
          </cell>
        </row>
        <row r="241">
          <cell r="A241" t="str">
            <v>-2</v>
          </cell>
          <cell r="B241" t="str">
            <v>강교운반및가설</v>
          </cell>
          <cell r="C241" t="str">
            <v>(진산교)</v>
          </cell>
          <cell r="D241">
            <v>2208.748</v>
          </cell>
          <cell r="E241" t="str">
            <v>TON</v>
          </cell>
        </row>
        <row r="242">
          <cell r="A242" t="str">
            <v>-3</v>
          </cell>
          <cell r="B242" t="str">
            <v>내부도장</v>
          </cell>
          <cell r="C242" t="str">
            <v>(공장)</v>
          </cell>
          <cell r="D242">
            <v>22599</v>
          </cell>
          <cell r="E242" t="str">
            <v>㎡</v>
          </cell>
        </row>
        <row r="243">
          <cell r="A243" t="str">
            <v>-4</v>
          </cell>
          <cell r="B243" t="str">
            <v>연결판도장</v>
          </cell>
          <cell r="C243" t="str">
            <v>(공장)</v>
          </cell>
          <cell r="D243">
            <v>2103</v>
          </cell>
          <cell r="E243" t="str">
            <v>㎡</v>
          </cell>
        </row>
        <row r="244">
          <cell r="A244" t="str">
            <v>-5</v>
          </cell>
          <cell r="B244" t="str">
            <v>내부볼트및연결판도장</v>
          </cell>
          <cell r="C244" t="str">
            <v>(현장)</v>
          </cell>
          <cell r="D244">
            <v>587</v>
          </cell>
          <cell r="E244" t="str">
            <v>㎡</v>
          </cell>
        </row>
        <row r="245">
          <cell r="A245" t="str">
            <v>-6</v>
          </cell>
          <cell r="B245" t="str">
            <v>외부도장</v>
          </cell>
          <cell r="C245" t="str">
            <v>(공장)</v>
          </cell>
          <cell r="D245">
            <v>14727</v>
          </cell>
          <cell r="E245" t="str">
            <v>㎡</v>
          </cell>
        </row>
        <row r="246">
          <cell r="A246" t="str">
            <v>-7</v>
          </cell>
          <cell r="B246" t="str">
            <v>외부포장면도장</v>
          </cell>
          <cell r="C246" t="str">
            <v>(공장)</v>
          </cell>
          <cell r="D246">
            <v>2990</v>
          </cell>
          <cell r="E246" t="str">
            <v>㎡</v>
          </cell>
        </row>
        <row r="247">
          <cell r="A247" t="str">
            <v>-8</v>
          </cell>
          <cell r="B247" t="str">
            <v>외부볼트및연결판도장</v>
          </cell>
          <cell r="C247" t="str">
            <v>(현장)</v>
          </cell>
          <cell r="D247">
            <v>1516</v>
          </cell>
          <cell r="E247" t="str">
            <v>㎡</v>
          </cell>
        </row>
        <row r="248">
          <cell r="A248" t="str">
            <v>-9</v>
          </cell>
          <cell r="B248" t="str">
            <v>외부도장</v>
          </cell>
          <cell r="C248" t="str">
            <v>(현장)</v>
          </cell>
          <cell r="D248">
            <v>2209</v>
          </cell>
          <cell r="E248" t="str">
            <v>㎡</v>
          </cell>
        </row>
        <row r="249">
          <cell r="A249" t="str">
            <v>s</v>
          </cell>
          <cell r="B249" t="str">
            <v>기타공</v>
          </cell>
        </row>
        <row r="250">
          <cell r="A250" t="str">
            <v>-1</v>
          </cell>
          <cell r="B250" t="str">
            <v>낙교방지책</v>
          </cell>
          <cell r="C250" t="str">
            <v>(2SHOE,TYPE-1)</v>
          </cell>
          <cell r="D250">
            <v>8</v>
          </cell>
          <cell r="E250" t="str">
            <v>EA</v>
          </cell>
        </row>
        <row r="251">
          <cell r="A251" t="str">
            <v>-2</v>
          </cell>
          <cell r="B251" t="str">
            <v>낙교방지책</v>
          </cell>
          <cell r="C251" t="str">
            <v>(2SHOE,TYPE-2)</v>
          </cell>
          <cell r="D251">
            <v>16</v>
          </cell>
          <cell r="E251" t="str">
            <v>EA</v>
          </cell>
        </row>
        <row r="252">
          <cell r="A252" t="str">
            <v>-3</v>
          </cell>
          <cell r="B252" t="str">
            <v>낙교방지책</v>
          </cell>
          <cell r="C252" t="str">
            <v>(2SHOE, TYPE-3)</v>
          </cell>
          <cell r="D252">
            <v>8</v>
          </cell>
          <cell r="E252" t="str">
            <v>EA</v>
          </cell>
        </row>
        <row r="253">
          <cell r="A253" t="str">
            <v>-4</v>
          </cell>
          <cell r="B253" t="str">
            <v>안전점검통로</v>
          </cell>
          <cell r="C253" t="str">
            <v>교축방향(TYPE-1)</v>
          </cell>
          <cell r="D253">
            <v>122</v>
          </cell>
          <cell r="E253" t="str">
            <v>개소</v>
          </cell>
        </row>
        <row r="254">
          <cell r="A254" t="str">
            <v>-5</v>
          </cell>
          <cell r="B254" t="str">
            <v>안전점검통로(진산교)</v>
          </cell>
          <cell r="C254" t="str">
            <v>교축직각방향TYPE-1</v>
          </cell>
          <cell r="D254">
            <v>8</v>
          </cell>
          <cell r="E254" t="str">
            <v>개소</v>
          </cell>
        </row>
        <row r="255">
          <cell r="A255" t="str">
            <v>-6</v>
          </cell>
          <cell r="B255" t="str">
            <v>안전점검통로(진산교)</v>
          </cell>
          <cell r="C255" t="str">
            <v>교축직각방향TYPE-2</v>
          </cell>
          <cell r="D255">
            <v>2</v>
          </cell>
          <cell r="E255" t="str">
            <v>개소</v>
          </cell>
        </row>
        <row r="256">
          <cell r="A256" t="str">
            <v>-7</v>
          </cell>
          <cell r="B256" t="str">
            <v>내부출입구설치</v>
          </cell>
          <cell r="C256" t="str">
            <v>LOWER FLANGE</v>
          </cell>
          <cell r="D256">
            <v>16</v>
          </cell>
          <cell r="E256" t="str">
            <v>EA</v>
          </cell>
        </row>
        <row r="257">
          <cell r="A257" t="str">
            <v>-8</v>
          </cell>
          <cell r="B257" t="str">
            <v>내부출입구설치</v>
          </cell>
          <cell r="C257" t="str">
            <v>DIAPHRAGM</v>
          </cell>
          <cell r="D257">
            <v>16</v>
          </cell>
          <cell r="E257" t="str">
            <v>EA</v>
          </cell>
        </row>
        <row r="258">
          <cell r="A258" t="str">
            <v>-9</v>
          </cell>
          <cell r="B258" t="str">
            <v>내부출입구설치</v>
          </cell>
          <cell r="C258" t="str">
            <v>WEB</v>
          </cell>
          <cell r="D258">
            <v>16</v>
          </cell>
          <cell r="E258" t="str">
            <v>EA</v>
          </cell>
        </row>
        <row r="259">
          <cell r="A259" t="str">
            <v>-10</v>
          </cell>
          <cell r="B259" t="str">
            <v>환풍기받침대설치</v>
          </cell>
          <cell r="D259">
            <v>24</v>
          </cell>
          <cell r="E259" t="str">
            <v>EA</v>
          </cell>
        </row>
        <row r="260">
          <cell r="A260" t="str">
            <v>t</v>
          </cell>
          <cell r="B260" t="str">
            <v>가  도</v>
          </cell>
        </row>
        <row r="261">
          <cell r="A261" t="str">
            <v>-1</v>
          </cell>
          <cell r="B261" t="str">
            <v>가도공흙쌓기</v>
          </cell>
          <cell r="D261">
            <v>1973</v>
          </cell>
          <cell r="E261" t="str">
            <v>M3</v>
          </cell>
        </row>
        <row r="262">
          <cell r="A262" t="str">
            <v>-2</v>
          </cell>
          <cell r="B262" t="str">
            <v>가마니쌓기및헐기</v>
          </cell>
          <cell r="D262">
            <v>564</v>
          </cell>
          <cell r="E262" t="str">
            <v>M2</v>
          </cell>
        </row>
        <row r="263">
          <cell r="A263" t="str">
            <v>V</v>
          </cell>
          <cell r="B263" t="str">
            <v>가시설</v>
          </cell>
          <cell r="C263" t="str">
            <v>(교각부)</v>
          </cell>
        </row>
        <row r="264">
          <cell r="A264" t="str">
            <v>-1</v>
          </cell>
          <cell r="B264" t="str">
            <v>강널말뚝자재비</v>
          </cell>
          <cell r="C264" t="str">
            <v>400*150*13</v>
          </cell>
          <cell r="D264">
            <v>252.28</v>
          </cell>
          <cell r="E264" t="str">
            <v>TON</v>
          </cell>
        </row>
        <row r="265">
          <cell r="A265" t="str">
            <v>-2</v>
          </cell>
          <cell r="B265" t="str">
            <v>강널말뚝 항타(진산교</v>
          </cell>
          <cell r="C265" t="str">
            <v>400*150*13(가시설용)</v>
          </cell>
          <cell r="D265">
            <v>2612</v>
          </cell>
          <cell r="E265" t="str">
            <v>M</v>
          </cell>
        </row>
        <row r="266">
          <cell r="A266" t="str">
            <v>-3</v>
          </cell>
          <cell r="B266" t="str">
            <v>강널말뚝 뽑기진산교</v>
          </cell>
          <cell r="C266" t="str">
            <v>(가시설용)</v>
          </cell>
          <cell r="D266">
            <v>2612</v>
          </cell>
          <cell r="E266" t="str">
            <v>M</v>
          </cell>
        </row>
        <row r="267">
          <cell r="A267" t="str">
            <v>-4</v>
          </cell>
          <cell r="B267" t="str">
            <v>띠장설치및철거</v>
          </cell>
          <cell r="C267" t="str">
            <v>진산교300*300*10*15</v>
          </cell>
          <cell r="D267">
            <v>337</v>
          </cell>
          <cell r="E267" t="str">
            <v>M</v>
          </cell>
        </row>
        <row r="268">
          <cell r="A268" t="str">
            <v>-5</v>
          </cell>
          <cell r="B268" t="str">
            <v>L형강설치및철거</v>
          </cell>
          <cell r="C268" t="str">
            <v>100*100*10</v>
          </cell>
          <cell r="D268">
            <v>85</v>
          </cell>
          <cell r="E268" t="str">
            <v>M</v>
          </cell>
        </row>
        <row r="269">
          <cell r="A269" t="str">
            <v>-6</v>
          </cell>
          <cell r="B269" t="str">
            <v>보걸이 설치</v>
          </cell>
          <cell r="D269">
            <v>168</v>
          </cell>
          <cell r="E269" t="str">
            <v>EA</v>
          </cell>
        </row>
        <row r="270">
          <cell r="A270" t="str">
            <v>-7</v>
          </cell>
          <cell r="B270" t="str">
            <v>강판설치</v>
          </cell>
          <cell r="D270">
            <v>17.803999999999998</v>
          </cell>
          <cell r="E270" t="str">
            <v>TON</v>
          </cell>
        </row>
        <row r="271">
          <cell r="A271" t="str">
            <v>w</v>
          </cell>
          <cell r="B271" t="str">
            <v>가교가설(진산교)</v>
          </cell>
          <cell r="C271" t="str">
            <v>(L=120M,B=8.0M)</v>
          </cell>
          <cell r="D271">
            <v>1</v>
          </cell>
          <cell r="E271" t="str">
            <v>L.S</v>
          </cell>
        </row>
        <row r="272">
          <cell r="A272" t="str">
            <v>x</v>
          </cell>
          <cell r="B272" t="str">
            <v>검사시험</v>
          </cell>
        </row>
        <row r="273">
          <cell r="A273" t="str">
            <v>-1</v>
          </cell>
          <cell r="B273" t="str">
            <v>방사선투과검사</v>
          </cell>
          <cell r="C273" t="str">
            <v>R.T</v>
          </cell>
          <cell r="D273">
            <v>77</v>
          </cell>
          <cell r="E273" t="str">
            <v>SHEET</v>
          </cell>
        </row>
        <row r="274">
          <cell r="A274" t="str">
            <v>-2</v>
          </cell>
          <cell r="B274" t="str">
            <v>초음파탐상검사</v>
          </cell>
          <cell r="C274" t="str">
            <v>U.T</v>
          </cell>
          <cell r="D274">
            <v>55</v>
          </cell>
          <cell r="E274" t="str">
            <v>M</v>
          </cell>
        </row>
        <row r="275">
          <cell r="A275" t="str">
            <v>y</v>
          </cell>
          <cell r="B275" t="str">
            <v>자재비</v>
          </cell>
        </row>
        <row r="276">
          <cell r="A276" t="str">
            <v>-1</v>
          </cell>
          <cell r="B276" t="str">
            <v>레미콘</v>
          </cell>
          <cell r="C276" t="str">
            <v>25-240-12</v>
          </cell>
          <cell r="D276">
            <v>1872</v>
          </cell>
          <cell r="E276" t="str">
            <v>㎥</v>
          </cell>
        </row>
        <row r="277">
          <cell r="A277" t="str">
            <v>-2</v>
          </cell>
          <cell r="B277" t="str">
            <v>레미콘</v>
          </cell>
          <cell r="C277" t="str">
            <v>25-210-12</v>
          </cell>
          <cell r="D277">
            <v>3539</v>
          </cell>
          <cell r="E277" t="str">
            <v>㎥</v>
          </cell>
        </row>
        <row r="278">
          <cell r="A278" t="str">
            <v>-3</v>
          </cell>
          <cell r="B278" t="str">
            <v>레미콘</v>
          </cell>
          <cell r="C278" t="str">
            <v>40-180-8</v>
          </cell>
          <cell r="D278">
            <v>239</v>
          </cell>
          <cell r="E278" t="str">
            <v>㎥</v>
          </cell>
        </row>
        <row r="279">
          <cell r="A279" t="str">
            <v>-4</v>
          </cell>
          <cell r="B279" t="str">
            <v>레미콘</v>
          </cell>
          <cell r="C279" t="str">
            <v>40-160-8</v>
          </cell>
          <cell r="D279">
            <v>350</v>
          </cell>
          <cell r="E279" t="str">
            <v>㎥</v>
          </cell>
        </row>
        <row r="280">
          <cell r="A280" t="str">
            <v>-5</v>
          </cell>
          <cell r="B280" t="str">
            <v>시멘트</v>
          </cell>
          <cell r="C280" t="str">
            <v>40㎏/대</v>
          </cell>
          <cell r="D280">
            <v>260</v>
          </cell>
          <cell r="E280" t="str">
            <v>대</v>
          </cell>
        </row>
        <row r="281">
          <cell r="A281" t="str">
            <v>-6</v>
          </cell>
          <cell r="B281" t="str">
            <v>철근</v>
          </cell>
          <cell r="C281" t="str">
            <v>SD40 H16M/M 이상</v>
          </cell>
          <cell r="D281">
            <v>580.03200000000004</v>
          </cell>
          <cell r="E281" t="str">
            <v>TON</v>
          </cell>
        </row>
        <row r="282">
          <cell r="A282" t="str">
            <v>-7</v>
          </cell>
          <cell r="B282" t="str">
            <v>철근</v>
          </cell>
          <cell r="C282" t="str">
            <v>SD40 H13M/M</v>
          </cell>
          <cell r="D282">
            <v>4.556</v>
          </cell>
          <cell r="E282" t="str">
            <v>TON</v>
          </cell>
        </row>
        <row r="283">
          <cell r="A283" t="str">
            <v>-8</v>
          </cell>
          <cell r="B283" t="str">
            <v>철근</v>
          </cell>
          <cell r="C283" t="str">
            <v>SD30 D16M/M 이상</v>
          </cell>
          <cell r="D283">
            <v>788.351</v>
          </cell>
          <cell r="E283" t="str">
            <v>TON</v>
          </cell>
        </row>
        <row r="284">
          <cell r="A284" t="str">
            <v>-9</v>
          </cell>
          <cell r="B284" t="str">
            <v>철근</v>
          </cell>
          <cell r="C284" t="str">
            <v>SD30 D13M/M</v>
          </cell>
          <cell r="D284">
            <v>17.175000000000001</v>
          </cell>
          <cell r="E284" t="str">
            <v>TON</v>
          </cell>
        </row>
        <row r="285">
          <cell r="A285" t="str">
            <v>3.02</v>
          </cell>
          <cell r="B285" t="str">
            <v>건계정교(S.T BOX)</v>
          </cell>
          <cell r="C285" t="str">
            <v>L=188.0, B=21.0</v>
          </cell>
        </row>
        <row r="286">
          <cell r="A286" t="str">
            <v>a</v>
          </cell>
          <cell r="B286" t="str">
            <v>토  공</v>
          </cell>
        </row>
        <row r="287">
          <cell r="A287" t="str">
            <v>-1</v>
          </cell>
          <cell r="B287" t="str">
            <v>구조물터파기</v>
          </cell>
          <cell r="C287" t="str">
            <v>(육상발파암:0-4M)</v>
          </cell>
          <cell r="D287">
            <v>1714</v>
          </cell>
          <cell r="E287" t="str">
            <v>㎥</v>
          </cell>
        </row>
        <row r="288">
          <cell r="A288" t="str">
            <v>-2</v>
          </cell>
          <cell r="B288" t="str">
            <v>구조물터파기</v>
          </cell>
          <cell r="C288" t="str">
            <v>(육상발파암:4M이상)</v>
          </cell>
          <cell r="D288">
            <v>1938</v>
          </cell>
          <cell r="E288" t="str">
            <v>㎥</v>
          </cell>
        </row>
        <row r="289">
          <cell r="A289" t="str">
            <v>-3</v>
          </cell>
          <cell r="B289" t="str">
            <v>구조물터파기</v>
          </cell>
          <cell r="C289" t="str">
            <v>(수중토사:0-4M)</v>
          </cell>
          <cell r="D289">
            <v>1803</v>
          </cell>
          <cell r="E289" t="str">
            <v>㎥</v>
          </cell>
        </row>
        <row r="290">
          <cell r="A290" t="str">
            <v>-4</v>
          </cell>
          <cell r="B290" t="str">
            <v>구조물터파기</v>
          </cell>
          <cell r="C290" t="str">
            <v>(수중발파암:0-4M)</v>
          </cell>
          <cell r="D290">
            <v>2136</v>
          </cell>
          <cell r="E290" t="str">
            <v>㎥</v>
          </cell>
        </row>
        <row r="291">
          <cell r="A291" t="str">
            <v>-5</v>
          </cell>
          <cell r="B291" t="str">
            <v>구조물터파기</v>
          </cell>
          <cell r="C291" t="str">
            <v>(수중발파암:4M이상)</v>
          </cell>
          <cell r="D291">
            <v>1131</v>
          </cell>
          <cell r="E291" t="str">
            <v>㎥</v>
          </cell>
        </row>
        <row r="292">
          <cell r="A292" t="str">
            <v>-6</v>
          </cell>
          <cell r="B292" t="str">
            <v>되메우기및다짐</v>
          </cell>
          <cell r="C292" t="str">
            <v>(인력30%+기계70%)</v>
          </cell>
          <cell r="D292">
            <v>5665</v>
          </cell>
          <cell r="E292" t="str">
            <v>㎥</v>
          </cell>
        </row>
        <row r="293">
          <cell r="A293" t="str">
            <v>-7</v>
          </cell>
          <cell r="B293" t="str">
            <v>물푸기</v>
          </cell>
          <cell r="C293" t="str">
            <v>(교량등대형구조물)</v>
          </cell>
          <cell r="D293">
            <v>213</v>
          </cell>
          <cell r="E293" t="str">
            <v>HR</v>
          </cell>
        </row>
        <row r="294">
          <cell r="A294" t="str">
            <v>-8</v>
          </cell>
          <cell r="B294" t="str">
            <v>뒷채움및다짐</v>
          </cell>
          <cell r="D294">
            <v>1507</v>
          </cell>
          <cell r="E294" t="str">
            <v>㎥</v>
          </cell>
        </row>
        <row r="295">
          <cell r="A295" t="str">
            <v>-9</v>
          </cell>
          <cell r="B295" t="str">
            <v>면정리및청소</v>
          </cell>
          <cell r="C295" t="str">
            <v>육상</v>
          </cell>
          <cell r="D295">
            <v>1001</v>
          </cell>
          <cell r="E295" t="str">
            <v>M2</v>
          </cell>
        </row>
        <row r="296">
          <cell r="A296" t="str">
            <v>b</v>
          </cell>
          <cell r="B296" t="str">
            <v>콘크리트타설</v>
          </cell>
        </row>
        <row r="297">
          <cell r="A297" t="str">
            <v>-1</v>
          </cell>
          <cell r="B297" t="str">
            <v>철근콘크리트타설</v>
          </cell>
          <cell r="C297" t="str">
            <v>펌프카타설(0-15M)</v>
          </cell>
          <cell r="D297">
            <v>4559</v>
          </cell>
          <cell r="E297" t="str">
            <v>㎥</v>
          </cell>
        </row>
        <row r="298">
          <cell r="A298" t="str">
            <v>-2</v>
          </cell>
          <cell r="B298" t="str">
            <v>철근콘크리트타설</v>
          </cell>
          <cell r="C298" t="str">
            <v>펌프카타설(15M이상)</v>
          </cell>
          <cell r="D298">
            <v>741</v>
          </cell>
          <cell r="E298" t="str">
            <v>㎥</v>
          </cell>
        </row>
        <row r="299">
          <cell r="A299" t="str">
            <v>-3</v>
          </cell>
          <cell r="B299" t="str">
            <v>무근콘크리트타설</v>
          </cell>
          <cell r="C299" t="str">
            <v>(진동기제외)</v>
          </cell>
          <cell r="D299">
            <v>183</v>
          </cell>
          <cell r="E299" t="str">
            <v>㎥</v>
          </cell>
        </row>
        <row r="300">
          <cell r="A300" t="str">
            <v>c</v>
          </cell>
          <cell r="B300" t="str">
            <v>스페이셔설치</v>
          </cell>
        </row>
        <row r="301">
          <cell r="A301" t="str">
            <v>-1</v>
          </cell>
          <cell r="B301" t="str">
            <v>스페이셔설치</v>
          </cell>
          <cell r="C301" t="str">
            <v>벽체용</v>
          </cell>
          <cell r="D301">
            <v>3983</v>
          </cell>
          <cell r="E301" t="str">
            <v>㎡</v>
          </cell>
        </row>
        <row r="302">
          <cell r="A302" t="str">
            <v>-2</v>
          </cell>
          <cell r="B302" t="str">
            <v>스페이서설치</v>
          </cell>
          <cell r="C302" t="str">
            <v>슬라브용</v>
          </cell>
          <cell r="D302">
            <v>4728</v>
          </cell>
          <cell r="E302" t="str">
            <v>㎡</v>
          </cell>
        </row>
        <row r="303">
          <cell r="A303" t="str">
            <v>d</v>
          </cell>
          <cell r="B303" t="str">
            <v>철근가공조립</v>
          </cell>
        </row>
        <row r="304">
          <cell r="A304" t="str">
            <v>-1</v>
          </cell>
          <cell r="B304" t="str">
            <v>철근가공조립</v>
          </cell>
          <cell r="C304" t="str">
            <v>(보통)</v>
          </cell>
          <cell r="D304">
            <v>184.49199999999999</v>
          </cell>
          <cell r="E304" t="str">
            <v>TON</v>
          </cell>
        </row>
        <row r="305">
          <cell r="A305" t="str">
            <v>-2</v>
          </cell>
          <cell r="B305" t="str">
            <v>철근가공조립</v>
          </cell>
          <cell r="C305" t="str">
            <v>(복잡)</v>
          </cell>
          <cell r="D305">
            <v>424.32499999999999</v>
          </cell>
          <cell r="E305" t="str">
            <v>TON</v>
          </cell>
        </row>
        <row r="306">
          <cell r="A306" t="str">
            <v>-3</v>
          </cell>
          <cell r="B306" t="str">
            <v>철근가공조립</v>
          </cell>
          <cell r="C306" t="str">
            <v>(매우복잡)</v>
          </cell>
          <cell r="D306">
            <v>705.37199999999996</v>
          </cell>
          <cell r="E306" t="str">
            <v>TON</v>
          </cell>
        </row>
        <row r="307">
          <cell r="A307" t="str">
            <v>e</v>
          </cell>
          <cell r="B307" t="str">
            <v>합판거푸집</v>
          </cell>
        </row>
        <row r="308">
          <cell r="A308" t="str">
            <v>-1</v>
          </cell>
          <cell r="B308" t="str">
            <v>합판거푸집</v>
          </cell>
          <cell r="C308" t="str">
            <v>(3회)0-7M</v>
          </cell>
          <cell r="D308">
            <v>1083</v>
          </cell>
          <cell r="E308" t="str">
            <v>㎡</v>
          </cell>
        </row>
        <row r="309">
          <cell r="A309" t="str">
            <v>-2</v>
          </cell>
          <cell r="B309" t="str">
            <v>합판거푸집</v>
          </cell>
          <cell r="C309" t="str">
            <v>(3회)7-10M</v>
          </cell>
          <cell r="D309">
            <v>292</v>
          </cell>
          <cell r="E309" t="str">
            <v>㎡</v>
          </cell>
        </row>
        <row r="310">
          <cell r="A310" t="str">
            <v>-3</v>
          </cell>
          <cell r="B310" t="str">
            <v>합판거푸집</v>
          </cell>
          <cell r="C310" t="str">
            <v>(3회)19-22M</v>
          </cell>
          <cell r="D310">
            <v>126</v>
          </cell>
          <cell r="E310" t="str">
            <v>㎡</v>
          </cell>
        </row>
        <row r="311">
          <cell r="A311" t="str">
            <v>-4</v>
          </cell>
          <cell r="B311" t="str">
            <v>합판거푸집</v>
          </cell>
          <cell r="C311" t="str">
            <v>(3회)22-25M</v>
          </cell>
          <cell r="D311">
            <v>126</v>
          </cell>
          <cell r="E311" t="str">
            <v>㎡</v>
          </cell>
        </row>
        <row r="312">
          <cell r="A312" t="str">
            <v>-5</v>
          </cell>
          <cell r="B312" t="str">
            <v>합판거푸집</v>
          </cell>
          <cell r="C312" t="str">
            <v>(3회)25-28M</v>
          </cell>
          <cell r="D312">
            <v>125</v>
          </cell>
          <cell r="E312" t="str">
            <v>㎡</v>
          </cell>
        </row>
        <row r="313">
          <cell r="A313" t="str">
            <v>-6</v>
          </cell>
          <cell r="B313" t="str">
            <v>원형거푸집</v>
          </cell>
          <cell r="C313" t="str">
            <v>(3회 0-7M)</v>
          </cell>
          <cell r="D313">
            <v>461</v>
          </cell>
          <cell r="E313" t="str">
            <v>㎡</v>
          </cell>
        </row>
        <row r="314">
          <cell r="A314" t="str">
            <v>-7</v>
          </cell>
          <cell r="B314" t="str">
            <v>원형거푸집</v>
          </cell>
          <cell r="C314" t="str">
            <v>(3회 7-10M)</v>
          </cell>
          <cell r="D314">
            <v>197</v>
          </cell>
          <cell r="E314" t="str">
            <v>㎡</v>
          </cell>
        </row>
        <row r="315">
          <cell r="A315" t="str">
            <v>-8</v>
          </cell>
          <cell r="B315" t="str">
            <v>원형거푸집</v>
          </cell>
          <cell r="C315" t="str">
            <v>(3회 10-13M)</v>
          </cell>
          <cell r="D315">
            <v>197</v>
          </cell>
          <cell r="E315" t="str">
            <v>㎡</v>
          </cell>
        </row>
        <row r="316">
          <cell r="A316" t="str">
            <v>-9</v>
          </cell>
          <cell r="B316" t="str">
            <v>원형거푸집</v>
          </cell>
          <cell r="C316" t="str">
            <v>(3회 13-16M)</v>
          </cell>
          <cell r="D316">
            <v>197</v>
          </cell>
          <cell r="E316" t="str">
            <v>㎡</v>
          </cell>
        </row>
        <row r="317">
          <cell r="A317" t="str">
            <v>-10</v>
          </cell>
          <cell r="B317" t="str">
            <v>원형거푸집</v>
          </cell>
          <cell r="C317" t="str">
            <v>(3회 16-19M)</v>
          </cell>
          <cell r="D317">
            <v>184</v>
          </cell>
          <cell r="E317" t="str">
            <v>㎡</v>
          </cell>
        </row>
        <row r="318">
          <cell r="A318" t="str">
            <v>-11</v>
          </cell>
          <cell r="B318" t="str">
            <v>원형거푸집</v>
          </cell>
          <cell r="C318" t="str">
            <v>(3회 19-22M)</v>
          </cell>
          <cell r="D318">
            <v>107</v>
          </cell>
          <cell r="E318" t="str">
            <v>㎡</v>
          </cell>
        </row>
        <row r="319">
          <cell r="A319" t="str">
            <v>-12</v>
          </cell>
          <cell r="B319" t="str">
            <v>원형거푸집</v>
          </cell>
          <cell r="C319" t="str">
            <v>(3회 22-25M)</v>
          </cell>
          <cell r="D319">
            <v>94</v>
          </cell>
          <cell r="E319" t="str">
            <v>㎡</v>
          </cell>
        </row>
        <row r="320">
          <cell r="A320" t="str">
            <v>-13</v>
          </cell>
          <cell r="B320" t="str">
            <v>원형거푸집</v>
          </cell>
          <cell r="C320" t="str">
            <v>(3회 25-28M)</v>
          </cell>
          <cell r="D320">
            <v>33</v>
          </cell>
          <cell r="E320" t="str">
            <v>㎡</v>
          </cell>
        </row>
        <row r="321">
          <cell r="A321" t="str">
            <v>-14</v>
          </cell>
          <cell r="B321" t="str">
            <v>합판거푸집</v>
          </cell>
          <cell r="C321" t="str">
            <v>(소형6회)</v>
          </cell>
          <cell r="D321">
            <v>44</v>
          </cell>
          <cell r="E321" t="str">
            <v>㎡</v>
          </cell>
        </row>
        <row r="322">
          <cell r="A322" t="str">
            <v>-15</v>
          </cell>
          <cell r="B322" t="str">
            <v>합판거푸집</v>
          </cell>
          <cell r="C322" t="str">
            <v>(소형4회)</v>
          </cell>
          <cell r="D322">
            <v>786</v>
          </cell>
          <cell r="E322" t="str">
            <v>㎡</v>
          </cell>
        </row>
        <row r="323">
          <cell r="A323" t="str">
            <v>-16</v>
          </cell>
          <cell r="B323" t="str">
            <v>합판거푸집</v>
          </cell>
          <cell r="C323" t="str">
            <v>(소형3회)</v>
          </cell>
          <cell r="D323">
            <v>3230</v>
          </cell>
          <cell r="E323" t="str">
            <v>㎡</v>
          </cell>
        </row>
        <row r="324">
          <cell r="A324" t="str">
            <v>f</v>
          </cell>
          <cell r="B324" t="str">
            <v>비계</v>
          </cell>
          <cell r="C324" t="str">
            <v>(강관)0-30M</v>
          </cell>
          <cell r="D324">
            <v>5353</v>
          </cell>
          <cell r="E324" t="str">
            <v>㎡</v>
          </cell>
        </row>
        <row r="325">
          <cell r="A325" t="str">
            <v>g</v>
          </cell>
          <cell r="B325" t="str">
            <v>동바리공</v>
          </cell>
        </row>
        <row r="326">
          <cell r="A326" t="str">
            <v>-1</v>
          </cell>
          <cell r="B326" t="str">
            <v>강관동바리</v>
          </cell>
          <cell r="C326" t="str">
            <v>(교량용)</v>
          </cell>
          <cell r="D326">
            <v>2207</v>
          </cell>
          <cell r="E326" t="str">
            <v>공㎥</v>
          </cell>
        </row>
        <row r="327">
          <cell r="A327" t="str">
            <v>-2</v>
          </cell>
          <cell r="B327" t="str">
            <v>동바리공</v>
          </cell>
          <cell r="C327" t="str">
            <v>(목재4회)</v>
          </cell>
          <cell r="D327">
            <v>4387</v>
          </cell>
          <cell r="E327" t="str">
            <v>공㎥</v>
          </cell>
        </row>
        <row r="328">
          <cell r="A328" t="str">
            <v>h</v>
          </cell>
          <cell r="B328" t="str">
            <v>무수축콘크리트</v>
          </cell>
        </row>
        <row r="329">
          <cell r="A329" t="str">
            <v>-1</v>
          </cell>
          <cell r="B329" t="str">
            <v>무수축몰탈</v>
          </cell>
          <cell r="C329" t="str">
            <v>1:1</v>
          </cell>
          <cell r="D329">
            <v>1.6619999999999999</v>
          </cell>
          <cell r="E329" t="str">
            <v>㎥</v>
          </cell>
        </row>
        <row r="330">
          <cell r="A330" t="str">
            <v>-2</v>
          </cell>
          <cell r="B330" t="str">
            <v>무수축콘크리트</v>
          </cell>
          <cell r="D330">
            <v>9.58</v>
          </cell>
          <cell r="E330" t="str">
            <v>㎥</v>
          </cell>
        </row>
        <row r="331">
          <cell r="A331" t="str">
            <v>i</v>
          </cell>
          <cell r="B331" t="str">
            <v>교좌장치공</v>
          </cell>
        </row>
        <row r="332">
          <cell r="A332" t="str">
            <v>-1</v>
          </cell>
          <cell r="B332" t="str">
            <v>POT BEARING</v>
          </cell>
          <cell r="C332" t="str">
            <v>일방향(200TON)</v>
          </cell>
          <cell r="D332">
            <v>4</v>
          </cell>
          <cell r="E332" t="str">
            <v>EA</v>
          </cell>
        </row>
        <row r="333">
          <cell r="A333" t="str">
            <v>-2</v>
          </cell>
          <cell r="B333" t="str">
            <v>POT BEARING</v>
          </cell>
          <cell r="C333" t="str">
            <v>양방향(200TON)</v>
          </cell>
          <cell r="D333">
            <v>12</v>
          </cell>
          <cell r="E333" t="str">
            <v>EA</v>
          </cell>
        </row>
        <row r="334">
          <cell r="A334" t="str">
            <v>-3</v>
          </cell>
          <cell r="B334" t="str">
            <v>POT BEARING</v>
          </cell>
          <cell r="C334" t="str">
            <v>고정단(400TON)</v>
          </cell>
          <cell r="D334">
            <v>2</v>
          </cell>
          <cell r="E334" t="str">
            <v>EA</v>
          </cell>
        </row>
        <row r="335">
          <cell r="A335" t="str">
            <v>-4</v>
          </cell>
          <cell r="B335" t="str">
            <v>POT BEARING</v>
          </cell>
          <cell r="C335" t="str">
            <v>일방향(400TON).</v>
          </cell>
          <cell r="D335">
            <v>10</v>
          </cell>
          <cell r="E335" t="str">
            <v>EA</v>
          </cell>
        </row>
        <row r="336">
          <cell r="A336" t="str">
            <v>-5</v>
          </cell>
          <cell r="B336" t="str">
            <v>POT BEARING</v>
          </cell>
          <cell r="C336" t="str">
            <v>양방향(400TON)</v>
          </cell>
          <cell r="D336">
            <v>12</v>
          </cell>
          <cell r="E336" t="str">
            <v>EA</v>
          </cell>
        </row>
        <row r="337">
          <cell r="A337" t="str">
            <v>j</v>
          </cell>
          <cell r="B337" t="str">
            <v>신축이음장치</v>
          </cell>
          <cell r="C337" t="str">
            <v>(NO100)</v>
          </cell>
          <cell r="D337">
            <v>39</v>
          </cell>
          <cell r="E337" t="str">
            <v>M</v>
          </cell>
        </row>
        <row r="338">
          <cell r="A338" t="str">
            <v>k</v>
          </cell>
          <cell r="B338" t="str">
            <v>표면처리공</v>
          </cell>
        </row>
        <row r="339">
          <cell r="A339" t="str">
            <v>-1</v>
          </cell>
          <cell r="B339" t="str">
            <v>면고르기</v>
          </cell>
          <cell r="C339" t="str">
            <v>DECK FINISHER</v>
          </cell>
          <cell r="D339">
            <v>3649</v>
          </cell>
          <cell r="E339" t="str">
            <v>㎡</v>
          </cell>
        </row>
        <row r="340">
          <cell r="A340" t="str">
            <v>-2</v>
          </cell>
          <cell r="B340" t="str">
            <v>슬라브양생</v>
          </cell>
          <cell r="C340" t="str">
            <v>(도막양생)</v>
          </cell>
          <cell r="D340">
            <v>3649</v>
          </cell>
          <cell r="E340" t="str">
            <v>㎡</v>
          </cell>
        </row>
        <row r="341">
          <cell r="A341" t="str">
            <v>-3</v>
          </cell>
          <cell r="B341" t="str">
            <v>교면방수</v>
          </cell>
          <cell r="C341" t="str">
            <v>(도막방수)</v>
          </cell>
          <cell r="D341">
            <v>3649</v>
          </cell>
          <cell r="E341" t="str">
            <v>㎡</v>
          </cell>
        </row>
        <row r="342">
          <cell r="A342" t="str">
            <v>l</v>
          </cell>
          <cell r="B342" t="str">
            <v>교량명판공</v>
          </cell>
        </row>
        <row r="343">
          <cell r="A343" t="str">
            <v>-1</v>
          </cell>
          <cell r="B343" t="str">
            <v>교명주</v>
          </cell>
          <cell r="C343" t="str">
            <v>(1000*500*350)</v>
          </cell>
          <cell r="D343">
            <v>4</v>
          </cell>
          <cell r="E343" t="str">
            <v>EA</v>
          </cell>
        </row>
        <row r="344">
          <cell r="A344" t="str">
            <v>-2</v>
          </cell>
          <cell r="B344" t="str">
            <v>교명판</v>
          </cell>
          <cell r="C344" t="str">
            <v>(200X450X10)</v>
          </cell>
          <cell r="D344">
            <v>2</v>
          </cell>
          <cell r="E344" t="str">
            <v>EA</v>
          </cell>
        </row>
        <row r="345">
          <cell r="A345" t="str">
            <v>-3</v>
          </cell>
          <cell r="B345" t="str">
            <v>설명판</v>
          </cell>
          <cell r="C345" t="str">
            <v>(500X300X10)</v>
          </cell>
          <cell r="D345">
            <v>2</v>
          </cell>
          <cell r="E345" t="str">
            <v>EA</v>
          </cell>
        </row>
        <row r="346">
          <cell r="A346" t="str">
            <v>-4</v>
          </cell>
          <cell r="B346" t="str">
            <v>TBM 설치</v>
          </cell>
          <cell r="D346">
            <v>2</v>
          </cell>
          <cell r="E346" t="str">
            <v>EA</v>
          </cell>
        </row>
        <row r="347">
          <cell r="A347" t="str">
            <v>m</v>
          </cell>
          <cell r="B347" t="str">
            <v>다월바설치</v>
          </cell>
          <cell r="D347">
            <v>92</v>
          </cell>
          <cell r="E347" t="str">
            <v>EA</v>
          </cell>
        </row>
        <row r="348">
          <cell r="A348" t="str">
            <v>o</v>
          </cell>
          <cell r="B348" t="str">
            <v>신축이음</v>
          </cell>
        </row>
        <row r="349">
          <cell r="A349" t="str">
            <v>-1</v>
          </cell>
          <cell r="B349" t="str">
            <v>스치로폴</v>
          </cell>
          <cell r="C349" t="str">
            <v>(시공이음T=10M)</v>
          </cell>
          <cell r="D349">
            <v>46</v>
          </cell>
          <cell r="E349" t="str">
            <v>㎡</v>
          </cell>
        </row>
        <row r="350">
          <cell r="A350" t="str">
            <v>-2</v>
          </cell>
          <cell r="B350" t="str">
            <v>스치로폴</v>
          </cell>
          <cell r="C350" t="str">
            <v>(신축이음T=20M/M)</v>
          </cell>
          <cell r="D350">
            <v>14</v>
          </cell>
          <cell r="E350" t="str">
            <v>㎡</v>
          </cell>
        </row>
        <row r="351">
          <cell r="A351" t="str">
            <v>p</v>
          </cell>
          <cell r="B351" t="str">
            <v>교량용집수구</v>
          </cell>
        </row>
        <row r="352">
          <cell r="A352" t="str">
            <v>-1</v>
          </cell>
          <cell r="B352" t="str">
            <v>집수구</v>
          </cell>
          <cell r="C352" t="str">
            <v>(주철)</v>
          </cell>
          <cell r="D352">
            <v>18</v>
          </cell>
          <cell r="E352" t="str">
            <v>EA</v>
          </cell>
        </row>
        <row r="353">
          <cell r="A353" t="str">
            <v>-2</v>
          </cell>
          <cell r="B353" t="str">
            <v>연결배수구</v>
          </cell>
          <cell r="C353" t="str">
            <v>(스텐레스)</v>
          </cell>
          <cell r="D353">
            <v>4</v>
          </cell>
          <cell r="E353" t="str">
            <v>EA</v>
          </cell>
        </row>
        <row r="354">
          <cell r="A354" t="str">
            <v>-3</v>
          </cell>
          <cell r="B354" t="str">
            <v>직관</v>
          </cell>
          <cell r="C354" t="str">
            <v>(Φ150)</v>
          </cell>
          <cell r="D354">
            <v>92</v>
          </cell>
          <cell r="E354" t="str">
            <v>M</v>
          </cell>
        </row>
        <row r="355">
          <cell r="A355" t="str">
            <v>-4</v>
          </cell>
          <cell r="B355" t="str">
            <v>육교용곡관</v>
          </cell>
          <cell r="D355">
            <v>10</v>
          </cell>
          <cell r="E355" t="str">
            <v>EA</v>
          </cell>
        </row>
        <row r="356">
          <cell r="A356" t="str">
            <v>-5</v>
          </cell>
          <cell r="B356" t="str">
            <v>연결부</v>
          </cell>
          <cell r="C356" t="str">
            <v>(스텐레스)</v>
          </cell>
          <cell r="D356">
            <v>92</v>
          </cell>
          <cell r="E356" t="str">
            <v>EA</v>
          </cell>
        </row>
        <row r="357">
          <cell r="A357" t="str">
            <v>-6</v>
          </cell>
          <cell r="B357" t="str">
            <v>하천용배수구</v>
          </cell>
          <cell r="C357" t="str">
            <v>(아연도강관D=150MM)</v>
          </cell>
          <cell r="D357">
            <v>44</v>
          </cell>
          <cell r="E357" t="str">
            <v>M</v>
          </cell>
        </row>
        <row r="358">
          <cell r="A358" t="str">
            <v>q</v>
          </cell>
          <cell r="B358" t="str">
            <v>전선관</v>
          </cell>
          <cell r="C358" t="str">
            <v>P.V.C PIPE</v>
          </cell>
          <cell r="D358">
            <v>375</v>
          </cell>
          <cell r="E358" t="str">
            <v>M</v>
          </cell>
        </row>
        <row r="359">
          <cell r="A359" t="str">
            <v>r</v>
          </cell>
          <cell r="B359" t="str">
            <v>환풍기받침대설치</v>
          </cell>
          <cell r="D359">
            <v>16</v>
          </cell>
          <cell r="E359" t="str">
            <v>EA</v>
          </cell>
        </row>
        <row r="360">
          <cell r="A360" t="str">
            <v>s</v>
          </cell>
          <cell r="B360" t="str">
            <v>강교가설</v>
          </cell>
        </row>
        <row r="361">
          <cell r="A361" t="str">
            <v>-1</v>
          </cell>
          <cell r="B361" t="str">
            <v>강교제작</v>
          </cell>
          <cell r="C361" t="str">
            <v>(건계정교)</v>
          </cell>
          <cell r="D361">
            <v>1395.232</v>
          </cell>
          <cell r="E361" t="str">
            <v>TON</v>
          </cell>
        </row>
        <row r="362">
          <cell r="A362" t="str">
            <v>-2</v>
          </cell>
          <cell r="B362" t="str">
            <v>강교운반및가설</v>
          </cell>
          <cell r="C362" t="str">
            <v>(건계정교)</v>
          </cell>
          <cell r="D362">
            <v>1395.232</v>
          </cell>
          <cell r="E362" t="str">
            <v>TON</v>
          </cell>
        </row>
        <row r="363">
          <cell r="A363" t="str">
            <v>-3</v>
          </cell>
          <cell r="B363" t="str">
            <v>내부도장</v>
          </cell>
          <cell r="C363" t="str">
            <v>(공장)</v>
          </cell>
          <cell r="D363">
            <v>14630</v>
          </cell>
          <cell r="E363" t="str">
            <v>㎡</v>
          </cell>
        </row>
        <row r="364">
          <cell r="A364" t="str">
            <v>-4</v>
          </cell>
          <cell r="B364" t="str">
            <v>연결판도장</v>
          </cell>
          <cell r="C364" t="str">
            <v>(공장)</v>
          </cell>
          <cell r="D364">
            <v>1247</v>
          </cell>
          <cell r="E364" t="str">
            <v>㎡</v>
          </cell>
        </row>
        <row r="365">
          <cell r="A365" t="str">
            <v>-5</v>
          </cell>
          <cell r="B365" t="str">
            <v>내부볼트및연결판도장</v>
          </cell>
          <cell r="C365" t="str">
            <v>(현장)</v>
          </cell>
          <cell r="D365">
            <v>388</v>
          </cell>
          <cell r="E365" t="str">
            <v>㎡</v>
          </cell>
        </row>
        <row r="366">
          <cell r="A366" t="str">
            <v>-6</v>
          </cell>
          <cell r="B366" t="str">
            <v>외부도장</v>
          </cell>
          <cell r="C366" t="str">
            <v>(공장)</v>
          </cell>
          <cell r="D366">
            <v>9286</v>
          </cell>
          <cell r="E366" t="str">
            <v>㎡</v>
          </cell>
        </row>
        <row r="367">
          <cell r="A367" t="str">
            <v>-7</v>
          </cell>
          <cell r="B367" t="str">
            <v>외부포장면도장</v>
          </cell>
          <cell r="C367" t="str">
            <v>(공장)</v>
          </cell>
          <cell r="D367">
            <v>1953</v>
          </cell>
          <cell r="E367" t="str">
            <v>㎡</v>
          </cell>
        </row>
        <row r="368">
          <cell r="A368" t="str">
            <v>-8</v>
          </cell>
          <cell r="B368" t="str">
            <v>외부볼트및연결판도장</v>
          </cell>
          <cell r="C368" t="str">
            <v>(현장)</v>
          </cell>
          <cell r="D368">
            <v>859</v>
          </cell>
          <cell r="E368" t="str">
            <v>㎡</v>
          </cell>
        </row>
        <row r="369">
          <cell r="A369" t="str">
            <v>-9</v>
          </cell>
          <cell r="B369" t="str">
            <v>외부도장</v>
          </cell>
          <cell r="C369" t="str">
            <v>(현장)</v>
          </cell>
          <cell r="D369">
            <v>1393</v>
          </cell>
          <cell r="E369" t="str">
            <v>㎡</v>
          </cell>
        </row>
        <row r="370">
          <cell r="A370" t="str">
            <v>t</v>
          </cell>
          <cell r="B370" t="str">
            <v>기타공</v>
          </cell>
        </row>
        <row r="371">
          <cell r="A371" t="str">
            <v>-1</v>
          </cell>
          <cell r="B371" t="str">
            <v>낙교방지책</v>
          </cell>
          <cell r="C371" t="str">
            <v>(2SHOE,TYPE-1)</v>
          </cell>
          <cell r="D371">
            <v>8</v>
          </cell>
          <cell r="E371" t="str">
            <v>EA</v>
          </cell>
        </row>
        <row r="372">
          <cell r="A372" t="str">
            <v>-2</v>
          </cell>
          <cell r="B372" t="str">
            <v>낙교방지책</v>
          </cell>
          <cell r="C372" t="str">
            <v>(2SHOE,TYPE-2)</v>
          </cell>
          <cell r="D372">
            <v>8</v>
          </cell>
          <cell r="E372" t="str">
            <v>EA</v>
          </cell>
        </row>
        <row r="373">
          <cell r="A373" t="str">
            <v>-3</v>
          </cell>
          <cell r="B373" t="str">
            <v>낙교방지책</v>
          </cell>
          <cell r="C373" t="str">
            <v>(2SHOE, TYPE-3)</v>
          </cell>
          <cell r="D373">
            <v>4</v>
          </cell>
          <cell r="E373" t="str">
            <v>EA</v>
          </cell>
        </row>
        <row r="374">
          <cell r="A374" t="str">
            <v>-4</v>
          </cell>
          <cell r="B374" t="str">
            <v>안전점검통로</v>
          </cell>
          <cell r="C374" t="str">
            <v>교축방향(TYPE-1)</v>
          </cell>
          <cell r="D374">
            <v>38</v>
          </cell>
          <cell r="E374" t="str">
            <v>개소</v>
          </cell>
        </row>
        <row r="375">
          <cell r="A375" t="str">
            <v>-5</v>
          </cell>
          <cell r="B375" t="str">
            <v>안전점검통로</v>
          </cell>
          <cell r="C375" t="str">
            <v>교축방향(TYPE-2)</v>
          </cell>
          <cell r="D375">
            <v>42</v>
          </cell>
          <cell r="E375" t="str">
            <v>개소</v>
          </cell>
        </row>
        <row r="376">
          <cell r="A376" t="str">
            <v>-6</v>
          </cell>
          <cell r="B376" t="str">
            <v>안전점검통로(건계정)</v>
          </cell>
          <cell r="C376" t="str">
            <v>(교축직각방향TYPE-1)</v>
          </cell>
          <cell r="D376">
            <v>6</v>
          </cell>
          <cell r="E376" t="str">
            <v>개소</v>
          </cell>
        </row>
        <row r="377">
          <cell r="A377" t="str">
            <v>-7</v>
          </cell>
          <cell r="B377" t="str">
            <v>내부출입구설치</v>
          </cell>
          <cell r="C377" t="str">
            <v>LOWER FLANGE</v>
          </cell>
          <cell r="D377">
            <v>8</v>
          </cell>
          <cell r="E377" t="str">
            <v>EA</v>
          </cell>
        </row>
        <row r="378">
          <cell r="A378" t="str">
            <v>-8</v>
          </cell>
          <cell r="B378" t="str">
            <v>내부출입구설치</v>
          </cell>
          <cell r="C378" t="str">
            <v>DIAPHRAGM</v>
          </cell>
          <cell r="D378">
            <v>8</v>
          </cell>
          <cell r="E378" t="str">
            <v>EA</v>
          </cell>
        </row>
        <row r="379">
          <cell r="A379" t="str">
            <v>-9</v>
          </cell>
          <cell r="B379" t="str">
            <v>내부출입구설치</v>
          </cell>
          <cell r="C379" t="str">
            <v>WEB</v>
          </cell>
          <cell r="D379">
            <v>12</v>
          </cell>
          <cell r="E379" t="str">
            <v>EA</v>
          </cell>
        </row>
        <row r="380">
          <cell r="A380" t="str">
            <v>u</v>
          </cell>
          <cell r="B380" t="str">
            <v>가 도</v>
          </cell>
        </row>
        <row r="381">
          <cell r="A381" t="str">
            <v>-1</v>
          </cell>
          <cell r="B381" t="str">
            <v>가도공흙쌓기</v>
          </cell>
          <cell r="D381">
            <v>340</v>
          </cell>
          <cell r="E381" t="str">
            <v>M3</v>
          </cell>
        </row>
        <row r="382">
          <cell r="A382" t="str">
            <v>-2</v>
          </cell>
          <cell r="B382" t="str">
            <v>가마니쌓기및헐기</v>
          </cell>
          <cell r="D382">
            <v>130</v>
          </cell>
          <cell r="E382" t="str">
            <v>M2</v>
          </cell>
        </row>
        <row r="383">
          <cell r="A383" t="str">
            <v>v</v>
          </cell>
          <cell r="B383" t="str">
            <v>가시설</v>
          </cell>
          <cell r="C383" t="str">
            <v>(교각부)</v>
          </cell>
        </row>
        <row r="384">
          <cell r="A384" t="str">
            <v>-1</v>
          </cell>
          <cell r="B384" t="str">
            <v>강널말뚝자재비</v>
          </cell>
          <cell r="C384" t="str">
            <v>400*150*13</v>
          </cell>
          <cell r="D384">
            <v>168</v>
          </cell>
          <cell r="E384" t="str">
            <v>TON</v>
          </cell>
        </row>
        <row r="385">
          <cell r="A385" t="str">
            <v>-2</v>
          </cell>
          <cell r="B385" t="str">
            <v>강널말뚝항타</v>
          </cell>
          <cell r="C385" t="str">
            <v>건계정교,가시설용</v>
          </cell>
          <cell r="D385">
            <v>1522</v>
          </cell>
          <cell r="E385" t="str">
            <v>M</v>
          </cell>
        </row>
        <row r="386">
          <cell r="A386" t="str">
            <v>-3</v>
          </cell>
          <cell r="B386" t="str">
            <v>강널말뚝뽑기</v>
          </cell>
          <cell r="C386" t="str">
            <v>건계정교,가시설용</v>
          </cell>
          <cell r="D386">
            <v>1522</v>
          </cell>
          <cell r="E386" t="str">
            <v>M</v>
          </cell>
        </row>
        <row r="387">
          <cell r="A387" t="str">
            <v>-4</v>
          </cell>
          <cell r="B387" t="str">
            <v>띠장설치및철거</v>
          </cell>
          <cell r="C387" t="str">
            <v>건계정교300*300*10*1</v>
          </cell>
          <cell r="D387">
            <v>241</v>
          </cell>
          <cell r="E387" t="str">
            <v>M</v>
          </cell>
        </row>
        <row r="388">
          <cell r="A388" t="str">
            <v>-5</v>
          </cell>
          <cell r="B388" t="str">
            <v>L형강설치및철거</v>
          </cell>
          <cell r="C388" t="str">
            <v>100*100*10</v>
          </cell>
          <cell r="D388">
            <v>63</v>
          </cell>
          <cell r="E388" t="str">
            <v>M</v>
          </cell>
        </row>
        <row r="389">
          <cell r="A389" t="str">
            <v>-6</v>
          </cell>
          <cell r="B389" t="str">
            <v>보걸이 설치</v>
          </cell>
          <cell r="D389">
            <v>120</v>
          </cell>
          <cell r="E389" t="str">
            <v>EA</v>
          </cell>
        </row>
        <row r="390">
          <cell r="A390" t="str">
            <v>-7</v>
          </cell>
          <cell r="B390" t="str">
            <v>강판설치</v>
          </cell>
          <cell r="D390">
            <v>7.7290000000000001</v>
          </cell>
          <cell r="E390" t="str">
            <v>TON</v>
          </cell>
        </row>
        <row r="391">
          <cell r="A391" t="str">
            <v>w</v>
          </cell>
          <cell r="B391" t="str">
            <v>가교가설(건계정교)</v>
          </cell>
          <cell r="C391" t="str">
            <v>(L=70M,B=8.0M)</v>
          </cell>
          <cell r="D391">
            <v>1</v>
          </cell>
          <cell r="E391" t="str">
            <v>L.S</v>
          </cell>
        </row>
        <row r="392">
          <cell r="A392" t="str">
            <v>x</v>
          </cell>
          <cell r="B392" t="str">
            <v>검사시험</v>
          </cell>
        </row>
        <row r="393">
          <cell r="A393" t="str">
            <v>-1</v>
          </cell>
          <cell r="B393" t="str">
            <v>방사선투과검사</v>
          </cell>
          <cell r="C393" t="str">
            <v>R.T</v>
          </cell>
          <cell r="D393">
            <v>48</v>
          </cell>
          <cell r="E393" t="str">
            <v>SHEET</v>
          </cell>
        </row>
        <row r="394">
          <cell r="A394" t="str">
            <v>-2</v>
          </cell>
          <cell r="B394" t="str">
            <v>초음파탐상검사</v>
          </cell>
          <cell r="C394" t="str">
            <v>U.T</v>
          </cell>
          <cell r="D394">
            <v>34</v>
          </cell>
          <cell r="E394" t="str">
            <v>M</v>
          </cell>
        </row>
        <row r="395">
          <cell r="A395" t="str">
            <v>y</v>
          </cell>
          <cell r="B395" t="str">
            <v>자재비</v>
          </cell>
        </row>
        <row r="396">
          <cell r="A396" t="str">
            <v>-1</v>
          </cell>
          <cell r="B396" t="str">
            <v>레미콘</v>
          </cell>
          <cell r="C396" t="str">
            <v>25-240-12</v>
          </cell>
          <cell r="D396">
            <v>1217</v>
          </cell>
          <cell r="E396" t="str">
            <v>㎥</v>
          </cell>
        </row>
        <row r="397">
          <cell r="A397" t="str">
            <v>-2</v>
          </cell>
          <cell r="B397" t="str">
            <v>레미콘</v>
          </cell>
          <cell r="C397" t="str">
            <v>25-210-12</v>
          </cell>
          <cell r="D397">
            <v>4136</v>
          </cell>
          <cell r="E397" t="str">
            <v>㎥</v>
          </cell>
        </row>
        <row r="398">
          <cell r="A398" t="str">
            <v>-3</v>
          </cell>
          <cell r="B398" t="str">
            <v>레미콘</v>
          </cell>
          <cell r="C398" t="str">
            <v>40-160-8</v>
          </cell>
          <cell r="D398">
            <v>186</v>
          </cell>
          <cell r="E398" t="str">
            <v>㎥</v>
          </cell>
        </row>
        <row r="399">
          <cell r="A399" t="str">
            <v>-4</v>
          </cell>
          <cell r="B399" t="str">
            <v>시멘트</v>
          </cell>
          <cell r="C399" t="str">
            <v>40㎏/대</v>
          </cell>
          <cell r="D399">
            <v>186</v>
          </cell>
          <cell r="E399" t="str">
            <v>대</v>
          </cell>
        </row>
        <row r="400">
          <cell r="A400" t="str">
            <v>-7</v>
          </cell>
          <cell r="B400" t="str">
            <v>철근</v>
          </cell>
          <cell r="C400" t="str">
            <v>SD40 H16M/M 이상</v>
          </cell>
          <cell r="D400">
            <v>412.11599999999999</v>
          </cell>
          <cell r="E400" t="str">
            <v>TON</v>
          </cell>
        </row>
        <row r="401">
          <cell r="A401" t="str">
            <v>-8</v>
          </cell>
          <cell r="B401" t="str">
            <v>철근</v>
          </cell>
          <cell r="C401" t="str">
            <v>SD40 H13M/M</v>
          </cell>
          <cell r="D401">
            <v>6.9359999999999999</v>
          </cell>
          <cell r="E401" t="str">
            <v>TON</v>
          </cell>
        </row>
        <row r="402">
          <cell r="A402" t="str">
            <v>-5</v>
          </cell>
          <cell r="B402" t="str">
            <v>철근</v>
          </cell>
          <cell r="C402" t="str">
            <v>SD30 D16M/M 이상</v>
          </cell>
          <cell r="D402">
            <v>922.84900000000005</v>
          </cell>
          <cell r="E402" t="str">
            <v>TON</v>
          </cell>
        </row>
        <row r="403">
          <cell r="A403" t="str">
            <v>-6</v>
          </cell>
          <cell r="B403" t="str">
            <v>철근</v>
          </cell>
          <cell r="C403" t="str">
            <v>SD30 D13M/M</v>
          </cell>
          <cell r="D403">
            <v>12.384</v>
          </cell>
          <cell r="E403" t="str">
            <v>TON</v>
          </cell>
        </row>
        <row r="404">
          <cell r="A404" t="str">
            <v>3.03</v>
          </cell>
          <cell r="B404" t="str">
            <v>송정RAMP-A교(S.T BOX</v>
          </cell>
          <cell r="C404" t="str">
            <v>)L=392.0, B=14.0</v>
          </cell>
        </row>
        <row r="405">
          <cell r="A405" t="str">
            <v>a</v>
          </cell>
          <cell r="B405" t="str">
            <v>토  공</v>
          </cell>
        </row>
        <row r="406">
          <cell r="A406" t="str">
            <v>-1</v>
          </cell>
          <cell r="B406" t="str">
            <v>구조물터파기</v>
          </cell>
          <cell r="C406" t="str">
            <v>(육상발파암:0-4M)</v>
          </cell>
          <cell r="D406">
            <v>9286</v>
          </cell>
          <cell r="E406" t="str">
            <v>㎥</v>
          </cell>
        </row>
        <row r="407">
          <cell r="A407" t="str">
            <v>-2</v>
          </cell>
          <cell r="B407" t="str">
            <v>구조물터파기</v>
          </cell>
          <cell r="C407" t="str">
            <v>(육상발파암:4M이상)</v>
          </cell>
          <cell r="D407">
            <v>4455</v>
          </cell>
          <cell r="E407" t="str">
            <v>㎥</v>
          </cell>
        </row>
        <row r="408">
          <cell r="A408" t="str">
            <v>-3</v>
          </cell>
          <cell r="B408" t="str">
            <v>구조물터파기</v>
          </cell>
          <cell r="C408" t="str">
            <v>(육상리핑암:0-4M)</v>
          </cell>
          <cell r="D408">
            <v>1019</v>
          </cell>
          <cell r="E408" t="str">
            <v>㎥</v>
          </cell>
        </row>
        <row r="409">
          <cell r="A409" t="str">
            <v>-4</v>
          </cell>
          <cell r="B409" t="str">
            <v>구조물터파기</v>
          </cell>
          <cell r="C409" t="str">
            <v>(육상리핑암:4M이상)</v>
          </cell>
          <cell r="D409">
            <v>1051</v>
          </cell>
          <cell r="E409" t="str">
            <v>㎥</v>
          </cell>
        </row>
        <row r="410">
          <cell r="A410" t="str">
            <v>-5</v>
          </cell>
          <cell r="B410" t="str">
            <v>구조물터파기</v>
          </cell>
          <cell r="C410" t="str">
            <v>(수중토사:0-4M)</v>
          </cell>
          <cell r="D410">
            <v>4006</v>
          </cell>
          <cell r="E410" t="str">
            <v>㎥</v>
          </cell>
        </row>
        <row r="411">
          <cell r="A411" t="str">
            <v>-6</v>
          </cell>
          <cell r="B411" t="str">
            <v>구조물터파기</v>
          </cell>
          <cell r="C411" t="str">
            <v>(수중토사:4M이상)</v>
          </cell>
          <cell r="D411">
            <v>2229</v>
          </cell>
          <cell r="E411" t="str">
            <v>㎥</v>
          </cell>
        </row>
        <row r="412">
          <cell r="A412" t="str">
            <v>-7</v>
          </cell>
          <cell r="B412" t="str">
            <v>구조물터파기</v>
          </cell>
          <cell r="C412" t="str">
            <v>(수중리핑암:0-4M)</v>
          </cell>
          <cell r="D412">
            <v>403</v>
          </cell>
          <cell r="E412" t="str">
            <v>㎥</v>
          </cell>
        </row>
        <row r="413">
          <cell r="A413" t="str">
            <v>-8</v>
          </cell>
          <cell r="B413" t="str">
            <v>구조물터파기</v>
          </cell>
          <cell r="C413" t="str">
            <v>(수중리핑암:4M이상)</v>
          </cell>
          <cell r="D413">
            <v>251</v>
          </cell>
          <cell r="E413" t="str">
            <v>㎥</v>
          </cell>
        </row>
        <row r="414">
          <cell r="A414" t="str">
            <v>-9</v>
          </cell>
          <cell r="B414" t="str">
            <v>되메우기및다짐</v>
          </cell>
          <cell r="C414" t="str">
            <v>(인력30%+기계70%)</v>
          </cell>
          <cell r="D414">
            <v>18892</v>
          </cell>
          <cell r="E414" t="str">
            <v>㎥</v>
          </cell>
        </row>
        <row r="415">
          <cell r="A415" t="str">
            <v>-10</v>
          </cell>
          <cell r="B415" t="str">
            <v>뒷채움및다짐</v>
          </cell>
          <cell r="D415">
            <v>733</v>
          </cell>
          <cell r="E415" t="str">
            <v>㎥</v>
          </cell>
        </row>
        <row r="416">
          <cell r="A416" t="str">
            <v>-11</v>
          </cell>
          <cell r="B416" t="str">
            <v>물푸기</v>
          </cell>
          <cell r="C416" t="str">
            <v>(교량등대형구조물)</v>
          </cell>
          <cell r="D416">
            <v>176</v>
          </cell>
          <cell r="E416" t="str">
            <v>HR</v>
          </cell>
        </row>
        <row r="417">
          <cell r="A417" t="str">
            <v>b</v>
          </cell>
          <cell r="B417" t="str">
            <v>콘크리트타설</v>
          </cell>
        </row>
        <row r="418">
          <cell r="A418" t="str">
            <v>-1</v>
          </cell>
          <cell r="B418" t="str">
            <v>무근콘크리트타설</v>
          </cell>
          <cell r="C418" t="str">
            <v>(진동기제외)</v>
          </cell>
          <cell r="D418">
            <v>1094</v>
          </cell>
          <cell r="E418" t="str">
            <v>㎥</v>
          </cell>
        </row>
        <row r="419">
          <cell r="A419" t="str">
            <v>-2</v>
          </cell>
          <cell r="B419" t="str">
            <v>철근콘크리트타설</v>
          </cell>
          <cell r="C419" t="str">
            <v>펌프카타설(0-15M)</v>
          </cell>
          <cell r="D419">
            <v>6095</v>
          </cell>
          <cell r="E419" t="str">
            <v>㎥</v>
          </cell>
        </row>
        <row r="420">
          <cell r="A420" t="str">
            <v>-3</v>
          </cell>
          <cell r="B420" t="str">
            <v>철근콘크리트타설</v>
          </cell>
          <cell r="C420" t="str">
            <v>펌프카타설(15M이상)</v>
          </cell>
          <cell r="D420">
            <v>1955</v>
          </cell>
          <cell r="E420" t="str">
            <v>㎥</v>
          </cell>
        </row>
        <row r="421">
          <cell r="A421" t="str">
            <v>c</v>
          </cell>
          <cell r="B421" t="str">
            <v>스페이셔설치</v>
          </cell>
        </row>
        <row r="422">
          <cell r="A422" t="str">
            <v>-1</v>
          </cell>
          <cell r="B422" t="str">
            <v>스페이셔설치</v>
          </cell>
          <cell r="C422" t="str">
            <v>벽체용</v>
          </cell>
          <cell r="D422">
            <v>5230</v>
          </cell>
          <cell r="E422" t="str">
            <v>㎡</v>
          </cell>
        </row>
        <row r="423">
          <cell r="A423" t="str">
            <v>-2</v>
          </cell>
          <cell r="B423" t="str">
            <v>스페이서설치</v>
          </cell>
          <cell r="C423" t="str">
            <v>슬라브용</v>
          </cell>
          <cell r="D423">
            <v>6354</v>
          </cell>
          <cell r="E423" t="str">
            <v>㎡</v>
          </cell>
        </row>
        <row r="424">
          <cell r="A424" t="str">
            <v>d</v>
          </cell>
          <cell r="B424" t="str">
            <v>철근가공조립</v>
          </cell>
        </row>
        <row r="425">
          <cell r="A425" t="str">
            <v>-1</v>
          </cell>
          <cell r="B425" t="str">
            <v>철근가공조립</v>
          </cell>
          <cell r="C425" t="str">
            <v>(복잡)</v>
          </cell>
          <cell r="D425">
            <v>93.808000000000007</v>
          </cell>
          <cell r="E425" t="str">
            <v>TON</v>
          </cell>
        </row>
        <row r="426">
          <cell r="A426" t="str">
            <v>-2</v>
          </cell>
          <cell r="B426" t="str">
            <v>철근가공조립</v>
          </cell>
          <cell r="C426" t="str">
            <v>(보통)</v>
          </cell>
          <cell r="D426">
            <v>568.99199999999996</v>
          </cell>
          <cell r="E426" t="str">
            <v>TON</v>
          </cell>
        </row>
        <row r="427">
          <cell r="A427" t="str">
            <v>-3</v>
          </cell>
          <cell r="B427" t="str">
            <v>철근가공조립</v>
          </cell>
          <cell r="C427" t="str">
            <v>(매우복잡)</v>
          </cell>
          <cell r="D427">
            <v>1612.7929999999999</v>
          </cell>
          <cell r="E427" t="str">
            <v>TON</v>
          </cell>
        </row>
        <row r="428">
          <cell r="A428" t="str">
            <v>e</v>
          </cell>
          <cell r="B428" t="str">
            <v>합판거푸집</v>
          </cell>
        </row>
        <row r="429">
          <cell r="A429" t="str">
            <v>-1</v>
          </cell>
          <cell r="B429" t="str">
            <v>합판거푸집</v>
          </cell>
          <cell r="C429" t="str">
            <v>(3회)0-7M</v>
          </cell>
          <cell r="D429">
            <v>904</v>
          </cell>
          <cell r="E429" t="str">
            <v>㎡</v>
          </cell>
        </row>
        <row r="430">
          <cell r="A430" t="str">
            <v>-2</v>
          </cell>
          <cell r="B430" t="str">
            <v>합판거푸집</v>
          </cell>
          <cell r="C430" t="str">
            <v>(3회)7-10M</v>
          </cell>
          <cell r="D430">
            <v>214</v>
          </cell>
          <cell r="E430" t="str">
            <v>㎡</v>
          </cell>
        </row>
        <row r="431">
          <cell r="A431" t="str">
            <v>-3</v>
          </cell>
          <cell r="B431" t="str">
            <v>합판거푸집</v>
          </cell>
          <cell r="C431" t="str">
            <v>(3회)10-13M</v>
          </cell>
          <cell r="D431">
            <v>111</v>
          </cell>
          <cell r="E431" t="str">
            <v>㎡</v>
          </cell>
        </row>
        <row r="432">
          <cell r="A432" t="str">
            <v>-4</v>
          </cell>
          <cell r="B432" t="str">
            <v>합판거푸집</v>
          </cell>
          <cell r="C432" t="str">
            <v>(3회)13-16M</v>
          </cell>
          <cell r="D432">
            <v>246</v>
          </cell>
          <cell r="E432" t="str">
            <v>㎡</v>
          </cell>
        </row>
        <row r="433">
          <cell r="A433" t="str">
            <v>-5</v>
          </cell>
          <cell r="B433" t="str">
            <v>합판거푸집</v>
          </cell>
          <cell r="C433" t="str">
            <v>(3회)16-19M</v>
          </cell>
          <cell r="D433">
            <v>108</v>
          </cell>
          <cell r="E433" t="str">
            <v>㎡</v>
          </cell>
        </row>
        <row r="434">
          <cell r="A434" t="str">
            <v>-6</v>
          </cell>
          <cell r="B434" t="str">
            <v>합판거푸집</v>
          </cell>
          <cell r="C434" t="str">
            <v>(3회)19-22M</v>
          </cell>
          <cell r="D434">
            <v>103</v>
          </cell>
          <cell r="E434" t="str">
            <v>㎡</v>
          </cell>
        </row>
        <row r="435">
          <cell r="A435" t="str">
            <v>-7</v>
          </cell>
          <cell r="B435" t="str">
            <v>합판거푸집</v>
          </cell>
          <cell r="C435" t="str">
            <v>(3회)22-25M</v>
          </cell>
          <cell r="D435">
            <v>340</v>
          </cell>
          <cell r="E435" t="str">
            <v>㎡</v>
          </cell>
        </row>
        <row r="436">
          <cell r="A436" t="str">
            <v>-8</v>
          </cell>
          <cell r="B436" t="str">
            <v>합판거푸집</v>
          </cell>
          <cell r="C436" t="str">
            <v>(3회)25-28M</v>
          </cell>
          <cell r="D436">
            <v>72</v>
          </cell>
          <cell r="E436" t="str">
            <v>㎡</v>
          </cell>
        </row>
        <row r="437">
          <cell r="A437" t="str">
            <v>-9</v>
          </cell>
          <cell r="B437" t="str">
            <v>합판거푸집</v>
          </cell>
          <cell r="C437" t="str">
            <v>(3회)28-31M</v>
          </cell>
          <cell r="D437">
            <v>68</v>
          </cell>
          <cell r="E437" t="str">
            <v>㎡</v>
          </cell>
        </row>
        <row r="438">
          <cell r="A438" t="str">
            <v>-10</v>
          </cell>
          <cell r="B438" t="str">
            <v>합판거푸집</v>
          </cell>
          <cell r="C438" t="str">
            <v>(3회)31-34M</v>
          </cell>
          <cell r="D438">
            <v>282</v>
          </cell>
          <cell r="E438" t="str">
            <v>㎡</v>
          </cell>
        </row>
        <row r="439">
          <cell r="A439" t="str">
            <v>-11</v>
          </cell>
          <cell r="B439" t="str">
            <v>합판거푸집</v>
          </cell>
          <cell r="C439" t="str">
            <v>(3회)34-37M</v>
          </cell>
          <cell r="D439">
            <v>266</v>
          </cell>
          <cell r="E439" t="str">
            <v>M2</v>
          </cell>
        </row>
        <row r="440">
          <cell r="A440" t="str">
            <v>-12</v>
          </cell>
          <cell r="B440" t="str">
            <v>원형거푸집</v>
          </cell>
          <cell r="C440" t="str">
            <v>(3회 0-7M)</v>
          </cell>
          <cell r="D440">
            <v>461</v>
          </cell>
          <cell r="E440" t="str">
            <v>㎡</v>
          </cell>
        </row>
        <row r="441">
          <cell r="A441" t="str">
            <v>-13</v>
          </cell>
          <cell r="B441" t="str">
            <v>원형거푸집</v>
          </cell>
          <cell r="C441" t="str">
            <v>(3회 7-10M)</v>
          </cell>
          <cell r="D441">
            <v>197</v>
          </cell>
          <cell r="E441" t="str">
            <v>㎡</v>
          </cell>
        </row>
        <row r="442">
          <cell r="A442" t="str">
            <v>-14</v>
          </cell>
          <cell r="B442" t="str">
            <v>원형거푸집</v>
          </cell>
          <cell r="C442" t="str">
            <v>(3회 10-13M)</v>
          </cell>
          <cell r="D442">
            <v>174</v>
          </cell>
          <cell r="E442" t="str">
            <v>㎡</v>
          </cell>
        </row>
        <row r="443">
          <cell r="A443" t="str">
            <v>-15</v>
          </cell>
          <cell r="B443" t="str">
            <v>원형거푸집</v>
          </cell>
          <cell r="C443" t="str">
            <v>(3회 13-16M)</v>
          </cell>
          <cell r="D443">
            <v>183</v>
          </cell>
          <cell r="E443" t="str">
            <v>㎡</v>
          </cell>
        </row>
        <row r="444">
          <cell r="A444" t="str">
            <v>-16</v>
          </cell>
          <cell r="B444" t="str">
            <v>원형거푸집</v>
          </cell>
          <cell r="C444" t="str">
            <v>(3회 16-19M)</v>
          </cell>
          <cell r="D444">
            <v>169</v>
          </cell>
          <cell r="E444" t="str">
            <v>㎡</v>
          </cell>
        </row>
        <row r="445">
          <cell r="A445" t="str">
            <v>-17</v>
          </cell>
          <cell r="B445" t="str">
            <v>원형거푸집</v>
          </cell>
          <cell r="C445" t="str">
            <v>(3회 19-22M)</v>
          </cell>
          <cell r="D445">
            <v>162</v>
          </cell>
          <cell r="E445" t="str">
            <v>㎡</v>
          </cell>
        </row>
        <row r="446">
          <cell r="A446" t="str">
            <v>-18</v>
          </cell>
          <cell r="B446" t="str">
            <v>원형거푸집</v>
          </cell>
          <cell r="C446" t="str">
            <v>(3회 22-25M)</v>
          </cell>
          <cell r="D446">
            <v>138</v>
          </cell>
          <cell r="E446" t="str">
            <v>㎡</v>
          </cell>
        </row>
        <row r="447">
          <cell r="A447" t="str">
            <v>-19</v>
          </cell>
          <cell r="B447" t="str">
            <v>원형거푸집</v>
          </cell>
          <cell r="C447" t="str">
            <v>(3회 25-28M)</v>
          </cell>
          <cell r="D447">
            <v>113</v>
          </cell>
          <cell r="E447" t="str">
            <v>㎡</v>
          </cell>
        </row>
        <row r="448">
          <cell r="A448" t="str">
            <v>-20</v>
          </cell>
          <cell r="B448" t="str">
            <v>원형거푸집</v>
          </cell>
          <cell r="C448" t="str">
            <v>(3회 28-31M)</v>
          </cell>
          <cell r="D448">
            <v>106</v>
          </cell>
          <cell r="E448" t="str">
            <v>㎡</v>
          </cell>
        </row>
        <row r="449">
          <cell r="A449" t="str">
            <v>-21</v>
          </cell>
          <cell r="B449" t="str">
            <v>원형거푸집</v>
          </cell>
          <cell r="C449" t="str">
            <v>(3회)31-34M</v>
          </cell>
          <cell r="D449">
            <v>48</v>
          </cell>
          <cell r="E449" t="str">
            <v>M2</v>
          </cell>
        </row>
        <row r="450">
          <cell r="A450" t="str">
            <v>-22</v>
          </cell>
          <cell r="B450" t="str">
            <v>원형거푸집</v>
          </cell>
          <cell r="C450" t="str">
            <v>(3회)34-37M</v>
          </cell>
          <cell r="D450">
            <v>12</v>
          </cell>
          <cell r="E450" t="str">
            <v>M2</v>
          </cell>
        </row>
        <row r="451">
          <cell r="A451" t="str">
            <v>-23</v>
          </cell>
          <cell r="B451" t="str">
            <v>합판거푸집</v>
          </cell>
          <cell r="C451" t="str">
            <v>(소형6회)</v>
          </cell>
          <cell r="D451">
            <v>396</v>
          </cell>
          <cell r="E451" t="str">
            <v>㎡</v>
          </cell>
        </row>
        <row r="452">
          <cell r="A452" t="str">
            <v>-24</v>
          </cell>
          <cell r="B452" t="str">
            <v>합판거푸집</v>
          </cell>
          <cell r="C452" t="str">
            <v>(소형4회)</v>
          </cell>
          <cell r="D452">
            <v>840</v>
          </cell>
          <cell r="E452" t="str">
            <v>㎡</v>
          </cell>
        </row>
        <row r="453">
          <cell r="A453" t="str">
            <v>-25</v>
          </cell>
          <cell r="B453" t="str">
            <v>합판거푸집</v>
          </cell>
          <cell r="C453" t="str">
            <v>(소형3회)</v>
          </cell>
          <cell r="D453">
            <v>5381</v>
          </cell>
          <cell r="E453" t="str">
            <v>㎡</v>
          </cell>
        </row>
        <row r="454">
          <cell r="A454" t="str">
            <v>f</v>
          </cell>
          <cell r="B454" t="str">
            <v>비계</v>
          </cell>
          <cell r="C454" t="str">
            <v>(강관)0-30M</v>
          </cell>
          <cell r="D454">
            <v>7947</v>
          </cell>
          <cell r="E454" t="str">
            <v>㎡</v>
          </cell>
        </row>
        <row r="455">
          <cell r="A455" t="str">
            <v>g</v>
          </cell>
          <cell r="B455" t="str">
            <v>동바리공</v>
          </cell>
        </row>
        <row r="456">
          <cell r="A456" t="str">
            <v>-1</v>
          </cell>
          <cell r="B456" t="str">
            <v>강관동바리</v>
          </cell>
          <cell r="C456" t="str">
            <v>(교량용)</v>
          </cell>
          <cell r="D456">
            <v>3882</v>
          </cell>
          <cell r="E456" t="str">
            <v>공㎥</v>
          </cell>
        </row>
        <row r="457">
          <cell r="A457" t="str">
            <v>-2</v>
          </cell>
          <cell r="B457" t="str">
            <v>동바리공</v>
          </cell>
          <cell r="C457" t="str">
            <v>(목재4회)</v>
          </cell>
          <cell r="D457">
            <v>6814</v>
          </cell>
          <cell r="E457" t="str">
            <v>공㎥</v>
          </cell>
        </row>
        <row r="458">
          <cell r="A458" t="str">
            <v>h</v>
          </cell>
          <cell r="B458" t="str">
            <v>무수축콘크리트</v>
          </cell>
        </row>
        <row r="459">
          <cell r="A459" t="str">
            <v>-1</v>
          </cell>
          <cell r="B459" t="str">
            <v>무수축몰탈</v>
          </cell>
          <cell r="C459" t="str">
            <v>1:1</v>
          </cell>
          <cell r="D459">
            <v>1.837</v>
          </cell>
          <cell r="E459" t="str">
            <v>㎥</v>
          </cell>
        </row>
        <row r="460">
          <cell r="A460" t="str">
            <v>-2</v>
          </cell>
          <cell r="B460" t="str">
            <v>무수축콘크리트</v>
          </cell>
          <cell r="D460">
            <v>10.946</v>
          </cell>
          <cell r="E460" t="str">
            <v>㎥</v>
          </cell>
        </row>
        <row r="461">
          <cell r="A461" t="str">
            <v>i</v>
          </cell>
          <cell r="B461" t="str">
            <v>교좌장치공</v>
          </cell>
        </row>
        <row r="462">
          <cell r="A462" t="str">
            <v>-1</v>
          </cell>
          <cell r="B462" t="str">
            <v>POT BEARING</v>
          </cell>
          <cell r="C462" t="str">
            <v>일방향(300TON)</v>
          </cell>
          <cell r="D462">
            <v>4</v>
          </cell>
          <cell r="E462" t="str">
            <v>EA</v>
          </cell>
        </row>
        <row r="463">
          <cell r="A463" t="str">
            <v>-2</v>
          </cell>
          <cell r="B463" t="str">
            <v>POT BEARING</v>
          </cell>
          <cell r="C463" t="str">
            <v>양방향(300TON)</v>
          </cell>
          <cell r="D463">
            <v>8</v>
          </cell>
          <cell r="E463" t="str">
            <v>EA</v>
          </cell>
        </row>
        <row r="464">
          <cell r="A464" t="str">
            <v>-3</v>
          </cell>
          <cell r="B464" t="str">
            <v>POT BEARING</v>
          </cell>
          <cell r="C464" t="str">
            <v>고정단700TON</v>
          </cell>
          <cell r="D464">
            <v>2</v>
          </cell>
          <cell r="E464" t="str">
            <v>EA</v>
          </cell>
        </row>
        <row r="465">
          <cell r="A465" t="str">
            <v>-4</v>
          </cell>
          <cell r="B465" t="str">
            <v>POT BEARING</v>
          </cell>
          <cell r="C465" t="str">
            <v>일방향700TON</v>
          </cell>
          <cell r="D465">
            <v>8</v>
          </cell>
          <cell r="E465" t="str">
            <v>EA</v>
          </cell>
        </row>
        <row r="466">
          <cell r="A466" t="str">
            <v>-5</v>
          </cell>
          <cell r="B466" t="str">
            <v>POT BEARING</v>
          </cell>
          <cell r="C466" t="str">
            <v>양방향700TON</v>
          </cell>
          <cell r="D466">
            <v>8</v>
          </cell>
          <cell r="E466" t="str">
            <v>EA</v>
          </cell>
        </row>
        <row r="467">
          <cell r="A467" t="str">
            <v>j</v>
          </cell>
          <cell r="B467" t="str">
            <v>신축이음장치</v>
          </cell>
        </row>
        <row r="468">
          <cell r="A468" t="str">
            <v>-1</v>
          </cell>
          <cell r="B468" t="str">
            <v>신축이음장치</v>
          </cell>
          <cell r="C468" t="str">
            <v>(NO100)</v>
          </cell>
          <cell r="D468">
            <v>25</v>
          </cell>
          <cell r="E468" t="str">
            <v>M</v>
          </cell>
        </row>
        <row r="469">
          <cell r="A469" t="str">
            <v>-2</v>
          </cell>
          <cell r="B469" t="str">
            <v>신축이음장치</v>
          </cell>
          <cell r="C469" t="str">
            <v>(NO 160)</v>
          </cell>
          <cell r="D469">
            <v>12</v>
          </cell>
          <cell r="E469" t="str">
            <v>M</v>
          </cell>
        </row>
        <row r="470">
          <cell r="A470" t="str">
            <v>k</v>
          </cell>
          <cell r="B470" t="str">
            <v>표면처리공</v>
          </cell>
        </row>
        <row r="471">
          <cell r="A471" t="str">
            <v>-1</v>
          </cell>
          <cell r="B471" t="str">
            <v>면고르기</v>
          </cell>
          <cell r="C471" t="str">
            <v>DECK FINISHER</v>
          </cell>
          <cell r="D471">
            <v>4871</v>
          </cell>
          <cell r="E471" t="str">
            <v>㎡</v>
          </cell>
        </row>
        <row r="472">
          <cell r="A472" t="str">
            <v>-2</v>
          </cell>
          <cell r="B472" t="str">
            <v>슬라브양생</v>
          </cell>
          <cell r="C472" t="str">
            <v>(도막양생)</v>
          </cell>
          <cell r="D472">
            <v>4871</v>
          </cell>
          <cell r="E472" t="str">
            <v>㎡</v>
          </cell>
        </row>
        <row r="473">
          <cell r="A473" t="str">
            <v>-3</v>
          </cell>
          <cell r="B473" t="str">
            <v>교면방수</v>
          </cell>
          <cell r="C473" t="str">
            <v>(도막방수)</v>
          </cell>
          <cell r="D473">
            <v>4871</v>
          </cell>
          <cell r="E473" t="str">
            <v>㎡</v>
          </cell>
        </row>
        <row r="474">
          <cell r="A474" t="str">
            <v>l</v>
          </cell>
          <cell r="B474" t="str">
            <v>교량명판공</v>
          </cell>
        </row>
        <row r="475">
          <cell r="A475" t="str">
            <v>-1</v>
          </cell>
          <cell r="B475" t="str">
            <v>교명주</v>
          </cell>
          <cell r="C475" t="str">
            <v>(1000*500*350)</v>
          </cell>
          <cell r="D475">
            <v>4</v>
          </cell>
          <cell r="E475" t="str">
            <v>EA</v>
          </cell>
        </row>
        <row r="476">
          <cell r="A476" t="str">
            <v>-2</v>
          </cell>
          <cell r="B476" t="str">
            <v>교명판</v>
          </cell>
          <cell r="C476" t="str">
            <v>(200X450X10)</v>
          </cell>
          <cell r="D476">
            <v>2</v>
          </cell>
          <cell r="E476" t="str">
            <v>EA</v>
          </cell>
        </row>
        <row r="477">
          <cell r="A477" t="str">
            <v>-3</v>
          </cell>
          <cell r="B477" t="str">
            <v>설명판</v>
          </cell>
          <cell r="C477" t="str">
            <v>(500X300X10)</v>
          </cell>
          <cell r="D477">
            <v>2</v>
          </cell>
          <cell r="E477" t="str">
            <v>EA</v>
          </cell>
        </row>
        <row r="478">
          <cell r="A478" t="str">
            <v>-4</v>
          </cell>
          <cell r="B478" t="str">
            <v>TBM 설치</v>
          </cell>
          <cell r="D478">
            <v>2</v>
          </cell>
          <cell r="E478" t="str">
            <v>EA</v>
          </cell>
        </row>
        <row r="479">
          <cell r="A479" t="str">
            <v>m</v>
          </cell>
          <cell r="B479" t="str">
            <v>다월바설치</v>
          </cell>
          <cell r="D479">
            <v>64</v>
          </cell>
          <cell r="E479" t="str">
            <v>EA</v>
          </cell>
        </row>
        <row r="480">
          <cell r="A480" t="str">
            <v>n</v>
          </cell>
          <cell r="B480" t="str">
            <v>스치로폴</v>
          </cell>
          <cell r="C480" t="str">
            <v>(신축이음T=20M/M)</v>
          </cell>
          <cell r="D480">
            <v>9</v>
          </cell>
          <cell r="E480" t="str">
            <v>㎡</v>
          </cell>
        </row>
        <row r="481">
          <cell r="A481" t="str">
            <v>o</v>
          </cell>
          <cell r="B481" t="str">
            <v>교량용집수구</v>
          </cell>
        </row>
        <row r="482">
          <cell r="A482" t="str">
            <v>-1</v>
          </cell>
          <cell r="B482" t="str">
            <v>집수구</v>
          </cell>
          <cell r="C482" t="str">
            <v>(주철)</v>
          </cell>
          <cell r="D482">
            <v>19</v>
          </cell>
          <cell r="E482" t="str">
            <v>EA</v>
          </cell>
        </row>
        <row r="483">
          <cell r="A483" t="str">
            <v>-2</v>
          </cell>
          <cell r="B483" t="str">
            <v>연결배수구</v>
          </cell>
          <cell r="C483" t="str">
            <v>(스텐레스)</v>
          </cell>
          <cell r="D483">
            <v>7</v>
          </cell>
          <cell r="E483" t="str">
            <v>EA</v>
          </cell>
        </row>
        <row r="484">
          <cell r="A484" t="str">
            <v>-3</v>
          </cell>
          <cell r="B484" t="str">
            <v>직관</v>
          </cell>
          <cell r="C484" t="str">
            <v>(Φ150)</v>
          </cell>
          <cell r="D484">
            <v>147</v>
          </cell>
          <cell r="E484" t="str">
            <v>M</v>
          </cell>
        </row>
        <row r="485">
          <cell r="A485" t="str">
            <v>-4</v>
          </cell>
          <cell r="B485" t="str">
            <v>육교용곡관</v>
          </cell>
          <cell r="D485">
            <v>16</v>
          </cell>
          <cell r="E485" t="str">
            <v>EA</v>
          </cell>
        </row>
        <row r="486">
          <cell r="A486" t="str">
            <v>-5</v>
          </cell>
          <cell r="B486" t="str">
            <v>연결부</v>
          </cell>
          <cell r="C486" t="str">
            <v>(스텐레스)</v>
          </cell>
          <cell r="D486">
            <v>147</v>
          </cell>
          <cell r="E486" t="str">
            <v>EA</v>
          </cell>
        </row>
        <row r="487">
          <cell r="A487" t="str">
            <v>-6</v>
          </cell>
          <cell r="B487" t="str">
            <v>하천용배수구</v>
          </cell>
          <cell r="C487" t="str">
            <v>(아연도강관D=150MM)</v>
          </cell>
          <cell r="D487">
            <v>37</v>
          </cell>
          <cell r="E487" t="str">
            <v>M</v>
          </cell>
        </row>
        <row r="488">
          <cell r="A488" t="str">
            <v>p</v>
          </cell>
          <cell r="B488" t="str">
            <v>전선관</v>
          </cell>
          <cell r="C488" t="str">
            <v>P.V.C PIPE</v>
          </cell>
          <cell r="D488">
            <v>783</v>
          </cell>
          <cell r="E488" t="str">
            <v>M</v>
          </cell>
        </row>
        <row r="489">
          <cell r="A489" t="str">
            <v>q</v>
          </cell>
          <cell r="B489" t="str">
            <v>환풍기받침대설치</v>
          </cell>
          <cell r="D489">
            <v>24</v>
          </cell>
          <cell r="E489" t="str">
            <v>EA</v>
          </cell>
        </row>
        <row r="490">
          <cell r="A490" t="str">
            <v>r</v>
          </cell>
          <cell r="B490" t="str">
            <v>강교가설</v>
          </cell>
        </row>
        <row r="491">
          <cell r="A491" t="str">
            <v>-1</v>
          </cell>
          <cell r="B491" t="str">
            <v>강교제작</v>
          </cell>
          <cell r="C491" t="str">
            <v>(송정A)</v>
          </cell>
          <cell r="D491">
            <v>2179.9679999999998</v>
          </cell>
          <cell r="E491" t="str">
            <v>TON</v>
          </cell>
        </row>
        <row r="492">
          <cell r="A492" t="str">
            <v>-2</v>
          </cell>
          <cell r="B492" t="str">
            <v>강교운반및가설</v>
          </cell>
          <cell r="C492" t="str">
            <v>(송정A)</v>
          </cell>
          <cell r="D492">
            <v>2179.9679999999998</v>
          </cell>
          <cell r="E492" t="str">
            <v>TON</v>
          </cell>
        </row>
        <row r="493">
          <cell r="A493" t="str">
            <v>-3</v>
          </cell>
          <cell r="B493" t="str">
            <v>내부도장</v>
          </cell>
          <cell r="C493" t="str">
            <v>(공장)</v>
          </cell>
          <cell r="D493">
            <v>21900</v>
          </cell>
          <cell r="E493" t="str">
            <v>㎡</v>
          </cell>
        </row>
        <row r="494">
          <cell r="A494" t="str">
            <v>-4</v>
          </cell>
          <cell r="B494" t="str">
            <v>연결판도장</v>
          </cell>
          <cell r="C494" t="str">
            <v>(공장)</v>
          </cell>
          <cell r="D494">
            <v>2272</v>
          </cell>
          <cell r="E494" t="str">
            <v>㎡</v>
          </cell>
        </row>
        <row r="495">
          <cell r="A495" t="str">
            <v>-5</v>
          </cell>
          <cell r="B495" t="str">
            <v>내부볼트및연결판도장</v>
          </cell>
          <cell r="C495" t="str">
            <v>(현장)</v>
          </cell>
          <cell r="D495">
            <v>522</v>
          </cell>
          <cell r="E495" t="str">
            <v>㎡</v>
          </cell>
        </row>
        <row r="496">
          <cell r="A496" t="str">
            <v>-6</v>
          </cell>
          <cell r="B496" t="str">
            <v>외부도장</v>
          </cell>
          <cell r="C496" t="str">
            <v>(공장)</v>
          </cell>
          <cell r="D496">
            <v>14744</v>
          </cell>
          <cell r="E496" t="str">
            <v>㎡</v>
          </cell>
        </row>
        <row r="497">
          <cell r="A497" t="str">
            <v>-7</v>
          </cell>
          <cell r="B497" t="str">
            <v>외부포장면도장</v>
          </cell>
          <cell r="C497" t="str">
            <v>(공장)</v>
          </cell>
          <cell r="D497">
            <v>2818</v>
          </cell>
          <cell r="E497" t="str">
            <v>㎡</v>
          </cell>
        </row>
        <row r="498">
          <cell r="A498" t="str">
            <v>-8</v>
          </cell>
          <cell r="B498" t="str">
            <v>외부볼트및연결판도장</v>
          </cell>
          <cell r="C498" t="str">
            <v>(현장)</v>
          </cell>
          <cell r="D498">
            <v>1749</v>
          </cell>
          <cell r="E498" t="str">
            <v>㎡</v>
          </cell>
        </row>
        <row r="499">
          <cell r="A499" t="str">
            <v>-9</v>
          </cell>
          <cell r="B499" t="str">
            <v>외부도장</v>
          </cell>
          <cell r="C499" t="str">
            <v>(현장)</v>
          </cell>
          <cell r="D499">
            <v>2211</v>
          </cell>
          <cell r="E499" t="str">
            <v>㎡</v>
          </cell>
        </row>
        <row r="500">
          <cell r="A500" t="str">
            <v>s</v>
          </cell>
          <cell r="B500" t="str">
            <v>기타공</v>
          </cell>
        </row>
        <row r="501">
          <cell r="A501" t="str">
            <v>-1</v>
          </cell>
          <cell r="B501" t="str">
            <v>낙교방지책</v>
          </cell>
          <cell r="C501" t="str">
            <v>(1SHOE,TYPE-1)</v>
          </cell>
          <cell r="D501">
            <v>12</v>
          </cell>
          <cell r="E501" t="str">
            <v>EA</v>
          </cell>
        </row>
        <row r="502">
          <cell r="A502" t="str">
            <v>-2</v>
          </cell>
          <cell r="B502" t="str">
            <v>낙교방지책</v>
          </cell>
          <cell r="C502" t="str">
            <v>(1SHOE,TYPE-2)</v>
          </cell>
          <cell r="D502">
            <v>12</v>
          </cell>
          <cell r="E502" t="str">
            <v>EA</v>
          </cell>
        </row>
        <row r="503">
          <cell r="A503" t="str">
            <v>-3</v>
          </cell>
          <cell r="B503" t="str">
            <v>낙교방지책</v>
          </cell>
          <cell r="C503" t="str">
            <v>(1SHOE, TYPE-3)</v>
          </cell>
          <cell r="D503">
            <v>6</v>
          </cell>
          <cell r="E503" t="str">
            <v>EA</v>
          </cell>
        </row>
        <row r="504">
          <cell r="A504" t="str">
            <v>-4</v>
          </cell>
          <cell r="B504" t="str">
            <v>안전점검통로</v>
          </cell>
          <cell r="C504" t="str">
            <v>교축방향(TYPE-2)</v>
          </cell>
          <cell r="D504">
            <v>162</v>
          </cell>
          <cell r="E504" t="str">
            <v>개소</v>
          </cell>
        </row>
        <row r="505">
          <cell r="A505" t="str">
            <v>-5</v>
          </cell>
          <cell r="B505" t="str">
            <v>안전점검통로(송정A)</v>
          </cell>
          <cell r="C505" t="str">
            <v>(교축직각방향TYPE-1)</v>
          </cell>
          <cell r="D505">
            <v>6</v>
          </cell>
          <cell r="E505" t="str">
            <v>개소</v>
          </cell>
        </row>
        <row r="506">
          <cell r="A506" t="str">
            <v>-6</v>
          </cell>
          <cell r="B506" t="str">
            <v>안전점검통로(송정A)</v>
          </cell>
          <cell r="C506" t="str">
            <v>교축직각방향(TYPE-2)</v>
          </cell>
          <cell r="D506">
            <v>1</v>
          </cell>
          <cell r="E506" t="str">
            <v>개소</v>
          </cell>
        </row>
        <row r="507">
          <cell r="A507" t="str">
            <v>-7</v>
          </cell>
          <cell r="B507" t="str">
            <v>내부출입구설치</v>
          </cell>
          <cell r="C507" t="str">
            <v>LOWER FLANGE</v>
          </cell>
          <cell r="D507">
            <v>12</v>
          </cell>
          <cell r="E507" t="str">
            <v>EA</v>
          </cell>
        </row>
        <row r="508">
          <cell r="A508" t="str">
            <v>-8</v>
          </cell>
          <cell r="B508" t="str">
            <v>내부출입구설치</v>
          </cell>
          <cell r="C508" t="str">
            <v>DIAPHRAGM</v>
          </cell>
          <cell r="D508">
            <v>12</v>
          </cell>
          <cell r="E508" t="str">
            <v>EA</v>
          </cell>
        </row>
        <row r="509">
          <cell r="A509" t="str">
            <v>-9</v>
          </cell>
          <cell r="B509" t="str">
            <v>내부출입구설치</v>
          </cell>
          <cell r="C509" t="str">
            <v>WEB</v>
          </cell>
          <cell r="D509">
            <v>18</v>
          </cell>
          <cell r="E509" t="str">
            <v>EA</v>
          </cell>
        </row>
        <row r="510">
          <cell r="A510" t="str">
            <v>t</v>
          </cell>
          <cell r="B510" t="str">
            <v>가 도</v>
          </cell>
        </row>
        <row r="511">
          <cell r="A511" t="str">
            <v>-1</v>
          </cell>
          <cell r="B511" t="str">
            <v>가도공흙쌓기</v>
          </cell>
          <cell r="D511">
            <v>267</v>
          </cell>
          <cell r="E511" t="str">
            <v>M3</v>
          </cell>
        </row>
        <row r="512">
          <cell r="A512" t="str">
            <v>-2</v>
          </cell>
          <cell r="B512" t="str">
            <v>가마니쌓기및헐기</v>
          </cell>
          <cell r="D512">
            <v>79</v>
          </cell>
          <cell r="E512" t="str">
            <v>M2</v>
          </cell>
        </row>
        <row r="513">
          <cell r="A513" t="str">
            <v>u</v>
          </cell>
          <cell r="B513" t="str">
            <v>가시설</v>
          </cell>
          <cell r="C513" t="str">
            <v>(교각부)</v>
          </cell>
        </row>
        <row r="514">
          <cell r="A514" t="str">
            <v>-1</v>
          </cell>
          <cell r="B514" t="str">
            <v>강널말뚝자재비</v>
          </cell>
          <cell r="C514" t="str">
            <v>400*150*13</v>
          </cell>
          <cell r="D514">
            <v>188</v>
          </cell>
          <cell r="E514" t="str">
            <v>TON</v>
          </cell>
        </row>
        <row r="515">
          <cell r="A515" t="str">
            <v>-2</v>
          </cell>
          <cell r="B515" t="str">
            <v>강널말뚝 항타(송정IC</v>
          </cell>
          <cell r="C515" t="str">
            <v>RAMP-A교,가시설용)</v>
          </cell>
          <cell r="D515">
            <v>1760</v>
          </cell>
          <cell r="E515" t="str">
            <v>M</v>
          </cell>
        </row>
        <row r="516">
          <cell r="A516" t="str">
            <v>-3</v>
          </cell>
          <cell r="B516" t="str">
            <v>강널말뚝 뽑기(송정IC</v>
          </cell>
          <cell r="C516" t="str">
            <v>RAMP-A교)가시설용</v>
          </cell>
          <cell r="D516">
            <v>1612</v>
          </cell>
          <cell r="E516" t="str">
            <v>M</v>
          </cell>
        </row>
        <row r="517">
          <cell r="A517" t="str">
            <v>-4</v>
          </cell>
          <cell r="B517" t="str">
            <v>띠장설치및철거(송정)</v>
          </cell>
          <cell r="C517" t="str">
            <v>RAMP-A,E교</v>
          </cell>
          <cell r="D517">
            <v>287</v>
          </cell>
          <cell r="E517" t="str">
            <v>M</v>
          </cell>
        </row>
        <row r="518">
          <cell r="A518" t="str">
            <v>-5</v>
          </cell>
          <cell r="B518" t="str">
            <v>L형강설치및철거</v>
          </cell>
          <cell r="C518" t="str">
            <v>100*100*10</v>
          </cell>
          <cell r="D518">
            <v>64</v>
          </cell>
          <cell r="E518" t="str">
            <v>M</v>
          </cell>
        </row>
        <row r="519">
          <cell r="A519" t="str">
            <v>-6</v>
          </cell>
          <cell r="B519" t="str">
            <v>보걸이 설치</v>
          </cell>
          <cell r="D519">
            <v>144</v>
          </cell>
          <cell r="E519" t="str">
            <v>EA</v>
          </cell>
        </row>
        <row r="520">
          <cell r="A520" t="str">
            <v>-7</v>
          </cell>
          <cell r="B520" t="str">
            <v>강판설치</v>
          </cell>
          <cell r="D520">
            <v>1</v>
          </cell>
          <cell r="E520" t="str">
            <v>TON</v>
          </cell>
        </row>
        <row r="521">
          <cell r="A521" t="str">
            <v>w</v>
          </cell>
          <cell r="B521" t="str">
            <v>가교가설(송정R-A교)</v>
          </cell>
          <cell r="C521" t="str">
            <v>(L=80.0M,B=8.0M)</v>
          </cell>
          <cell r="D521">
            <v>1</v>
          </cell>
          <cell r="E521" t="str">
            <v>L.S</v>
          </cell>
        </row>
        <row r="522">
          <cell r="A522" t="str">
            <v>x</v>
          </cell>
          <cell r="B522" t="str">
            <v>검사시험</v>
          </cell>
        </row>
        <row r="523">
          <cell r="A523" t="str">
            <v>-1</v>
          </cell>
          <cell r="B523" t="str">
            <v>방사선투과검사</v>
          </cell>
          <cell r="C523" t="str">
            <v>R.T</v>
          </cell>
          <cell r="D523">
            <v>94</v>
          </cell>
          <cell r="E523" t="str">
            <v>SHEET</v>
          </cell>
        </row>
        <row r="524">
          <cell r="A524" t="str">
            <v>-2</v>
          </cell>
          <cell r="B524" t="str">
            <v>초음파탐상검사</v>
          </cell>
          <cell r="C524" t="str">
            <v>U.T</v>
          </cell>
          <cell r="D524">
            <v>62</v>
          </cell>
          <cell r="E524" t="str">
            <v>M</v>
          </cell>
        </row>
        <row r="525">
          <cell r="A525" t="str">
            <v>y</v>
          </cell>
          <cell r="B525" t="str">
            <v>자재비</v>
          </cell>
        </row>
        <row r="526">
          <cell r="A526" t="str">
            <v>-1</v>
          </cell>
          <cell r="B526" t="str">
            <v>레미콘</v>
          </cell>
          <cell r="C526" t="str">
            <v>25-240-12</v>
          </cell>
          <cell r="D526">
            <v>1751</v>
          </cell>
          <cell r="E526" t="str">
            <v>㎥</v>
          </cell>
        </row>
        <row r="527">
          <cell r="A527" t="str">
            <v>-2</v>
          </cell>
          <cell r="B527" t="str">
            <v>레미콘</v>
          </cell>
          <cell r="C527" t="str">
            <v>25-210-12</v>
          </cell>
          <cell r="D527">
            <v>6379</v>
          </cell>
          <cell r="E527" t="str">
            <v>㎥</v>
          </cell>
        </row>
        <row r="528">
          <cell r="A528" t="str">
            <v>-3</v>
          </cell>
          <cell r="B528" t="str">
            <v>레미콘</v>
          </cell>
          <cell r="C528" t="str">
            <v>40-180-8</v>
          </cell>
          <cell r="D528">
            <v>955</v>
          </cell>
          <cell r="E528" t="str">
            <v>㎥</v>
          </cell>
        </row>
        <row r="529">
          <cell r="A529" t="str">
            <v>-4</v>
          </cell>
          <cell r="B529" t="str">
            <v>레미콘</v>
          </cell>
          <cell r="C529" t="str">
            <v>40-160-8</v>
          </cell>
          <cell r="D529">
            <v>132</v>
          </cell>
          <cell r="E529" t="str">
            <v>㎥</v>
          </cell>
        </row>
        <row r="530">
          <cell r="A530" t="str">
            <v>-5</v>
          </cell>
          <cell r="B530" t="str">
            <v>시멘트</v>
          </cell>
          <cell r="C530" t="str">
            <v>40㎏/대</v>
          </cell>
          <cell r="D530">
            <v>210</v>
          </cell>
          <cell r="E530" t="str">
            <v>대</v>
          </cell>
        </row>
        <row r="531">
          <cell r="A531" t="str">
            <v>-6</v>
          </cell>
          <cell r="B531" t="str">
            <v>철근</v>
          </cell>
          <cell r="C531" t="str">
            <v>SD40 H16M/M 이상</v>
          </cell>
          <cell r="D531">
            <v>539.774</v>
          </cell>
          <cell r="E531" t="str">
            <v>TON</v>
          </cell>
        </row>
        <row r="532">
          <cell r="A532" t="str">
            <v>-7</v>
          </cell>
          <cell r="B532" t="str">
            <v>철근</v>
          </cell>
          <cell r="C532" t="str">
            <v>SD40 H13M/M</v>
          </cell>
          <cell r="D532">
            <v>9.4870000000000001</v>
          </cell>
          <cell r="E532" t="str">
            <v>TON</v>
          </cell>
        </row>
        <row r="533">
          <cell r="A533" t="str">
            <v>-8</v>
          </cell>
          <cell r="B533" t="str">
            <v>철근</v>
          </cell>
          <cell r="C533" t="str">
            <v>SD30 D16M/M 이상</v>
          </cell>
          <cell r="D533">
            <v>1774.6479999999999</v>
          </cell>
          <cell r="E533" t="str">
            <v>TON</v>
          </cell>
        </row>
        <row r="534">
          <cell r="A534" t="str">
            <v>-9</v>
          </cell>
          <cell r="B534" t="str">
            <v>철근</v>
          </cell>
          <cell r="C534" t="str">
            <v>SD30 D13M/M</v>
          </cell>
          <cell r="D534">
            <v>21.417999999999999</v>
          </cell>
          <cell r="E534" t="str">
            <v>TON</v>
          </cell>
        </row>
        <row r="535">
          <cell r="A535" t="str">
            <v>3.04</v>
          </cell>
          <cell r="B535" t="str">
            <v>송정RAMP-D교(S.T BOX</v>
          </cell>
          <cell r="C535" t="str">
            <v>)L=372.0, B=7.5</v>
          </cell>
        </row>
        <row r="536">
          <cell r="A536" t="str">
            <v>a</v>
          </cell>
          <cell r="B536" t="str">
            <v>토  공</v>
          </cell>
        </row>
        <row r="537">
          <cell r="A537" t="str">
            <v>-1</v>
          </cell>
          <cell r="B537" t="str">
            <v>구조물터파기</v>
          </cell>
          <cell r="C537" t="str">
            <v>(육상토사:0-4M)</v>
          </cell>
          <cell r="D537">
            <v>7937</v>
          </cell>
          <cell r="E537" t="str">
            <v>㎥</v>
          </cell>
        </row>
        <row r="538">
          <cell r="A538" t="str">
            <v>-2</v>
          </cell>
          <cell r="B538" t="str">
            <v>구조물터파기</v>
          </cell>
          <cell r="C538" t="str">
            <v>(육상토사:4m이상)</v>
          </cell>
          <cell r="D538">
            <v>4055</v>
          </cell>
          <cell r="E538" t="str">
            <v>㎥</v>
          </cell>
        </row>
        <row r="539">
          <cell r="A539" t="str">
            <v>-3</v>
          </cell>
          <cell r="B539" t="str">
            <v>구조물터파기</v>
          </cell>
          <cell r="C539" t="str">
            <v>(육상리핑암:0-4M)</v>
          </cell>
          <cell r="D539">
            <v>912</v>
          </cell>
          <cell r="E539" t="str">
            <v>㎥</v>
          </cell>
        </row>
        <row r="540">
          <cell r="A540" t="str">
            <v>-4</v>
          </cell>
          <cell r="B540" t="str">
            <v>구조물터파기</v>
          </cell>
          <cell r="C540" t="str">
            <v>(육상리핑암:4M이상)</v>
          </cell>
          <cell r="D540">
            <v>564</v>
          </cell>
          <cell r="E540" t="str">
            <v>㎥</v>
          </cell>
        </row>
        <row r="541">
          <cell r="A541" t="str">
            <v>-5</v>
          </cell>
          <cell r="B541" t="str">
            <v>구조물터파기</v>
          </cell>
          <cell r="C541" t="str">
            <v>(육상발파암:0-4M)</v>
          </cell>
          <cell r="D541">
            <v>829</v>
          </cell>
          <cell r="E541" t="str">
            <v>㎥</v>
          </cell>
        </row>
        <row r="542">
          <cell r="A542" t="str">
            <v>-6</v>
          </cell>
          <cell r="B542" t="str">
            <v>구조물터파기</v>
          </cell>
          <cell r="C542" t="str">
            <v>(육상발파암:4M이상)</v>
          </cell>
          <cell r="D542">
            <v>186</v>
          </cell>
          <cell r="E542" t="str">
            <v>㎥</v>
          </cell>
        </row>
        <row r="543">
          <cell r="A543" t="str">
            <v>-7</v>
          </cell>
          <cell r="B543" t="str">
            <v>구조물터파기</v>
          </cell>
          <cell r="C543" t="str">
            <v>(수중토사:0-4M)</v>
          </cell>
          <cell r="D543">
            <v>979</v>
          </cell>
          <cell r="E543" t="str">
            <v>㎥</v>
          </cell>
        </row>
        <row r="544">
          <cell r="A544" t="str">
            <v>-8</v>
          </cell>
          <cell r="B544" t="str">
            <v>구조물터파기</v>
          </cell>
          <cell r="C544" t="str">
            <v>(수중토사:4M이상)</v>
          </cell>
          <cell r="D544">
            <v>28</v>
          </cell>
          <cell r="E544" t="str">
            <v>㎥</v>
          </cell>
        </row>
        <row r="545">
          <cell r="A545" t="str">
            <v>-9</v>
          </cell>
          <cell r="B545" t="str">
            <v>구조물터파기</v>
          </cell>
          <cell r="C545" t="str">
            <v>(수중리핑암:0-4M)</v>
          </cell>
          <cell r="D545">
            <v>172</v>
          </cell>
          <cell r="E545" t="str">
            <v>㎥</v>
          </cell>
        </row>
        <row r="546">
          <cell r="A546" t="str">
            <v>-10</v>
          </cell>
          <cell r="B546" t="str">
            <v>구조물터파기</v>
          </cell>
          <cell r="C546" t="str">
            <v>(수중리핑암:4M이상)</v>
          </cell>
          <cell r="D546">
            <v>129</v>
          </cell>
          <cell r="E546" t="str">
            <v>㎥</v>
          </cell>
        </row>
        <row r="547">
          <cell r="A547" t="str">
            <v>-11</v>
          </cell>
          <cell r="B547" t="str">
            <v>되메우기및다짐</v>
          </cell>
          <cell r="C547" t="str">
            <v>(인력30%+기계70%)</v>
          </cell>
          <cell r="D547">
            <v>12918</v>
          </cell>
          <cell r="E547" t="str">
            <v>㎥</v>
          </cell>
        </row>
        <row r="548">
          <cell r="A548" t="str">
            <v>-12</v>
          </cell>
          <cell r="B548" t="str">
            <v>물푸기</v>
          </cell>
          <cell r="C548" t="str">
            <v>(교량등대형구조물)</v>
          </cell>
          <cell r="D548">
            <v>53</v>
          </cell>
          <cell r="E548" t="str">
            <v>HR</v>
          </cell>
        </row>
        <row r="549">
          <cell r="A549" t="str">
            <v>-13</v>
          </cell>
          <cell r="B549" t="str">
            <v>뒷채움및다짐</v>
          </cell>
          <cell r="D549">
            <v>421</v>
          </cell>
          <cell r="E549" t="str">
            <v>㎥</v>
          </cell>
        </row>
        <row r="550">
          <cell r="A550" t="str">
            <v>b</v>
          </cell>
          <cell r="B550" t="str">
            <v>강관파일공</v>
          </cell>
        </row>
        <row r="551">
          <cell r="A551" t="str">
            <v>-1</v>
          </cell>
          <cell r="B551" t="str">
            <v>강관파일자재비</v>
          </cell>
          <cell r="C551" t="str">
            <v>(Φ508.0M/M*12T)</v>
          </cell>
          <cell r="D551">
            <v>122</v>
          </cell>
          <cell r="E551" t="str">
            <v>M</v>
          </cell>
        </row>
        <row r="552">
          <cell r="A552" t="str">
            <v>-2</v>
          </cell>
          <cell r="B552" t="str">
            <v>항타비직항(송정D교)</v>
          </cell>
          <cell r="C552" t="str">
            <v>(Φ508.0*12T)</v>
          </cell>
          <cell r="D552">
            <v>112</v>
          </cell>
          <cell r="E552" t="str">
            <v>M</v>
          </cell>
        </row>
        <row r="553">
          <cell r="A553" t="str">
            <v>-3</v>
          </cell>
          <cell r="B553" t="str">
            <v>두부선단보강</v>
          </cell>
          <cell r="C553" t="str">
            <v>(Φ508.0M/M*12T)</v>
          </cell>
          <cell r="D553">
            <v>18</v>
          </cell>
          <cell r="E553" t="str">
            <v>개소</v>
          </cell>
        </row>
        <row r="554">
          <cell r="A554" t="str">
            <v>c</v>
          </cell>
          <cell r="B554" t="str">
            <v>콘크리트타설</v>
          </cell>
        </row>
        <row r="555">
          <cell r="A555" t="str">
            <v>-1</v>
          </cell>
          <cell r="B555" t="str">
            <v>무근콘크리트타설</v>
          </cell>
          <cell r="C555" t="str">
            <v>(진동기제외)</v>
          </cell>
          <cell r="D555">
            <v>785</v>
          </cell>
          <cell r="E555" t="str">
            <v>㎥</v>
          </cell>
        </row>
        <row r="556">
          <cell r="A556" t="str">
            <v>-2</v>
          </cell>
          <cell r="B556" t="str">
            <v>철근콘크리트타설</v>
          </cell>
          <cell r="C556" t="str">
            <v>펌프카타설(0-15M)</v>
          </cell>
          <cell r="D556">
            <v>3958</v>
          </cell>
          <cell r="E556" t="str">
            <v>㎥</v>
          </cell>
        </row>
        <row r="557">
          <cell r="A557" t="str">
            <v>-3</v>
          </cell>
          <cell r="B557" t="str">
            <v>철근콘크리트타설</v>
          </cell>
          <cell r="C557" t="str">
            <v>펌프카타설(15M이상)</v>
          </cell>
          <cell r="D557">
            <v>930</v>
          </cell>
          <cell r="E557" t="str">
            <v>㎥</v>
          </cell>
        </row>
        <row r="558">
          <cell r="A558" t="str">
            <v>d</v>
          </cell>
          <cell r="B558" t="str">
            <v>스페이셔설치</v>
          </cell>
        </row>
        <row r="559">
          <cell r="A559" t="str">
            <v>-1</v>
          </cell>
          <cell r="B559" t="str">
            <v>스페이셔설치</v>
          </cell>
          <cell r="C559" t="str">
            <v>벽체용</v>
          </cell>
          <cell r="D559">
            <v>3435</v>
          </cell>
          <cell r="E559" t="str">
            <v>㎡</v>
          </cell>
        </row>
        <row r="560">
          <cell r="A560" t="str">
            <v>-2</v>
          </cell>
          <cell r="B560" t="str">
            <v>스페이서설치</v>
          </cell>
          <cell r="C560" t="str">
            <v>슬라브용</v>
          </cell>
          <cell r="D560">
            <v>3556</v>
          </cell>
          <cell r="E560" t="str">
            <v>㎡</v>
          </cell>
        </row>
        <row r="561">
          <cell r="A561" t="str">
            <v>e</v>
          </cell>
          <cell r="B561" t="str">
            <v>철근가공조립</v>
          </cell>
        </row>
        <row r="562">
          <cell r="A562" t="str">
            <v>-1</v>
          </cell>
          <cell r="B562" t="str">
            <v>철근가공조립</v>
          </cell>
          <cell r="C562" t="str">
            <v>(보통)</v>
          </cell>
          <cell r="D562">
            <v>59.334000000000003</v>
          </cell>
          <cell r="E562" t="str">
            <v>TON</v>
          </cell>
        </row>
        <row r="563">
          <cell r="A563" t="str">
            <v>-2</v>
          </cell>
          <cell r="B563" t="str">
            <v>철근가공조립</v>
          </cell>
          <cell r="C563" t="str">
            <v>(복잡)</v>
          </cell>
          <cell r="D563">
            <v>330.52600000000001</v>
          </cell>
          <cell r="E563" t="str">
            <v>TON</v>
          </cell>
        </row>
        <row r="564">
          <cell r="A564" t="str">
            <v>-3</v>
          </cell>
          <cell r="B564" t="str">
            <v>철근가공조립</v>
          </cell>
          <cell r="C564" t="str">
            <v>(매우복잡)</v>
          </cell>
          <cell r="D564">
            <v>792.03399999999999</v>
          </cell>
          <cell r="E564" t="str">
            <v>TON</v>
          </cell>
        </row>
        <row r="565">
          <cell r="A565" t="str">
            <v>f</v>
          </cell>
          <cell r="B565" t="str">
            <v>합판거푸집</v>
          </cell>
        </row>
        <row r="566">
          <cell r="A566" t="str">
            <v>-1</v>
          </cell>
          <cell r="B566" t="str">
            <v>합판거푸집</v>
          </cell>
          <cell r="C566" t="str">
            <v>(3회)0-7M</v>
          </cell>
          <cell r="D566">
            <v>392</v>
          </cell>
          <cell r="E566" t="str">
            <v>㎡</v>
          </cell>
        </row>
        <row r="567">
          <cell r="A567" t="str">
            <v>-2</v>
          </cell>
          <cell r="B567" t="str">
            <v>합판거푸집</v>
          </cell>
          <cell r="C567" t="str">
            <v>(3회)7-10M</v>
          </cell>
          <cell r="D567">
            <v>77</v>
          </cell>
          <cell r="E567" t="str">
            <v>㎡</v>
          </cell>
        </row>
        <row r="568">
          <cell r="A568" t="str">
            <v>-3</v>
          </cell>
          <cell r="B568" t="str">
            <v>합판거푸집</v>
          </cell>
          <cell r="C568" t="str">
            <v>(3회)16-19M</v>
          </cell>
          <cell r="D568">
            <v>50</v>
          </cell>
          <cell r="E568" t="str">
            <v>㎡</v>
          </cell>
        </row>
        <row r="569">
          <cell r="A569" t="str">
            <v>-4</v>
          </cell>
          <cell r="B569" t="str">
            <v>합판거푸집</v>
          </cell>
          <cell r="C569" t="str">
            <v>(3회)25-28M</v>
          </cell>
          <cell r="D569">
            <v>50</v>
          </cell>
          <cell r="E569" t="str">
            <v>㎡</v>
          </cell>
        </row>
        <row r="570">
          <cell r="A570" t="str">
            <v>-5</v>
          </cell>
          <cell r="B570" t="str">
            <v>합판거푸집</v>
          </cell>
          <cell r="C570" t="str">
            <v>(3회)28-31M</v>
          </cell>
          <cell r="D570">
            <v>98</v>
          </cell>
          <cell r="E570" t="str">
            <v>㎡</v>
          </cell>
        </row>
        <row r="571">
          <cell r="A571" t="str">
            <v>-6</v>
          </cell>
          <cell r="B571" t="str">
            <v>합판거푸집</v>
          </cell>
          <cell r="C571" t="str">
            <v>(3회)31-34M</v>
          </cell>
          <cell r="D571">
            <v>49</v>
          </cell>
          <cell r="E571" t="str">
            <v>㎡</v>
          </cell>
        </row>
        <row r="572">
          <cell r="A572" t="str">
            <v>-7</v>
          </cell>
          <cell r="B572" t="str">
            <v>합판거푸집</v>
          </cell>
          <cell r="C572" t="str">
            <v>(3회)34-37M</v>
          </cell>
          <cell r="D572">
            <v>72</v>
          </cell>
          <cell r="E572" t="str">
            <v>M2</v>
          </cell>
        </row>
        <row r="573">
          <cell r="A573" t="str">
            <v>-8</v>
          </cell>
          <cell r="B573" t="str">
            <v>합판거푸집</v>
          </cell>
          <cell r="C573" t="str">
            <v>(3회)37-40M</v>
          </cell>
          <cell r="D573">
            <v>50</v>
          </cell>
          <cell r="E573" t="str">
            <v>M2</v>
          </cell>
        </row>
        <row r="574">
          <cell r="A574" t="str">
            <v>-9</v>
          </cell>
          <cell r="B574" t="str">
            <v>원형거푸집</v>
          </cell>
          <cell r="C574" t="str">
            <v>(3회 0-7M)</v>
          </cell>
          <cell r="D574">
            <v>461</v>
          </cell>
          <cell r="E574" t="str">
            <v>㎡</v>
          </cell>
        </row>
        <row r="575">
          <cell r="A575" t="str">
            <v>-10</v>
          </cell>
          <cell r="B575" t="str">
            <v>원형거푸집</v>
          </cell>
          <cell r="C575" t="str">
            <v>(3회 7-10M)</v>
          </cell>
          <cell r="D575">
            <v>197</v>
          </cell>
          <cell r="E575" t="str">
            <v>㎡</v>
          </cell>
        </row>
        <row r="576">
          <cell r="A576" t="str">
            <v>-11</v>
          </cell>
          <cell r="B576" t="str">
            <v>원형거푸집</v>
          </cell>
          <cell r="C576" t="str">
            <v>(3회 10-13M)</v>
          </cell>
          <cell r="D576">
            <v>179</v>
          </cell>
          <cell r="E576" t="str">
            <v>㎡</v>
          </cell>
        </row>
        <row r="577">
          <cell r="A577" t="str">
            <v>-12</v>
          </cell>
          <cell r="B577" t="str">
            <v>원형거푸집</v>
          </cell>
          <cell r="C577" t="str">
            <v>(3회 13-16M)</v>
          </cell>
          <cell r="D577">
            <v>176</v>
          </cell>
          <cell r="E577" t="str">
            <v>㎡</v>
          </cell>
        </row>
        <row r="578">
          <cell r="A578" t="str">
            <v>-13</v>
          </cell>
          <cell r="B578" t="str">
            <v>원형거푸집</v>
          </cell>
          <cell r="C578" t="str">
            <v>(3회 16-19M)</v>
          </cell>
          <cell r="D578">
            <v>180</v>
          </cell>
          <cell r="E578" t="str">
            <v>㎡</v>
          </cell>
        </row>
        <row r="579">
          <cell r="A579" t="str">
            <v>-14</v>
          </cell>
          <cell r="B579" t="str">
            <v>원형거푸집</v>
          </cell>
          <cell r="C579" t="str">
            <v>(3회 19-22M)</v>
          </cell>
          <cell r="D579">
            <v>169</v>
          </cell>
          <cell r="E579" t="str">
            <v>㎡</v>
          </cell>
        </row>
        <row r="580">
          <cell r="A580" t="str">
            <v>-15</v>
          </cell>
          <cell r="B580" t="str">
            <v>원형거푸집</v>
          </cell>
          <cell r="C580" t="str">
            <v>(3회 22-25M)</v>
          </cell>
          <cell r="D580">
            <v>154</v>
          </cell>
          <cell r="E580" t="str">
            <v>㎡</v>
          </cell>
        </row>
        <row r="581">
          <cell r="A581" t="str">
            <v>-16</v>
          </cell>
          <cell r="B581" t="str">
            <v>원형거푸집</v>
          </cell>
          <cell r="C581" t="str">
            <v>(3회 25-28M)</v>
          </cell>
          <cell r="D581">
            <v>107</v>
          </cell>
          <cell r="E581" t="str">
            <v>㎡</v>
          </cell>
        </row>
        <row r="582">
          <cell r="A582" t="str">
            <v>-17</v>
          </cell>
          <cell r="B582" t="str">
            <v>원형거푸집</v>
          </cell>
          <cell r="C582" t="str">
            <v>(3회 28-31M)</v>
          </cell>
          <cell r="D582">
            <v>101</v>
          </cell>
          <cell r="E582" t="str">
            <v>㎡</v>
          </cell>
        </row>
        <row r="583">
          <cell r="A583" t="str">
            <v>-18</v>
          </cell>
          <cell r="B583" t="str">
            <v>원형거푸집</v>
          </cell>
          <cell r="C583" t="str">
            <v>(3회)31-34M</v>
          </cell>
          <cell r="D583">
            <v>39</v>
          </cell>
          <cell r="E583" t="str">
            <v>M2</v>
          </cell>
        </row>
        <row r="584">
          <cell r="A584" t="str">
            <v>-19</v>
          </cell>
          <cell r="B584" t="str">
            <v>원형거푸집</v>
          </cell>
          <cell r="C584" t="str">
            <v>(3회)34-37M</v>
          </cell>
          <cell r="D584">
            <v>15</v>
          </cell>
          <cell r="E584" t="str">
            <v>M2</v>
          </cell>
        </row>
        <row r="585">
          <cell r="A585" t="str">
            <v>-20</v>
          </cell>
          <cell r="B585" t="str">
            <v>합판거푸집</v>
          </cell>
          <cell r="C585" t="str">
            <v>(3회)37-40M</v>
          </cell>
          <cell r="D585">
            <v>11</v>
          </cell>
          <cell r="E585" t="str">
            <v>M2</v>
          </cell>
        </row>
        <row r="586">
          <cell r="A586" t="str">
            <v>-21</v>
          </cell>
          <cell r="B586" t="str">
            <v>합판거푸집</v>
          </cell>
          <cell r="C586" t="str">
            <v>(소형6회)</v>
          </cell>
          <cell r="D586">
            <v>280</v>
          </cell>
          <cell r="E586" t="str">
            <v>㎡</v>
          </cell>
        </row>
        <row r="587">
          <cell r="A587" t="str">
            <v>-22</v>
          </cell>
          <cell r="B587" t="str">
            <v>합판거푸집</v>
          </cell>
          <cell r="C587" t="str">
            <v>(소형4회)</v>
          </cell>
          <cell r="D587">
            <v>796</v>
          </cell>
          <cell r="E587" t="str">
            <v>㎡</v>
          </cell>
        </row>
        <row r="588">
          <cell r="A588" t="str">
            <v>-23</v>
          </cell>
          <cell r="B588" t="str">
            <v>합판거푸집</v>
          </cell>
          <cell r="C588" t="str">
            <v>(소형3회)</v>
          </cell>
          <cell r="D588">
            <v>3226</v>
          </cell>
          <cell r="E588" t="str">
            <v>㎡</v>
          </cell>
        </row>
        <row r="589">
          <cell r="A589" t="str">
            <v>g</v>
          </cell>
          <cell r="B589" t="str">
            <v>비계</v>
          </cell>
          <cell r="C589" t="str">
            <v>(강관)0-30M</v>
          </cell>
          <cell r="D589">
            <v>5522</v>
          </cell>
          <cell r="E589" t="str">
            <v>㎡</v>
          </cell>
        </row>
        <row r="590">
          <cell r="A590" t="str">
            <v>h</v>
          </cell>
          <cell r="B590" t="str">
            <v>동바리공</v>
          </cell>
        </row>
        <row r="591">
          <cell r="A591" t="str">
            <v>-1</v>
          </cell>
          <cell r="B591" t="str">
            <v>강관동바리</v>
          </cell>
          <cell r="C591" t="str">
            <v>(교량용)</v>
          </cell>
          <cell r="D591">
            <v>2339</v>
          </cell>
          <cell r="E591" t="str">
            <v>공㎥</v>
          </cell>
        </row>
        <row r="592">
          <cell r="A592" t="str">
            <v>-2</v>
          </cell>
          <cell r="B592" t="str">
            <v>동바리공</v>
          </cell>
          <cell r="C592" t="str">
            <v>(목재4회)</v>
          </cell>
          <cell r="D592">
            <v>3029</v>
          </cell>
          <cell r="E592" t="str">
            <v>공㎥</v>
          </cell>
        </row>
        <row r="593">
          <cell r="A593" t="str">
            <v>i</v>
          </cell>
          <cell r="B593" t="str">
            <v>무수축콘크리트</v>
          </cell>
        </row>
        <row r="594">
          <cell r="A594" t="str">
            <v>-1</v>
          </cell>
          <cell r="B594" t="str">
            <v>무수축몰탈</v>
          </cell>
          <cell r="C594" t="str">
            <v>1:1</v>
          </cell>
          <cell r="D594">
            <v>1.0049999999999999</v>
          </cell>
          <cell r="E594" t="str">
            <v>㎥</v>
          </cell>
        </row>
        <row r="595">
          <cell r="A595" t="str">
            <v>-2</v>
          </cell>
          <cell r="B595" t="str">
            <v>무수축콘크리트</v>
          </cell>
          <cell r="D595">
            <v>5.7149999999999999</v>
          </cell>
          <cell r="E595" t="str">
            <v>㎥</v>
          </cell>
        </row>
        <row r="596">
          <cell r="A596" t="str">
            <v>j</v>
          </cell>
          <cell r="B596" t="str">
            <v>교좌장치공</v>
          </cell>
        </row>
        <row r="597">
          <cell r="A597" t="str">
            <v>-1</v>
          </cell>
          <cell r="B597" t="str">
            <v>POT BEARING</v>
          </cell>
          <cell r="C597" t="str">
            <v>일방향250TON</v>
          </cell>
          <cell r="D597">
            <v>4</v>
          </cell>
          <cell r="E597" t="str">
            <v>EA</v>
          </cell>
        </row>
        <row r="598">
          <cell r="A598" t="str">
            <v>-2</v>
          </cell>
          <cell r="B598" t="str">
            <v>POT BEARING</v>
          </cell>
          <cell r="C598" t="str">
            <v>양방향250TON</v>
          </cell>
          <cell r="D598">
            <v>4</v>
          </cell>
          <cell r="E598" t="str">
            <v>EA</v>
          </cell>
        </row>
        <row r="599">
          <cell r="A599" t="str">
            <v>-3</v>
          </cell>
          <cell r="B599" t="str">
            <v>POT BEARING</v>
          </cell>
          <cell r="C599" t="str">
            <v>고정단550TON</v>
          </cell>
          <cell r="D599">
            <v>2</v>
          </cell>
          <cell r="E599" t="str">
            <v>EA</v>
          </cell>
        </row>
        <row r="600">
          <cell r="A600" t="str">
            <v>-4</v>
          </cell>
          <cell r="B600" t="str">
            <v>POT BEARING</v>
          </cell>
          <cell r="C600" t="str">
            <v>일방향550TON</v>
          </cell>
          <cell r="D600">
            <v>6</v>
          </cell>
          <cell r="E600" t="str">
            <v>EA</v>
          </cell>
        </row>
        <row r="601">
          <cell r="A601" t="str">
            <v>-5</v>
          </cell>
          <cell r="B601" t="str">
            <v>POT BEARING</v>
          </cell>
          <cell r="C601" t="str">
            <v>양방향550TON</v>
          </cell>
          <cell r="D601">
            <v>4</v>
          </cell>
          <cell r="E601" t="str">
            <v>EA</v>
          </cell>
        </row>
        <row r="602">
          <cell r="A602" t="str">
            <v>k</v>
          </cell>
          <cell r="B602" t="str">
            <v>신축이음장치</v>
          </cell>
        </row>
        <row r="603">
          <cell r="A603" t="str">
            <v>-1</v>
          </cell>
          <cell r="B603" t="str">
            <v>신축이음장치</v>
          </cell>
          <cell r="C603" t="str">
            <v>(NO100)</v>
          </cell>
          <cell r="D603">
            <v>13</v>
          </cell>
          <cell r="E603" t="str">
            <v>M</v>
          </cell>
        </row>
        <row r="604">
          <cell r="A604" t="str">
            <v>-2</v>
          </cell>
          <cell r="B604" t="str">
            <v>신축이음장치</v>
          </cell>
          <cell r="C604" t="str">
            <v>(NO240)</v>
          </cell>
          <cell r="D604">
            <v>6</v>
          </cell>
          <cell r="E604" t="str">
            <v>M</v>
          </cell>
        </row>
        <row r="605">
          <cell r="A605" t="str">
            <v>l</v>
          </cell>
          <cell r="B605" t="str">
            <v>표면처리공</v>
          </cell>
        </row>
        <row r="606">
          <cell r="A606" t="str">
            <v>-1</v>
          </cell>
          <cell r="B606" t="str">
            <v>면고르기</v>
          </cell>
          <cell r="C606" t="str">
            <v>DECK FINISHER</v>
          </cell>
          <cell r="D606">
            <v>2394</v>
          </cell>
          <cell r="E606" t="str">
            <v>㎡</v>
          </cell>
        </row>
        <row r="607">
          <cell r="A607" t="str">
            <v>-2</v>
          </cell>
          <cell r="B607" t="str">
            <v>슬라브양생</v>
          </cell>
          <cell r="C607" t="str">
            <v>(도막양생)</v>
          </cell>
          <cell r="D607">
            <v>2394</v>
          </cell>
          <cell r="E607" t="str">
            <v>㎡</v>
          </cell>
        </row>
        <row r="608">
          <cell r="A608" t="str">
            <v>-3</v>
          </cell>
          <cell r="B608" t="str">
            <v>교면방수</v>
          </cell>
          <cell r="C608" t="str">
            <v>(도막방수)</v>
          </cell>
          <cell r="D608">
            <v>2394</v>
          </cell>
          <cell r="E608" t="str">
            <v>㎡</v>
          </cell>
        </row>
        <row r="609">
          <cell r="A609" t="str">
            <v>m</v>
          </cell>
          <cell r="B609" t="str">
            <v>교량명판공</v>
          </cell>
        </row>
        <row r="610">
          <cell r="A610" t="str">
            <v>-1</v>
          </cell>
          <cell r="B610" t="str">
            <v>교명주</v>
          </cell>
          <cell r="C610" t="str">
            <v>(1000*500*350)</v>
          </cell>
          <cell r="D610">
            <v>4</v>
          </cell>
          <cell r="E610" t="str">
            <v>EA</v>
          </cell>
        </row>
        <row r="611">
          <cell r="A611" t="str">
            <v>-2</v>
          </cell>
          <cell r="B611" t="str">
            <v>교명판</v>
          </cell>
          <cell r="C611" t="str">
            <v>(200X450X10)</v>
          </cell>
          <cell r="D611">
            <v>2</v>
          </cell>
          <cell r="E611" t="str">
            <v>EA</v>
          </cell>
        </row>
        <row r="612">
          <cell r="A612" t="str">
            <v>-3</v>
          </cell>
          <cell r="B612" t="str">
            <v>설명판</v>
          </cell>
          <cell r="C612" t="str">
            <v>(500X300X10)</v>
          </cell>
          <cell r="D612">
            <v>2</v>
          </cell>
          <cell r="E612" t="str">
            <v>EA</v>
          </cell>
        </row>
        <row r="613">
          <cell r="A613" t="str">
            <v>-4</v>
          </cell>
          <cell r="B613" t="str">
            <v>TBM 설치</v>
          </cell>
          <cell r="D613">
            <v>2</v>
          </cell>
          <cell r="E613" t="str">
            <v>EA</v>
          </cell>
        </row>
        <row r="614">
          <cell r="A614" t="str">
            <v>n</v>
          </cell>
          <cell r="B614" t="str">
            <v>다월바설치</v>
          </cell>
          <cell r="D614">
            <v>30</v>
          </cell>
          <cell r="E614" t="str">
            <v>EA</v>
          </cell>
        </row>
        <row r="615">
          <cell r="A615" t="str">
            <v>o</v>
          </cell>
          <cell r="B615" t="str">
            <v>스치로폴</v>
          </cell>
          <cell r="C615" t="str">
            <v>(신축이음T=20M/M)</v>
          </cell>
          <cell r="D615">
            <v>4</v>
          </cell>
          <cell r="E615" t="str">
            <v>㎡</v>
          </cell>
        </row>
        <row r="616">
          <cell r="A616" t="str">
            <v>p</v>
          </cell>
          <cell r="B616" t="str">
            <v>교량용집수구</v>
          </cell>
        </row>
        <row r="617">
          <cell r="A617" t="str">
            <v>-1</v>
          </cell>
          <cell r="B617" t="str">
            <v>집수구</v>
          </cell>
          <cell r="C617" t="str">
            <v>(주철)</v>
          </cell>
          <cell r="D617">
            <v>19</v>
          </cell>
          <cell r="E617" t="str">
            <v>EA</v>
          </cell>
        </row>
        <row r="618">
          <cell r="A618" t="str">
            <v>-2</v>
          </cell>
          <cell r="B618" t="str">
            <v>연결배수구</v>
          </cell>
          <cell r="C618" t="str">
            <v>(스텐레스)</v>
          </cell>
          <cell r="D618">
            <v>7</v>
          </cell>
          <cell r="E618" t="str">
            <v>EA</v>
          </cell>
        </row>
        <row r="619">
          <cell r="A619" t="str">
            <v>-3</v>
          </cell>
          <cell r="B619" t="str">
            <v>직관</v>
          </cell>
          <cell r="C619" t="str">
            <v>(Φ150)</v>
          </cell>
          <cell r="D619">
            <v>141</v>
          </cell>
          <cell r="E619" t="str">
            <v>M</v>
          </cell>
        </row>
        <row r="620">
          <cell r="A620" t="str">
            <v>-4</v>
          </cell>
          <cell r="B620" t="str">
            <v>육교용곡관</v>
          </cell>
          <cell r="D620">
            <v>16</v>
          </cell>
          <cell r="E620" t="str">
            <v>EA</v>
          </cell>
        </row>
        <row r="621">
          <cell r="A621" t="str">
            <v>-5</v>
          </cell>
          <cell r="B621" t="str">
            <v>연결부</v>
          </cell>
          <cell r="C621" t="str">
            <v>(스텐레스)</v>
          </cell>
          <cell r="D621">
            <v>141</v>
          </cell>
          <cell r="E621" t="str">
            <v>EA</v>
          </cell>
        </row>
        <row r="622">
          <cell r="A622" t="str">
            <v>-6</v>
          </cell>
          <cell r="B622" t="str">
            <v>하천용배수구</v>
          </cell>
          <cell r="C622" t="str">
            <v>(아연도강관D=150MM)</v>
          </cell>
          <cell r="D622">
            <v>37</v>
          </cell>
          <cell r="E622" t="str">
            <v>M</v>
          </cell>
        </row>
        <row r="623">
          <cell r="A623" t="str">
            <v>q</v>
          </cell>
          <cell r="B623" t="str">
            <v>전선관</v>
          </cell>
          <cell r="C623" t="str">
            <v>P.V.C PIPE</v>
          </cell>
          <cell r="D623">
            <v>736</v>
          </cell>
          <cell r="E623" t="str">
            <v>M</v>
          </cell>
        </row>
        <row r="624">
          <cell r="A624" t="str">
            <v>r</v>
          </cell>
          <cell r="B624" t="str">
            <v>환풍기받침대설치</v>
          </cell>
          <cell r="D624">
            <v>16</v>
          </cell>
          <cell r="E624" t="str">
            <v>EA</v>
          </cell>
        </row>
        <row r="625">
          <cell r="A625" t="str">
            <v>s</v>
          </cell>
          <cell r="B625" t="str">
            <v>강교가설</v>
          </cell>
        </row>
        <row r="626">
          <cell r="A626" t="str">
            <v>-1</v>
          </cell>
          <cell r="B626" t="str">
            <v>강교제작</v>
          </cell>
          <cell r="C626" t="str">
            <v>(송정IC RAMP-D교)</v>
          </cell>
          <cell r="D626">
            <v>1190.816</v>
          </cell>
          <cell r="E626" t="str">
            <v>TON</v>
          </cell>
        </row>
        <row r="627">
          <cell r="A627" t="str">
            <v>-2</v>
          </cell>
          <cell r="B627" t="str">
            <v>강교운반및가설</v>
          </cell>
          <cell r="C627" t="str">
            <v>(송정IC RAMP-D교)</v>
          </cell>
          <cell r="D627">
            <v>1190.816</v>
          </cell>
          <cell r="E627" t="str">
            <v>TON</v>
          </cell>
        </row>
        <row r="628">
          <cell r="A628" t="str">
            <v>-3</v>
          </cell>
          <cell r="B628" t="str">
            <v>내부도장</v>
          </cell>
          <cell r="C628" t="str">
            <v>(공장)</v>
          </cell>
          <cell r="D628">
            <v>13076</v>
          </cell>
          <cell r="E628" t="str">
            <v>㎡</v>
          </cell>
        </row>
        <row r="629">
          <cell r="A629" t="str">
            <v>-4</v>
          </cell>
          <cell r="B629" t="str">
            <v>연결판도장</v>
          </cell>
          <cell r="C629" t="str">
            <v>(공장)</v>
          </cell>
          <cell r="D629">
            <v>1206</v>
          </cell>
          <cell r="E629" t="str">
            <v>㎡</v>
          </cell>
        </row>
        <row r="630">
          <cell r="A630" t="str">
            <v>-5</v>
          </cell>
          <cell r="B630" t="str">
            <v>내부볼트및연결판도장</v>
          </cell>
          <cell r="C630" t="str">
            <v>(현장)</v>
          </cell>
          <cell r="D630">
            <v>311</v>
          </cell>
          <cell r="E630" t="str">
            <v>㎡</v>
          </cell>
        </row>
        <row r="631">
          <cell r="A631" t="str">
            <v>-6</v>
          </cell>
          <cell r="B631" t="str">
            <v>외부도장</v>
          </cell>
          <cell r="C631" t="str">
            <v>(공장)</v>
          </cell>
          <cell r="D631">
            <v>8257</v>
          </cell>
          <cell r="E631" t="str">
            <v>㎡</v>
          </cell>
        </row>
        <row r="632">
          <cell r="A632" t="str">
            <v>-7</v>
          </cell>
          <cell r="B632" t="str">
            <v>외부포장면도장</v>
          </cell>
          <cell r="C632" t="str">
            <v>(공장)</v>
          </cell>
          <cell r="D632">
            <v>1627</v>
          </cell>
          <cell r="E632" t="str">
            <v>㎡</v>
          </cell>
        </row>
        <row r="633">
          <cell r="A633" t="str">
            <v>-8</v>
          </cell>
          <cell r="B633" t="str">
            <v>외부볼트및연결판도장</v>
          </cell>
          <cell r="C633" t="str">
            <v>(현장)</v>
          </cell>
          <cell r="D633">
            <v>895</v>
          </cell>
          <cell r="E633" t="str">
            <v>㎡</v>
          </cell>
        </row>
        <row r="634">
          <cell r="A634" t="str">
            <v>-9</v>
          </cell>
          <cell r="B634" t="str">
            <v>외부도장</v>
          </cell>
          <cell r="C634" t="str">
            <v>(현장)</v>
          </cell>
          <cell r="D634">
            <v>1238</v>
          </cell>
          <cell r="E634" t="str">
            <v>㎡</v>
          </cell>
        </row>
        <row r="635">
          <cell r="A635" t="str">
            <v>t</v>
          </cell>
          <cell r="B635" t="str">
            <v>기타공</v>
          </cell>
        </row>
        <row r="636">
          <cell r="A636" t="str">
            <v>-1</v>
          </cell>
          <cell r="B636" t="str">
            <v>낙교방지책</v>
          </cell>
          <cell r="C636" t="str">
            <v>(1SHOE,TYPE-1)</v>
          </cell>
          <cell r="D636">
            <v>8</v>
          </cell>
          <cell r="E636" t="str">
            <v>EA</v>
          </cell>
        </row>
        <row r="637">
          <cell r="A637" t="str">
            <v>-2</v>
          </cell>
          <cell r="B637" t="str">
            <v>낙교방지책</v>
          </cell>
          <cell r="C637" t="str">
            <v>(1SHOE,TYPE-2)</v>
          </cell>
          <cell r="D637">
            <v>8</v>
          </cell>
          <cell r="E637" t="str">
            <v>EA</v>
          </cell>
        </row>
        <row r="638">
          <cell r="A638" t="str">
            <v>-3</v>
          </cell>
          <cell r="B638" t="str">
            <v>낙교방지책</v>
          </cell>
          <cell r="C638" t="str">
            <v>(1SHOE, TYPE-3)</v>
          </cell>
          <cell r="D638">
            <v>4</v>
          </cell>
          <cell r="E638" t="str">
            <v>EA</v>
          </cell>
        </row>
        <row r="639">
          <cell r="A639" t="str">
            <v>-4</v>
          </cell>
          <cell r="B639" t="str">
            <v>안전점검통로</v>
          </cell>
          <cell r="C639" t="str">
            <v>교축방향(TYPE-1)</v>
          </cell>
          <cell r="D639">
            <v>37</v>
          </cell>
          <cell r="E639" t="str">
            <v>개소</v>
          </cell>
        </row>
        <row r="640">
          <cell r="A640" t="str">
            <v>-5</v>
          </cell>
          <cell r="B640" t="str">
            <v>안전점검통로</v>
          </cell>
          <cell r="C640" t="str">
            <v>교축방향(TYPE-2)</v>
          </cell>
          <cell r="D640">
            <v>41</v>
          </cell>
          <cell r="E640" t="str">
            <v>개소</v>
          </cell>
        </row>
        <row r="641">
          <cell r="A641" t="str">
            <v>-6</v>
          </cell>
          <cell r="B641" t="str">
            <v>안전점검통로(송정D)</v>
          </cell>
          <cell r="C641" t="str">
            <v>(교축직각방향TYPE-1)</v>
          </cell>
          <cell r="D641">
            <v>6</v>
          </cell>
          <cell r="E641" t="str">
            <v>개소</v>
          </cell>
        </row>
        <row r="642">
          <cell r="A642" t="str">
            <v>-7</v>
          </cell>
          <cell r="B642" t="str">
            <v>안전점검통로(송정D)</v>
          </cell>
          <cell r="C642" t="str">
            <v>교축직각방향(TYPE-2)</v>
          </cell>
          <cell r="D642">
            <v>1</v>
          </cell>
          <cell r="E642" t="str">
            <v>개소</v>
          </cell>
        </row>
        <row r="643">
          <cell r="A643" t="str">
            <v>-8</v>
          </cell>
          <cell r="B643" t="str">
            <v>내부출입구설치</v>
          </cell>
          <cell r="C643" t="str">
            <v>LOWER FLANGE</v>
          </cell>
          <cell r="D643">
            <v>8</v>
          </cell>
          <cell r="E643" t="str">
            <v>EA</v>
          </cell>
        </row>
        <row r="644">
          <cell r="A644" t="str">
            <v>-9</v>
          </cell>
          <cell r="B644" t="str">
            <v>내부출입구설치</v>
          </cell>
          <cell r="C644" t="str">
            <v>DIAPHRAGM</v>
          </cell>
          <cell r="D644">
            <v>8</v>
          </cell>
          <cell r="E644" t="str">
            <v>EA</v>
          </cell>
        </row>
        <row r="645">
          <cell r="A645" t="str">
            <v>-10</v>
          </cell>
          <cell r="B645" t="str">
            <v>내부출입구설치</v>
          </cell>
          <cell r="C645" t="str">
            <v>WEB</v>
          </cell>
          <cell r="D645">
            <v>12</v>
          </cell>
          <cell r="E645" t="str">
            <v>EA</v>
          </cell>
        </row>
        <row r="646">
          <cell r="A646" t="str">
            <v>u</v>
          </cell>
          <cell r="B646" t="str">
            <v>가 도</v>
          </cell>
        </row>
        <row r="647">
          <cell r="A647" t="str">
            <v>-1</v>
          </cell>
          <cell r="B647" t="str">
            <v>가도공흙쌓기</v>
          </cell>
          <cell r="D647">
            <v>1141</v>
          </cell>
          <cell r="E647" t="str">
            <v>M3</v>
          </cell>
        </row>
        <row r="648">
          <cell r="A648" t="str">
            <v>-2</v>
          </cell>
          <cell r="B648" t="str">
            <v>가마니쌓기및헐기</v>
          </cell>
          <cell r="D648">
            <v>368</v>
          </cell>
          <cell r="E648" t="str">
            <v>M2</v>
          </cell>
        </row>
        <row r="649">
          <cell r="A649" t="str">
            <v>v</v>
          </cell>
          <cell r="B649" t="str">
            <v>가시설</v>
          </cell>
          <cell r="C649" t="str">
            <v>(교각부)</v>
          </cell>
        </row>
        <row r="650">
          <cell r="A650" t="str">
            <v>-1</v>
          </cell>
          <cell r="B650" t="str">
            <v>강널말뚝자재비</v>
          </cell>
          <cell r="C650" t="str">
            <v>400*150*13</v>
          </cell>
          <cell r="D650">
            <v>223</v>
          </cell>
          <cell r="E650" t="str">
            <v>TON</v>
          </cell>
        </row>
        <row r="651">
          <cell r="A651" t="str">
            <v>-2</v>
          </cell>
          <cell r="B651" t="str">
            <v>강널말뚝 항타(송정IC</v>
          </cell>
          <cell r="C651" t="str">
            <v>RAMP-D교,가시설용)</v>
          </cell>
          <cell r="D651">
            <v>2142</v>
          </cell>
          <cell r="E651" t="str">
            <v>M</v>
          </cell>
        </row>
        <row r="652">
          <cell r="A652" t="str">
            <v>-3</v>
          </cell>
          <cell r="B652" t="str">
            <v>강널말뚝 뽑기(송정IC</v>
          </cell>
          <cell r="C652" t="str">
            <v>RAMP-D교)가시설용</v>
          </cell>
          <cell r="D652">
            <v>2142</v>
          </cell>
          <cell r="E652" t="str">
            <v>M</v>
          </cell>
        </row>
        <row r="653">
          <cell r="A653" t="str">
            <v>-4</v>
          </cell>
          <cell r="B653" t="str">
            <v>띠장설치및철거(송정)</v>
          </cell>
          <cell r="C653" t="str">
            <v>RAMP-D교</v>
          </cell>
          <cell r="D653">
            <v>332</v>
          </cell>
          <cell r="E653" t="str">
            <v>M</v>
          </cell>
        </row>
        <row r="654">
          <cell r="A654" t="str">
            <v>-5</v>
          </cell>
          <cell r="B654" t="str">
            <v>L형강설치및철거</v>
          </cell>
          <cell r="C654" t="str">
            <v>100*100*10</v>
          </cell>
          <cell r="D654">
            <v>92</v>
          </cell>
          <cell r="E654" t="str">
            <v>M</v>
          </cell>
        </row>
        <row r="655">
          <cell r="A655" t="str">
            <v>-6</v>
          </cell>
          <cell r="B655" t="str">
            <v>보걸이 설치</v>
          </cell>
          <cell r="D655">
            <v>166</v>
          </cell>
          <cell r="E655" t="str">
            <v>EA</v>
          </cell>
        </row>
        <row r="656">
          <cell r="A656" t="str">
            <v>-7</v>
          </cell>
          <cell r="B656" t="str">
            <v>강판설치</v>
          </cell>
          <cell r="D656">
            <v>20.634</v>
          </cell>
          <cell r="E656" t="str">
            <v>TON</v>
          </cell>
        </row>
        <row r="657">
          <cell r="A657" t="str">
            <v>w</v>
          </cell>
          <cell r="B657" t="str">
            <v>가교가설(송정R-D)</v>
          </cell>
          <cell r="C657" t="str">
            <v>(L=70.0M,8.0M)</v>
          </cell>
          <cell r="D657">
            <v>1</v>
          </cell>
          <cell r="E657" t="str">
            <v>L.S</v>
          </cell>
        </row>
        <row r="658">
          <cell r="A658" t="str">
            <v>x</v>
          </cell>
          <cell r="B658" t="str">
            <v>검사시험</v>
          </cell>
        </row>
        <row r="659">
          <cell r="A659" t="str">
            <v>-1</v>
          </cell>
          <cell r="B659" t="str">
            <v>방사선투과검사</v>
          </cell>
          <cell r="C659" t="str">
            <v>R.T</v>
          </cell>
          <cell r="D659">
            <v>48</v>
          </cell>
          <cell r="E659" t="str">
            <v>SHEET</v>
          </cell>
        </row>
        <row r="660">
          <cell r="A660" t="str">
            <v>-2</v>
          </cell>
          <cell r="B660" t="str">
            <v>초음파탐상검사</v>
          </cell>
          <cell r="C660" t="str">
            <v>U.T</v>
          </cell>
          <cell r="D660">
            <v>30</v>
          </cell>
          <cell r="E660" t="str">
            <v>M</v>
          </cell>
        </row>
        <row r="661">
          <cell r="A661" t="str">
            <v>y</v>
          </cell>
          <cell r="B661" t="str">
            <v>교대보호블럭</v>
          </cell>
          <cell r="C661" t="str">
            <v>400x400x100</v>
          </cell>
          <cell r="D661">
            <v>32</v>
          </cell>
          <cell r="E661" t="str">
            <v>M2</v>
          </cell>
        </row>
        <row r="662">
          <cell r="A662" t="str">
            <v>z</v>
          </cell>
          <cell r="B662" t="str">
            <v>자재비</v>
          </cell>
        </row>
        <row r="663">
          <cell r="A663" t="str">
            <v>-1</v>
          </cell>
          <cell r="B663" t="str">
            <v>레미콘</v>
          </cell>
          <cell r="C663" t="str">
            <v>25-240-12</v>
          </cell>
          <cell r="D663">
            <v>886</v>
          </cell>
          <cell r="E663" t="str">
            <v>㎥</v>
          </cell>
        </row>
        <row r="664">
          <cell r="A664" t="str">
            <v>-2</v>
          </cell>
          <cell r="B664" t="str">
            <v>레미콘</v>
          </cell>
          <cell r="C664" t="str">
            <v>25-210-12</v>
          </cell>
          <cell r="D664">
            <v>4051</v>
          </cell>
          <cell r="E664" t="str">
            <v>㎥</v>
          </cell>
        </row>
        <row r="665">
          <cell r="A665" t="str">
            <v>-3</v>
          </cell>
          <cell r="B665" t="str">
            <v>레미콘</v>
          </cell>
          <cell r="C665" t="str">
            <v>40-180-8</v>
          </cell>
          <cell r="D665">
            <v>640</v>
          </cell>
          <cell r="E665" t="str">
            <v>㎥</v>
          </cell>
        </row>
        <row r="666">
          <cell r="A666" t="str">
            <v>-4</v>
          </cell>
          <cell r="B666" t="str">
            <v>레미콘</v>
          </cell>
          <cell r="C666" t="str">
            <v>40-160-8</v>
          </cell>
          <cell r="D666">
            <v>185</v>
          </cell>
          <cell r="E666" t="str">
            <v>㎥</v>
          </cell>
        </row>
        <row r="667">
          <cell r="A667" t="str">
            <v>-5</v>
          </cell>
          <cell r="B667" t="str">
            <v>시멘트</v>
          </cell>
          <cell r="C667" t="str">
            <v>40㎏/대</v>
          </cell>
          <cell r="D667">
            <v>161</v>
          </cell>
          <cell r="E667" t="str">
            <v>대</v>
          </cell>
        </row>
        <row r="668">
          <cell r="A668" t="str">
            <v>-6</v>
          </cell>
          <cell r="B668" t="str">
            <v>철근</v>
          </cell>
          <cell r="C668" t="str">
            <v>SD40 H16M/M 이상</v>
          </cell>
          <cell r="D668">
            <v>301.46199999999999</v>
          </cell>
          <cell r="E668" t="str">
            <v>TON</v>
          </cell>
        </row>
        <row r="669">
          <cell r="A669" t="str">
            <v>-7</v>
          </cell>
          <cell r="B669" t="str">
            <v>철근</v>
          </cell>
          <cell r="C669" t="str">
            <v>SD40 H13M/M</v>
          </cell>
          <cell r="D669">
            <v>4.7320000000000002</v>
          </cell>
          <cell r="E669" t="str">
            <v>TON</v>
          </cell>
        </row>
        <row r="670">
          <cell r="A670" t="str">
            <v>-8</v>
          </cell>
          <cell r="B670" t="str">
            <v>철근</v>
          </cell>
          <cell r="C670" t="str">
            <v>SD30 D16M/M 이상</v>
          </cell>
          <cell r="D670">
            <v>893.61300000000006</v>
          </cell>
          <cell r="E670" t="str">
            <v>TON</v>
          </cell>
        </row>
        <row r="671">
          <cell r="A671" t="str">
            <v>-9</v>
          </cell>
          <cell r="B671" t="str">
            <v>철근</v>
          </cell>
          <cell r="C671" t="str">
            <v>SD30 D13M/M</v>
          </cell>
          <cell r="D671">
            <v>19.251000000000001</v>
          </cell>
          <cell r="E671" t="str">
            <v>TON</v>
          </cell>
        </row>
        <row r="672">
          <cell r="A672" t="str">
            <v>3.05</v>
          </cell>
          <cell r="B672" t="str">
            <v>송정RAMP-E교(S.T BOX</v>
          </cell>
          <cell r="C672" t="str">
            <v>)L=360.0, B=7.5</v>
          </cell>
        </row>
        <row r="673">
          <cell r="A673" t="str">
            <v>a</v>
          </cell>
          <cell r="B673" t="str">
            <v>토  공</v>
          </cell>
        </row>
        <row r="674">
          <cell r="A674" t="str">
            <v>-1</v>
          </cell>
          <cell r="B674" t="str">
            <v>구조물터파기</v>
          </cell>
          <cell r="C674" t="str">
            <v>(육상토사:0-4M)</v>
          </cell>
          <cell r="D674">
            <v>12664</v>
          </cell>
          <cell r="E674" t="str">
            <v>㎥</v>
          </cell>
        </row>
        <row r="675">
          <cell r="A675" t="str">
            <v>-2</v>
          </cell>
          <cell r="B675" t="str">
            <v>구조물터파기</v>
          </cell>
          <cell r="C675" t="str">
            <v>(육상토사:4m이상)</v>
          </cell>
          <cell r="D675">
            <v>6426</v>
          </cell>
          <cell r="E675" t="str">
            <v>㎥</v>
          </cell>
        </row>
        <row r="676">
          <cell r="A676" t="str">
            <v>-3</v>
          </cell>
          <cell r="B676" t="str">
            <v>구조물터파기</v>
          </cell>
          <cell r="C676" t="str">
            <v>(육상리핑암:0-4M)</v>
          </cell>
          <cell r="D676">
            <v>358</v>
          </cell>
          <cell r="E676" t="str">
            <v>㎥</v>
          </cell>
        </row>
        <row r="677">
          <cell r="A677" t="str">
            <v>-4</v>
          </cell>
          <cell r="B677" t="str">
            <v>구조물터파기</v>
          </cell>
          <cell r="C677" t="str">
            <v>(육상리핑암:4M이상)</v>
          </cell>
          <cell r="D677">
            <v>683</v>
          </cell>
          <cell r="E677" t="str">
            <v>㎥</v>
          </cell>
        </row>
        <row r="678">
          <cell r="A678" t="str">
            <v>-5</v>
          </cell>
          <cell r="B678" t="str">
            <v>구조물터파기</v>
          </cell>
          <cell r="C678" t="str">
            <v>(육상발파암;4M이상)</v>
          </cell>
          <cell r="D678">
            <v>307</v>
          </cell>
          <cell r="E678" t="str">
            <v>㎥</v>
          </cell>
        </row>
        <row r="679">
          <cell r="A679" t="str">
            <v>-6</v>
          </cell>
          <cell r="B679" t="str">
            <v>구조물터파기</v>
          </cell>
          <cell r="C679" t="str">
            <v>(수중토사:0-4M)</v>
          </cell>
          <cell r="D679">
            <v>1152</v>
          </cell>
          <cell r="E679" t="str">
            <v>㎥</v>
          </cell>
        </row>
        <row r="680">
          <cell r="A680" t="str">
            <v>-7</v>
          </cell>
          <cell r="B680" t="str">
            <v>구조물터파기</v>
          </cell>
          <cell r="C680" t="str">
            <v>(수중토사:4M이상)</v>
          </cell>
          <cell r="D680">
            <v>230</v>
          </cell>
          <cell r="E680" t="str">
            <v>㎥</v>
          </cell>
        </row>
        <row r="681">
          <cell r="A681" t="str">
            <v>-8</v>
          </cell>
          <cell r="B681" t="str">
            <v>구조물터파기</v>
          </cell>
          <cell r="C681" t="str">
            <v>(수중리핑암:4M이상)</v>
          </cell>
          <cell r="D681">
            <v>244</v>
          </cell>
          <cell r="E681" t="str">
            <v>㎥</v>
          </cell>
        </row>
        <row r="682">
          <cell r="A682" t="str">
            <v>-9</v>
          </cell>
          <cell r="B682" t="str">
            <v>되메우기및다짐</v>
          </cell>
          <cell r="C682" t="str">
            <v>(인력30%+기계70%)</v>
          </cell>
          <cell r="D682">
            <v>18726</v>
          </cell>
          <cell r="E682" t="str">
            <v>㎥</v>
          </cell>
        </row>
        <row r="683">
          <cell r="A683" t="str">
            <v>-10</v>
          </cell>
          <cell r="B683" t="str">
            <v>물푸기</v>
          </cell>
          <cell r="C683" t="str">
            <v>(교량등대형구조물)</v>
          </cell>
          <cell r="D683">
            <v>59</v>
          </cell>
          <cell r="E683" t="str">
            <v>HR</v>
          </cell>
        </row>
        <row r="684">
          <cell r="A684" t="str">
            <v>-11</v>
          </cell>
          <cell r="B684" t="str">
            <v>뒷채움및다짐</v>
          </cell>
          <cell r="D684">
            <v>517</v>
          </cell>
          <cell r="E684" t="str">
            <v>㎥</v>
          </cell>
        </row>
        <row r="685">
          <cell r="A685" t="str">
            <v>-12</v>
          </cell>
          <cell r="B685" t="str">
            <v>면정리및청소</v>
          </cell>
          <cell r="C685" t="str">
            <v>육상</v>
          </cell>
          <cell r="D685">
            <v>250</v>
          </cell>
          <cell r="E685" t="str">
            <v>M2</v>
          </cell>
        </row>
        <row r="686">
          <cell r="A686" t="str">
            <v>b</v>
          </cell>
          <cell r="B686" t="str">
            <v>강관파일공</v>
          </cell>
        </row>
        <row r="687">
          <cell r="A687" t="str">
            <v>-1</v>
          </cell>
          <cell r="B687" t="str">
            <v>강관파일자재비</v>
          </cell>
          <cell r="C687" t="str">
            <v>(Φ508.0M/M*12T)</v>
          </cell>
          <cell r="D687">
            <v>189</v>
          </cell>
          <cell r="E687" t="str">
            <v>M</v>
          </cell>
        </row>
        <row r="688">
          <cell r="A688" t="str">
            <v>-2</v>
          </cell>
          <cell r="B688" t="str">
            <v>항타비직항(송정E교)</v>
          </cell>
          <cell r="C688" t="str">
            <v>(Φ508.0*12T)</v>
          </cell>
          <cell r="D688">
            <v>175</v>
          </cell>
          <cell r="E688" t="str">
            <v>M</v>
          </cell>
        </row>
        <row r="689">
          <cell r="A689" t="str">
            <v>-3</v>
          </cell>
          <cell r="B689" t="str">
            <v>두부선단보강</v>
          </cell>
          <cell r="C689" t="str">
            <v>(Φ508.0M/M*12T)</v>
          </cell>
          <cell r="D689">
            <v>20</v>
          </cell>
          <cell r="E689" t="str">
            <v>개소</v>
          </cell>
        </row>
        <row r="690">
          <cell r="A690" t="str">
            <v>c</v>
          </cell>
          <cell r="B690" t="str">
            <v>콘크리트타설</v>
          </cell>
        </row>
        <row r="691">
          <cell r="A691" t="str">
            <v>-1</v>
          </cell>
          <cell r="B691" t="str">
            <v>무근콘크리트타설</v>
          </cell>
          <cell r="C691" t="str">
            <v>(진동기제외)</v>
          </cell>
          <cell r="D691">
            <v>1091</v>
          </cell>
          <cell r="E691" t="str">
            <v>㎥</v>
          </cell>
        </row>
        <row r="692">
          <cell r="A692" t="str">
            <v>-2</v>
          </cell>
          <cell r="B692" t="str">
            <v>철근콘크리트타설</v>
          </cell>
          <cell r="C692" t="str">
            <v>펌프카타설(0-15M)</v>
          </cell>
          <cell r="D692">
            <v>4034</v>
          </cell>
          <cell r="E692" t="str">
            <v>㎥</v>
          </cell>
        </row>
        <row r="693">
          <cell r="A693" t="str">
            <v>-3</v>
          </cell>
          <cell r="B693" t="str">
            <v>철근콘크리트타설</v>
          </cell>
          <cell r="C693" t="str">
            <v>펌프카타설(15M이상)</v>
          </cell>
          <cell r="D693">
            <v>709</v>
          </cell>
          <cell r="E693" t="str">
            <v>㎥</v>
          </cell>
        </row>
        <row r="694">
          <cell r="A694" t="str">
            <v>d</v>
          </cell>
          <cell r="B694" t="str">
            <v>스페이셔설치</v>
          </cell>
        </row>
        <row r="695">
          <cell r="A695" t="str">
            <v>-1</v>
          </cell>
          <cell r="B695" t="str">
            <v>스페이셔설치</v>
          </cell>
          <cell r="C695" t="str">
            <v>벽체용</v>
          </cell>
          <cell r="D695">
            <v>3287</v>
          </cell>
          <cell r="E695" t="str">
            <v>㎡</v>
          </cell>
        </row>
        <row r="696">
          <cell r="A696" t="str">
            <v>-2</v>
          </cell>
          <cell r="B696" t="str">
            <v>스페이서설치</v>
          </cell>
          <cell r="C696" t="str">
            <v>슬라브용</v>
          </cell>
          <cell r="D696">
            <v>3483</v>
          </cell>
          <cell r="E696" t="str">
            <v>㎡</v>
          </cell>
        </row>
        <row r="697">
          <cell r="A697" t="str">
            <v>e</v>
          </cell>
          <cell r="B697" t="str">
            <v>철근가공조립</v>
          </cell>
        </row>
        <row r="698">
          <cell r="A698" t="str">
            <v>-1</v>
          </cell>
          <cell r="B698" t="str">
            <v>철근가공조립</v>
          </cell>
          <cell r="C698" t="str">
            <v>(보통)</v>
          </cell>
          <cell r="D698">
            <v>68.697999999999993</v>
          </cell>
          <cell r="E698" t="str">
            <v>TON</v>
          </cell>
        </row>
        <row r="699">
          <cell r="A699" t="str">
            <v>-2</v>
          </cell>
          <cell r="B699" t="str">
            <v>철근가공조립</v>
          </cell>
          <cell r="C699" t="str">
            <v>(복잡)</v>
          </cell>
          <cell r="D699">
            <v>309.08800000000002</v>
          </cell>
          <cell r="E699" t="str">
            <v>TON</v>
          </cell>
        </row>
        <row r="700">
          <cell r="A700" t="str">
            <v>-3</v>
          </cell>
          <cell r="B700" t="str">
            <v>철근가공조립</v>
          </cell>
          <cell r="C700" t="str">
            <v>(매우복잡)</v>
          </cell>
          <cell r="D700">
            <v>780.79499999999996</v>
          </cell>
          <cell r="E700" t="str">
            <v>TON</v>
          </cell>
        </row>
        <row r="701">
          <cell r="A701" t="str">
            <v>f</v>
          </cell>
          <cell r="B701" t="str">
            <v>합판거푸집</v>
          </cell>
        </row>
        <row r="702">
          <cell r="A702" t="str">
            <v>-1</v>
          </cell>
          <cell r="B702" t="str">
            <v>합판거푸집</v>
          </cell>
          <cell r="C702" t="str">
            <v>(3회)0-7M</v>
          </cell>
          <cell r="D702">
            <v>426</v>
          </cell>
          <cell r="E702" t="str">
            <v>㎡</v>
          </cell>
        </row>
        <row r="703">
          <cell r="A703" t="str">
            <v>-2</v>
          </cell>
          <cell r="B703" t="str">
            <v>합판거푸집</v>
          </cell>
          <cell r="C703" t="str">
            <v>(3회)7-10M</v>
          </cell>
          <cell r="D703">
            <v>135</v>
          </cell>
          <cell r="E703" t="str">
            <v>㎡</v>
          </cell>
        </row>
        <row r="704">
          <cell r="A704" t="str">
            <v>-3</v>
          </cell>
          <cell r="B704" t="str">
            <v>합판거푸집</v>
          </cell>
          <cell r="C704" t="str">
            <v>(3회)13-16M</v>
          </cell>
          <cell r="D704">
            <v>50</v>
          </cell>
          <cell r="E704" t="str">
            <v>㎡</v>
          </cell>
        </row>
        <row r="705">
          <cell r="A705" t="str">
            <v>-4</v>
          </cell>
          <cell r="B705" t="str">
            <v>합판거푸집</v>
          </cell>
          <cell r="C705" t="str">
            <v>(3회)22-25M</v>
          </cell>
          <cell r="D705">
            <v>99</v>
          </cell>
          <cell r="E705" t="str">
            <v>㎡</v>
          </cell>
        </row>
        <row r="706">
          <cell r="A706" t="str">
            <v>-5</v>
          </cell>
          <cell r="B706" t="str">
            <v>합판거푸집</v>
          </cell>
          <cell r="C706" t="str">
            <v>(3회)25-28M</v>
          </cell>
          <cell r="D706">
            <v>49</v>
          </cell>
          <cell r="E706" t="str">
            <v>㎡</v>
          </cell>
        </row>
        <row r="707">
          <cell r="A707" t="str">
            <v>-6</v>
          </cell>
          <cell r="B707" t="str">
            <v>합판거푸집</v>
          </cell>
          <cell r="C707" t="str">
            <v>(3회)28-31M</v>
          </cell>
          <cell r="D707">
            <v>99</v>
          </cell>
          <cell r="E707" t="str">
            <v>㎡</v>
          </cell>
        </row>
        <row r="708">
          <cell r="A708" t="str">
            <v>-7</v>
          </cell>
          <cell r="B708" t="str">
            <v>합판거푸집</v>
          </cell>
          <cell r="C708" t="str">
            <v>(3회)31-34M</v>
          </cell>
          <cell r="D708">
            <v>72</v>
          </cell>
          <cell r="E708" t="str">
            <v>㎡</v>
          </cell>
        </row>
        <row r="709">
          <cell r="A709" t="str">
            <v>-8</v>
          </cell>
          <cell r="B709" t="str">
            <v>원형거푸집</v>
          </cell>
          <cell r="C709" t="str">
            <v>(3회 0-7M)</v>
          </cell>
          <cell r="D709">
            <v>461</v>
          </cell>
          <cell r="E709" t="str">
            <v>㎡</v>
          </cell>
        </row>
        <row r="710">
          <cell r="A710" t="str">
            <v>-9</v>
          </cell>
          <cell r="B710" t="str">
            <v>원형거푸집</v>
          </cell>
          <cell r="C710" t="str">
            <v>(3회 7-10M)</v>
          </cell>
          <cell r="D710">
            <v>197</v>
          </cell>
          <cell r="E710" t="str">
            <v>㎡</v>
          </cell>
        </row>
        <row r="711">
          <cell r="A711" t="str">
            <v>-10</v>
          </cell>
          <cell r="B711" t="str">
            <v>원형거푸집</v>
          </cell>
          <cell r="C711" t="str">
            <v>(3회 10-13M)</v>
          </cell>
          <cell r="D711">
            <v>190</v>
          </cell>
          <cell r="E711" t="str">
            <v>㎡</v>
          </cell>
        </row>
        <row r="712">
          <cell r="A712" t="str">
            <v>-11</v>
          </cell>
          <cell r="B712" t="str">
            <v>원형거푸집</v>
          </cell>
          <cell r="C712" t="str">
            <v>(3회 13-16M)</v>
          </cell>
          <cell r="D712">
            <v>180</v>
          </cell>
          <cell r="E712" t="str">
            <v>㎡</v>
          </cell>
        </row>
        <row r="713">
          <cell r="A713" t="str">
            <v>-12</v>
          </cell>
          <cell r="B713" t="str">
            <v>원형거푸집</v>
          </cell>
          <cell r="C713" t="str">
            <v>(3회 16-19M)</v>
          </cell>
          <cell r="D713">
            <v>169</v>
          </cell>
          <cell r="E713" t="str">
            <v>㎡</v>
          </cell>
        </row>
        <row r="714">
          <cell r="A714" t="str">
            <v>-13</v>
          </cell>
          <cell r="B714" t="str">
            <v>원형거푸집</v>
          </cell>
          <cell r="C714" t="str">
            <v>(3회 19-22M)</v>
          </cell>
          <cell r="D714">
            <v>137</v>
          </cell>
          <cell r="E714" t="str">
            <v>㎡</v>
          </cell>
        </row>
        <row r="715">
          <cell r="A715" t="str">
            <v>-14</v>
          </cell>
          <cell r="B715" t="str">
            <v>원형거푸집</v>
          </cell>
          <cell r="C715" t="str">
            <v>(3회 22-25M)</v>
          </cell>
          <cell r="D715">
            <v>135</v>
          </cell>
          <cell r="E715" t="str">
            <v>㎡</v>
          </cell>
        </row>
        <row r="716">
          <cell r="A716" t="str">
            <v>-15</v>
          </cell>
          <cell r="B716" t="str">
            <v>원형거푸집</v>
          </cell>
          <cell r="C716" t="str">
            <v>(3회 25-28M)</v>
          </cell>
          <cell r="D716">
            <v>61</v>
          </cell>
          <cell r="E716" t="str">
            <v>㎡</v>
          </cell>
        </row>
        <row r="717">
          <cell r="A717" t="str">
            <v>-16</v>
          </cell>
          <cell r="B717" t="str">
            <v>원형거푸집</v>
          </cell>
          <cell r="C717" t="str">
            <v>(3회 28-31M)</v>
          </cell>
          <cell r="D717">
            <v>33</v>
          </cell>
          <cell r="E717" t="str">
            <v>㎡</v>
          </cell>
        </row>
        <row r="718">
          <cell r="A718" t="str">
            <v>-17</v>
          </cell>
          <cell r="B718" t="str">
            <v>원형거푸집</v>
          </cell>
          <cell r="C718" t="str">
            <v>(3회)34-37M</v>
          </cell>
          <cell r="D718">
            <v>700</v>
          </cell>
          <cell r="E718" t="str">
            <v>M2</v>
          </cell>
        </row>
        <row r="719">
          <cell r="A719" t="str">
            <v>-18</v>
          </cell>
          <cell r="B719" t="str">
            <v>합판거푸집</v>
          </cell>
          <cell r="C719" t="str">
            <v>(소형6회)</v>
          </cell>
          <cell r="D719">
            <v>399</v>
          </cell>
          <cell r="E719" t="str">
            <v>㎡</v>
          </cell>
        </row>
        <row r="720">
          <cell r="A720" t="str">
            <v>-19</v>
          </cell>
          <cell r="B720" t="str">
            <v>합판거푸집</v>
          </cell>
          <cell r="C720" t="str">
            <v>(소형4회)</v>
          </cell>
          <cell r="D720">
            <v>100</v>
          </cell>
          <cell r="E720" t="str">
            <v>㎡</v>
          </cell>
        </row>
        <row r="721">
          <cell r="A721" t="str">
            <v>-20</v>
          </cell>
          <cell r="B721" t="str">
            <v>합판거푸집</v>
          </cell>
          <cell r="C721" t="str">
            <v>(소형3회)</v>
          </cell>
          <cell r="D721">
            <v>3174</v>
          </cell>
          <cell r="E721" t="str">
            <v>㎡</v>
          </cell>
        </row>
        <row r="722">
          <cell r="A722" t="str">
            <v>g</v>
          </cell>
          <cell r="B722" t="str">
            <v>비계</v>
          </cell>
          <cell r="C722" t="str">
            <v>(강관)0-30M</v>
          </cell>
          <cell r="D722">
            <v>4873</v>
          </cell>
          <cell r="E722" t="str">
            <v>㎡</v>
          </cell>
        </row>
        <row r="723">
          <cell r="A723" t="str">
            <v>h</v>
          </cell>
          <cell r="B723" t="str">
            <v>동바리공</v>
          </cell>
        </row>
        <row r="724">
          <cell r="A724" t="str">
            <v>-1</v>
          </cell>
          <cell r="B724" t="str">
            <v>강관동바리</v>
          </cell>
          <cell r="C724" t="str">
            <v>(교량용)</v>
          </cell>
          <cell r="D724">
            <v>2078</v>
          </cell>
          <cell r="E724" t="str">
            <v>공㎥</v>
          </cell>
        </row>
        <row r="725">
          <cell r="A725" t="str">
            <v>-2</v>
          </cell>
          <cell r="B725" t="str">
            <v>동바리공</v>
          </cell>
          <cell r="C725" t="str">
            <v>(목재4회)</v>
          </cell>
          <cell r="D725">
            <v>2941</v>
          </cell>
          <cell r="E725" t="str">
            <v>공㎥</v>
          </cell>
        </row>
        <row r="726">
          <cell r="A726" t="str">
            <v>i</v>
          </cell>
          <cell r="B726" t="str">
            <v>무수축콘크리트</v>
          </cell>
        </row>
        <row r="727">
          <cell r="A727" t="str">
            <v>-1</v>
          </cell>
          <cell r="B727" t="str">
            <v>무수축몰탈</v>
          </cell>
          <cell r="C727" t="str">
            <v>1:1</v>
          </cell>
          <cell r="D727">
            <v>1.0049999999999999</v>
          </cell>
          <cell r="E727" t="str">
            <v>㎥</v>
          </cell>
        </row>
        <row r="728">
          <cell r="A728" t="str">
            <v>-2</v>
          </cell>
          <cell r="B728" t="str">
            <v>무수축콘크리트</v>
          </cell>
          <cell r="D728">
            <v>5.7149999999999999</v>
          </cell>
          <cell r="E728" t="str">
            <v>㎥</v>
          </cell>
        </row>
        <row r="729">
          <cell r="A729" t="str">
            <v>j</v>
          </cell>
          <cell r="B729" t="str">
            <v>교좌장치</v>
          </cell>
        </row>
        <row r="730">
          <cell r="A730" t="str">
            <v>-1</v>
          </cell>
          <cell r="B730" t="str">
            <v>POT BEARING</v>
          </cell>
          <cell r="C730" t="str">
            <v>일방향250TON</v>
          </cell>
          <cell r="D730">
            <v>4</v>
          </cell>
          <cell r="E730" t="str">
            <v>EA</v>
          </cell>
        </row>
        <row r="731">
          <cell r="A731" t="str">
            <v>-2</v>
          </cell>
          <cell r="B731" t="str">
            <v>POT BEARING</v>
          </cell>
          <cell r="C731" t="str">
            <v>양방향250TON</v>
          </cell>
          <cell r="D731">
            <v>4</v>
          </cell>
          <cell r="E731" t="str">
            <v>EA</v>
          </cell>
        </row>
        <row r="732">
          <cell r="A732" t="str">
            <v>-3</v>
          </cell>
          <cell r="B732" t="str">
            <v>POT BEARING</v>
          </cell>
          <cell r="C732" t="str">
            <v>고정단550TON</v>
          </cell>
          <cell r="D732">
            <v>2</v>
          </cell>
          <cell r="E732" t="str">
            <v>EA</v>
          </cell>
        </row>
        <row r="733">
          <cell r="A733" t="str">
            <v>-4</v>
          </cell>
          <cell r="B733" t="str">
            <v>POT BEARING</v>
          </cell>
          <cell r="C733" t="str">
            <v>일방향550TON</v>
          </cell>
          <cell r="D733">
            <v>6</v>
          </cell>
          <cell r="E733" t="str">
            <v>EA</v>
          </cell>
        </row>
        <row r="734">
          <cell r="A734" t="str">
            <v>-5</v>
          </cell>
          <cell r="B734" t="str">
            <v>POT BEARING</v>
          </cell>
          <cell r="C734" t="str">
            <v>양방향550TON</v>
          </cell>
          <cell r="D734">
            <v>4</v>
          </cell>
          <cell r="E734" t="str">
            <v>EA</v>
          </cell>
        </row>
        <row r="735">
          <cell r="A735" t="str">
            <v>k</v>
          </cell>
          <cell r="B735" t="str">
            <v>신축이음장치</v>
          </cell>
        </row>
        <row r="736">
          <cell r="A736" t="str">
            <v>-1</v>
          </cell>
          <cell r="B736" t="str">
            <v>신축이음장치</v>
          </cell>
          <cell r="C736" t="str">
            <v>(NO100)</v>
          </cell>
          <cell r="D736">
            <v>13</v>
          </cell>
          <cell r="E736" t="str">
            <v>M</v>
          </cell>
        </row>
        <row r="737">
          <cell r="A737" t="str">
            <v>-2</v>
          </cell>
          <cell r="B737" t="str">
            <v>신축이음장치</v>
          </cell>
          <cell r="C737" t="str">
            <v>(NO240)</v>
          </cell>
          <cell r="D737">
            <v>6</v>
          </cell>
          <cell r="E737" t="str">
            <v>M</v>
          </cell>
        </row>
        <row r="738">
          <cell r="A738" t="str">
            <v>l</v>
          </cell>
          <cell r="B738" t="str">
            <v>표면처리공</v>
          </cell>
        </row>
        <row r="739">
          <cell r="A739" t="str">
            <v>-1</v>
          </cell>
          <cell r="B739" t="str">
            <v>면고르기</v>
          </cell>
          <cell r="C739" t="str">
            <v>DECK FINISHER</v>
          </cell>
          <cell r="D739">
            <v>2322</v>
          </cell>
          <cell r="E739" t="str">
            <v>㎡</v>
          </cell>
        </row>
        <row r="740">
          <cell r="A740" t="str">
            <v>-2</v>
          </cell>
          <cell r="B740" t="str">
            <v>슬라브양생</v>
          </cell>
          <cell r="C740" t="str">
            <v>(도막양생)</v>
          </cell>
          <cell r="D740">
            <v>2322</v>
          </cell>
          <cell r="E740" t="str">
            <v>㎡</v>
          </cell>
        </row>
        <row r="741">
          <cell r="A741" t="str">
            <v>-3</v>
          </cell>
          <cell r="B741" t="str">
            <v>교면방수</v>
          </cell>
          <cell r="C741" t="str">
            <v>(도막방수)</v>
          </cell>
          <cell r="D741">
            <v>2322</v>
          </cell>
          <cell r="E741" t="str">
            <v>㎡</v>
          </cell>
        </row>
        <row r="742">
          <cell r="A742" t="str">
            <v>m</v>
          </cell>
          <cell r="B742" t="str">
            <v>교량명판공</v>
          </cell>
        </row>
        <row r="743">
          <cell r="A743" t="str">
            <v>-1</v>
          </cell>
          <cell r="B743" t="str">
            <v>교명주</v>
          </cell>
          <cell r="C743" t="str">
            <v>(1000*500*350)</v>
          </cell>
          <cell r="D743">
            <v>4</v>
          </cell>
          <cell r="E743" t="str">
            <v>EA</v>
          </cell>
        </row>
        <row r="744">
          <cell r="A744" t="str">
            <v>-2</v>
          </cell>
          <cell r="B744" t="str">
            <v>교명판</v>
          </cell>
          <cell r="D744">
            <v>2</v>
          </cell>
          <cell r="E744" t="str">
            <v>EA</v>
          </cell>
        </row>
        <row r="745">
          <cell r="A745" t="str">
            <v>-3</v>
          </cell>
          <cell r="B745" t="str">
            <v>설명판</v>
          </cell>
          <cell r="C745" t="str">
            <v>(500X300X10)</v>
          </cell>
          <cell r="D745">
            <v>2</v>
          </cell>
          <cell r="E745" t="str">
            <v>EA</v>
          </cell>
        </row>
        <row r="746">
          <cell r="A746" t="str">
            <v>-4</v>
          </cell>
          <cell r="B746" t="str">
            <v>TBM 설치</v>
          </cell>
          <cell r="D746">
            <v>2</v>
          </cell>
          <cell r="E746" t="str">
            <v>EA</v>
          </cell>
        </row>
        <row r="747">
          <cell r="A747" t="str">
            <v>n</v>
          </cell>
          <cell r="B747" t="str">
            <v>다월바설치</v>
          </cell>
          <cell r="D747">
            <v>30</v>
          </cell>
          <cell r="E747" t="str">
            <v>EA</v>
          </cell>
        </row>
        <row r="748">
          <cell r="A748" t="str">
            <v>o</v>
          </cell>
          <cell r="B748" t="str">
            <v>스치로폴</v>
          </cell>
          <cell r="C748" t="str">
            <v>(신축이음T=20M/M)</v>
          </cell>
          <cell r="D748">
            <v>4</v>
          </cell>
          <cell r="E748" t="str">
            <v>㎡</v>
          </cell>
        </row>
        <row r="749">
          <cell r="A749" t="str">
            <v>p</v>
          </cell>
          <cell r="B749" t="str">
            <v>교량용집수구</v>
          </cell>
        </row>
        <row r="750">
          <cell r="A750" t="str">
            <v>-1</v>
          </cell>
          <cell r="B750" t="str">
            <v>집수구</v>
          </cell>
          <cell r="C750" t="str">
            <v>(주철)</v>
          </cell>
          <cell r="D750">
            <v>18</v>
          </cell>
          <cell r="E750" t="str">
            <v>EA</v>
          </cell>
        </row>
        <row r="751">
          <cell r="A751" t="str">
            <v>-2</v>
          </cell>
          <cell r="B751" t="str">
            <v>연결배수구</v>
          </cell>
          <cell r="C751" t="str">
            <v>(스텐레스)</v>
          </cell>
          <cell r="D751">
            <v>4</v>
          </cell>
          <cell r="E751" t="str">
            <v>EA</v>
          </cell>
        </row>
        <row r="752">
          <cell r="A752" t="str">
            <v>-3</v>
          </cell>
          <cell r="B752" t="str">
            <v>직관</v>
          </cell>
          <cell r="C752" t="str">
            <v>(Φ150)</v>
          </cell>
          <cell r="D752">
            <v>76</v>
          </cell>
          <cell r="E752" t="str">
            <v>M</v>
          </cell>
        </row>
        <row r="753">
          <cell r="A753" t="str">
            <v>-4</v>
          </cell>
          <cell r="B753" t="str">
            <v>육교용곡관</v>
          </cell>
          <cell r="D753">
            <v>10</v>
          </cell>
          <cell r="E753" t="str">
            <v>EA</v>
          </cell>
        </row>
        <row r="754">
          <cell r="A754" t="str">
            <v>-5</v>
          </cell>
          <cell r="B754" t="str">
            <v>연결부</v>
          </cell>
          <cell r="C754" t="str">
            <v>(스텐레스)</v>
          </cell>
          <cell r="D754">
            <v>76</v>
          </cell>
          <cell r="E754" t="str">
            <v>EA</v>
          </cell>
        </row>
        <row r="755">
          <cell r="A755" t="str">
            <v>-6</v>
          </cell>
          <cell r="B755" t="str">
            <v>하천용배수구</v>
          </cell>
          <cell r="C755" t="str">
            <v>(아연도강관D=150MM)</v>
          </cell>
          <cell r="D755">
            <v>44</v>
          </cell>
          <cell r="E755" t="str">
            <v>M</v>
          </cell>
        </row>
        <row r="756">
          <cell r="A756" t="str">
            <v>q</v>
          </cell>
          <cell r="B756" t="str">
            <v>전선관</v>
          </cell>
          <cell r="C756" t="str">
            <v>P.V.C PIPE</v>
          </cell>
          <cell r="D756">
            <v>714</v>
          </cell>
          <cell r="E756" t="str">
            <v>M</v>
          </cell>
        </row>
        <row r="757">
          <cell r="A757" t="str">
            <v>r</v>
          </cell>
          <cell r="B757" t="str">
            <v>환풍기받침대설치</v>
          </cell>
          <cell r="D757">
            <v>16</v>
          </cell>
          <cell r="E757" t="str">
            <v>EA</v>
          </cell>
        </row>
        <row r="758">
          <cell r="A758" t="str">
            <v>s</v>
          </cell>
          <cell r="B758" t="str">
            <v>강교가설</v>
          </cell>
        </row>
        <row r="759">
          <cell r="A759" t="str">
            <v>-1</v>
          </cell>
          <cell r="B759" t="str">
            <v>강교제작</v>
          </cell>
          <cell r="C759" t="str">
            <v>(송정IC RAMP-E교)</v>
          </cell>
          <cell r="D759">
            <v>1131.6469999999999</v>
          </cell>
          <cell r="E759" t="str">
            <v>TON</v>
          </cell>
        </row>
        <row r="760">
          <cell r="A760" t="str">
            <v>-2</v>
          </cell>
          <cell r="B760" t="str">
            <v>강교운반및가설</v>
          </cell>
          <cell r="C760" t="str">
            <v>(송정IC RAMP-E교)</v>
          </cell>
          <cell r="D760">
            <v>1131.6469999999999</v>
          </cell>
          <cell r="E760" t="str">
            <v>TON</v>
          </cell>
        </row>
        <row r="761">
          <cell r="A761" t="str">
            <v>-3</v>
          </cell>
          <cell r="B761" t="str">
            <v>내부도장</v>
          </cell>
          <cell r="C761" t="str">
            <v>(공장)</v>
          </cell>
          <cell r="D761">
            <v>12497</v>
          </cell>
          <cell r="E761" t="str">
            <v>㎡</v>
          </cell>
        </row>
        <row r="762">
          <cell r="A762" t="str">
            <v>-4</v>
          </cell>
          <cell r="B762" t="str">
            <v>연결판도장</v>
          </cell>
          <cell r="C762" t="str">
            <v>(공장)</v>
          </cell>
          <cell r="D762">
            <v>1178</v>
          </cell>
          <cell r="E762" t="str">
            <v>㎡</v>
          </cell>
        </row>
        <row r="763">
          <cell r="A763" t="str">
            <v>-5</v>
          </cell>
          <cell r="B763" t="str">
            <v>내부볼트및연결판도장</v>
          </cell>
          <cell r="C763" t="str">
            <v>(현장)</v>
          </cell>
          <cell r="D763">
            <v>311</v>
          </cell>
          <cell r="E763" t="str">
            <v>㎡</v>
          </cell>
        </row>
        <row r="764">
          <cell r="A764" t="str">
            <v>-6</v>
          </cell>
          <cell r="B764" t="str">
            <v>외부도장</v>
          </cell>
          <cell r="C764" t="str">
            <v>(공장)</v>
          </cell>
          <cell r="D764">
            <v>8004</v>
          </cell>
          <cell r="E764" t="str">
            <v>㎡</v>
          </cell>
        </row>
        <row r="765">
          <cell r="A765" t="str">
            <v>-7</v>
          </cell>
          <cell r="B765" t="str">
            <v>외부포장면도장</v>
          </cell>
          <cell r="C765" t="str">
            <v>(공장)</v>
          </cell>
          <cell r="D765">
            <v>1590</v>
          </cell>
          <cell r="E765" t="str">
            <v>㎡</v>
          </cell>
        </row>
        <row r="766">
          <cell r="A766" t="str">
            <v>-8</v>
          </cell>
          <cell r="B766" t="str">
            <v>외부볼트및연결판도장</v>
          </cell>
          <cell r="C766" t="str">
            <v>(현장)</v>
          </cell>
          <cell r="D766">
            <v>867</v>
          </cell>
          <cell r="E766" t="str">
            <v>㎡</v>
          </cell>
        </row>
        <row r="767">
          <cell r="A767" t="str">
            <v>-9</v>
          </cell>
          <cell r="B767" t="str">
            <v>외부도장</v>
          </cell>
          <cell r="C767" t="str">
            <v>(현장)</v>
          </cell>
          <cell r="D767">
            <v>1200</v>
          </cell>
          <cell r="E767" t="str">
            <v>㎡</v>
          </cell>
        </row>
        <row r="768">
          <cell r="A768" t="str">
            <v>t</v>
          </cell>
          <cell r="B768" t="str">
            <v>기타공</v>
          </cell>
        </row>
        <row r="769">
          <cell r="A769" t="str">
            <v>-1</v>
          </cell>
          <cell r="B769" t="str">
            <v>낙교방지책</v>
          </cell>
          <cell r="C769" t="str">
            <v>(1SHOE,TYPE-1)</v>
          </cell>
          <cell r="D769">
            <v>8</v>
          </cell>
          <cell r="E769" t="str">
            <v>EA</v>
          </cell>
        </row>
        <row r="770">
          <cell r="A770" t="str">
            <v>-2</v>
          </cell>
          <cell r="B770" t="str">
            <v>낙교방지책</v>
          </cell>
          <cell r="C770" t="str">
            <v>(1SHOE,TYPE-2)</v>
          </cell>
          <cell r="D770">
            <v>8</v>
          </cell>
          <cell r="E770" t="str">
            <v>EA</v>
          </cell>
        </row>
        <row r="771">
          <cell r="A771" t="str">
            <v>-3</v>
          </cell>
          <cell r="B771" t="str">
            <v>낙교방지책</v>
          </cell>
          <cell r="C771" t="str">
            <v>(1SHOE, TYPE-3)</v>
          </cell>
          <cell r="D771">
            <v>4</v>
          </cell>
          <cell r="E771" t="str">
            <v>EA</v>
          </cell>
        </row>
        <row r="772">
          <cell r="A772" t="str">
            <v>-4</v>
          </cell>
          <cell r="B772" t="str">
            <v>안전점검통로</v>
          </cell>
          <cell r="C772" t="str">
            <v>교축방향(TYPE-1)</v>
          </cell>
          <cell r="D772">
            <v>73</v>
          </cell>
          <cell r="E772" t="str">
            <v>개소</v>
          </cell>
        </row>
        <row r="773">
          <cell r="A773" t="str">
            <v>-5</v>
          </cell>
          <cell r="B773" t="str">
            <v>안전점검통로(송정E교</v>
          </cell>
          <cell r="C773" t="str">
            <v>(교축직각방향TYPE-1)</v>
          </cell>
          <cell r="D773">
            <v>6</v>
          </cell>
          <cell r="E773" t="str">
            <v>개소</v>
          </cell>
        </row>
        <row r="774">
          <cell r="A774" t="str">
            <v>-6</v>
          </cell>
          <cell r="B774" t="str">
            <v>안전점검통로(송정E교</v>
          </cell>
          <cell r="C774" t="str">
            <v>교축직각방향(TYPE-2)</v>
          </cell>
          <cell r="D774">
            <v>1</v>
          </cell>
          <cell r="E774" t="str">
            <v>개소</v>
          </cell>
        </row>
        <row r="775">
          <cell r="A775" t="str">
            <v>-7</v>
          </cell>
          <cell r="B775" t="str">
            <v>내부출입구설치</v>
          </cell>
          <cell r="C775" t="str">
            <v>LOWER FLANGE</v>
          </cell>
          <cell r="D775">
            <v>8</v>
          </cell>
          <cell r="E775" t="str">
            <v>EA</v>
          </cell>
        </row>
        <row r="776">
          <cell r="A776" t="str">
            <v>-8</v>
          </cell>
          <cell r="B776" t="str">
            <v>내부출입구설치</v>
          </cell>
          <cell r="C776" t="str">
            <v>DIAPHRAGM</v>
          </cell>
          <cell r="D776">
            <v>8</v>
          </cell>
          <cell r="E776" t="str">
            <v>EA</v>
          </cell>
        </row>
        <row r="777">
          <cell r="A777" t="str">
            <v>-9</v>
          </cell>
          <cell r="B777" t="str">
            <v>내부출입구설치</v>
          </cell>
          <cell r="C777" t="str">
            <v>WEB</v>
          </cell>
          <cell r="D777">
            <v>12</v>
          </cell>
          <cell r="E777" t="str">
            <v>EA</v>
          </cell>
        </row>
        <row r="778">
          <cell r="A778" t="str">
            <v>u</v>
          </cell>
          <cell r="B778" t="str">
            <v>가 도</v>
          </cell>
        </row>
        <row r="779">
          <cell r="A779" t="str">
            <v>-1</v>
          </cell>
          <cell r="B779" t="str">
            <v>가도공흙쌓기</v>
          </cell>
          <cell r="D779">
            <v>2924</v>
          </cell>
          <cell r="E779" t="str">
            <v>M3</v>
          </cell>
        </row>
        <row r="780">
          <cell r="A780" t="str">
            <v>-2</v>
          </cell>
          <cell r="B780" t="str">
            <v>가마니쌓기및헐기</v>
          </cell>
          <cell r="D780">
            <v>647</v>
          </cell>
          <cell r="E780" t="str">
            <v>M2</v>
          </cell>
        </row>
        <row r="781">
          <cell r="A781" t="str">
            <v>v</v>
          </cell>
          <cell r="B781" t="str">
            <v>가시설</v>
          </cell>
          <cell r="C781" t="str">
            <v>(교각부)</v>
          </cell>
        </row>
        <row r="782">
          <cell r="A782" t="str">
            <v>-1</v>
          </cell>
          <cell r="B782" t="str">
            <v>강널말뚝자재비</v>
          </cell>
          <cell r="C782" t="str">
            <v>400*150*13</v>
          </cell>
          <cell r="D782">
            <v>209</v>
          </cell>
          <cell r="E782" t="str">
            <v>TON</v>
          </cell>
        </row>
        <row r="783">
          <cell r="A783" t="str">
            <v>-2</v>
          </cell>
          <cell r="B783" t="str">
            <v>강널말뚝 항타(송정IC</v>
          </cell>
          <cell r="C783" t="str">
            <v>RAMP-E교,가시설용)</v>
          </cell>
          <cell r="D783">
            <v>2147</v>
          </cell>
          <cell r="E783" t="str">
            <v>M</v>
          </cell>
        </row>
        <row r="784">
          <cell r="A784" t="str">
            <v>-3</v>
          </cell>
          <cell r="B784" t="str">
            <v>강널말뚝 뽑기(송정IC</v>
          </cell>
          <cell r="C784" t="str">
            <v>RAMP-E교)가시설용</v>
          </cell>
          <cell r="D784">
            <v>2147</v>
          </cell>
          <cell r="E784" t="str">
            <v>M</v>
          </cell>
        </row>
        <row r="785">
          <cell r="A785" t="str">
            <v>-4</v>
          </cell>
          <cell r="B785" t="str">
            <v>띠장설치및철거(송정)</v>
          </cell>
          <cell r="C785" t="str">
            <v>RAMP-A,E교</v>
          </cell>
          <cell r="D785">
            <v>287</v>
          </cell>
          <cell r="E785" t="str">
            <v>M</v>
          </cell>
        </row>
        <row r="786">
          <cell r="A786" t="str">
            <v>-5</v>
          </cell>
          <cell r="B786" t="str">
            <v>L형강설치및철거</v>
          </cell>
          <cell r="C786" t="str">
            <v>100*100*10</v>
          </cell>
          <cell r="D786">
            <v>64</v>
          </cell>
          <cell r="E786" t="str">
            <v>M</v>
          </cell>
        </row>
        <row r="787">
          <cell r="A787" t="str">
            <v>-6</v>
          </cell>
          <cell r="B787" t="str">
            <v>보걸이 설치</v>
          </cell>
          <cell r="D787">
            <v>144</v>
          </cell>
          <cell r="E787" t="str">
            <v>EA</v>
          </cell>
        </row>
        <row r="788">
          <cell r="A788" t="str">
            <v>-7</v>
          </cell>
          <cell r="B788" t="str">
            <v>강판설치</v>
          </cell>
          <cell r="D788">
            <v>13.866</v>
          </cell>
          <cell r="E788" t="str">
            <v>TON</v>
          </cell>
        </row>
        <row r="789">
          <cell r="A789" t="str">
            <v>w</v>
          </cell>
          <cell r="B789" t="str">
            <v>가교가설(송정R-E)</v>
          </cell>
          <cell r="C789" t="str">
            <v>(L=70.0M,B=8.01M)</v>
          </cell>
          <cell r="D789">
            <v>1</v>
          </cell>
          <cell r="E789" t="str">
            <v>L.S</v>
          </cell>
        </row>
        <row r="790">
          <cell r="A790" t="str">
            <v>x</v>
          </cell>
          <cell r="B790" t="str">
            <v>검사시험</v>
          </cell>
        </row>
        <row r="791">
          <cell r="A791" t="str">
            <v>-1</v>
          </cell>
          <cell r="B791" t="str">
            <v>방사선투과검사</v>
          </cell>
          <cell r="C791" t="str">
            <v>R.T</v>
          </cell>
          <cell r="D791">
            <v>58</v>
          </cell>
          <cell r="E791" t="str">
            <v>SHEET</v>
          </cell>
        </row>
        <row r="792">
          <cell r="A792" t="str">
            <v>-2</v>
          </cell>
          <cell r="B792" t="str">
            <v>초음파탐상검사</v>
          </cell>
          <cell r="C792" t="str">
            <v>U.T</v>
          </cell>
          <cell r="D792">
            <v>36</v>
          </cell>
          <cell r="E792" t="str">
            <v>M</v>
          </cell>
        </row>
        <row r="793">
          <cell r="A793" t="str">
            <v>y</v>
          </cell>
          <cell r="B793" t="str">
            <v>자재비</v>
          </cell>
        </row>
        <row r="794">
          <cell r="A794" t="str">
            <v>-1</v>
          </cell>
          <cell r="B794" t="str">
            <v>레미콘</v>
          </cell>
          <cell r="C794" t="str">
            <v>25-240-12</v>
          </cell>
          <cell r="D794">
            <v>885</v>
          </cell>
          <cell r="E794" t="str">
            <v>㎥</v>
          </cell>
        </row>
        <row r="795">
          <cell r="A795" t="str">
            <v>-2</v>
          </cell>
          <cell r="B795" t="str">
            <v>레미콘</v>
          </cell>
          <cell r="C795" t="str">
            <v>25-210-12</v>
          </cell>
          <cell r="D795">
            <v>3905</v>
          </cell>
          <cell r="E795" t="str">
            <v>㎥</v>
          </cell>
        </row>
        <row r="796">
          <cell r="A796" t="str">
            <v>-3</v>
          </cell>
          <cell r="B796" t="str">
            <v>레미콘</v>
          </cell>
          <cell r="C796" t="str">
            <v>40-180-8</v>
          </cell>
          <cell r="D796">
            <v>960</v>
          </cell>
          <cell r="E796" t="str">
            <v>㎥</v>
          </cell>
        </row>
        <row r="797">
          <cell r="A797" t="str">
            <v>-4</v>
          </cell>
          <cell r="B797" t="str">
            <v>레미콘</v>
          </cell>
          <cell r="C797" t="str">
            <v>40-160-8</v>
          </cell>
          <cell r="D797">
            <v>152</v>
          </cell>
          <cell r="E797" t="str">
            <v>㎥</v>
          </cell>
        </row>
        <row r="798">
          <cell r="A798" t="str">
            <v>-5</v>
          </cell>
          <cell r="B798" t="str">
            <v>시멘트</v>
          </cell>
          <cell r="C798" t="str">
            <v>40㎏/대</v>
          </cell>
          <cell r="D798">
            <v>110</v>
          </cell>
          <cell r="E798" t="str">
            <v>대</v>
          </cell>
        </row>
        <row r="799">
          <cell r="A799" t="str">
            <v>-6</v>
          </cell>
          <cell r="B799" t="str">
            <v>철근</v>
          </cell>
          <cell r="C799" t="str">
            <v>SD40 H16M/M 이상</v>
          </cell>
          <cell r="D799">
            <v>281.25599999999997</v>
          </cell>
          <cell r="E799" t="str">
            <v>TON</v>
          </cell>
        </row>
        <row r="800">
          <cell r="A800" t="str">
            <v>-7</v>
          </cell>
          <cell r="B800" t="str">
            <v>철근</v>
          </cell>
          <cell r="C800" t="str">
            <v>SD40 H13M/M</v>
          </cell>
          <cell r="D800">
            <v>3.8719999999999999</v>
          </cell>
          <cell r="E800" t="str">
            <v>TON</v>
          </cell>
        </row>
        <row r="801">
          <cell r="A801" t="str">
            <v>-8</v>
          </cell>
          <cell r="B801" t="str">
            <v>철근</v>
          </cell>
          <cell r="C801" t="str">
            <v>SD30 D16M/M 이상</v>
          </cell>
          <cell r="D801">
            <v>891.32</v>
          </cell>
          <cell r="E801" t="str">
            <v>TON</v>
          </cell>
        </row>
        <row r="802">
          <cell r="A802" t="str">
            <v>-9</v>
          </cell>
          <cell r="B802" t="str">
            <v>철근</v>
          </cell>
          <cell r="C802" t="str">
            <v>SD30 D13M/M</v>
          </cell>
          <cell r="D802">
            <v>18.754000000000001</v>
          </cell>
          <cell r="E802" t="str">
            <v>TON</v>
          </cell>
        </row>
        <row r="803">
          <cell r="A803" t="str">
            <v>3.06</v>
          </cell>
          <cell r="B803" t="str">
            <v>건계정육교(RC RAHMEN</v>
          </cell>
          <cell r="C803" t="str">
            <v>)L=15.0, B=21.0</v>
          </cell>
        </row>
        <row r="804">
          <cell r="A804" t="str">
            <v>a</v>
          </cell>
          <cell r="B804" t="str">
            <v>토  공</v>
          </cell>
        </row>
        <row r="805">
          <cell r="A805" t="str">
            <v>-1</v>
          </cell>
          <cell r="B805" t="str">
            <v>구조물터파기</v>
          </cell>
          <cell r="C805" t="str">
            <v>(육상토사:0-4M)</v>
          </cell>
          <cell r="D805">
            <v>1504</v>
          </cell>
          <cell r="E805" t="str">
            <v>㎥</v>
          </cell>
        </row>
        <row r="806">
          <cell r="A806" t="str">
            <v>-2</v>
          </cell>
          <cell r="B806" t="str">
            <v>되메우기및다짐</v>
          </cell>
          <cell r="C806" t="str">
            <v>(인력30%+기계70%)</v>
          </cell>
          <cell r="D806">
            <v>1045</v>
          </cell>
          <cell r="E806" t="str">
            <v>㎥</v>
          </cell>
        </row>
        <row r="807">
          <cell r="A807" t="str">
            <v>-3</v>
          </cell>
          <cell r="B807" t="str">
            <v>뒷채움및다짐</v>
          </cell>
          <cell r="D807">
            <v>1473</v>
          </cell>
          <cell r="E807" t="str">
            <v>㎥</v>
          </cell>
        </row>
        <row r="808">
          <cell r="A808" t="str">
            <v>b</v>
          </cell>
          <cell r="B808" t="str">
            <v>강관파일공</v>
          </cell>
        </row>
        <row r="809">
          <cell r="A809" t="str">
            <v>-1</v>
          </cell>
          <cell r="B809" t="str">
            <v>강관파일자재비</v>
          </cell>
          <cell r="C809" t="str">
            <v>(Φ508.0M/M*12T)</v>
          </cell>
          <cell r="D809">
            <v>1764</v>
          </cell>
          <cell r="E809" t="str">
            <v>M</v>
          </cell>
        </row>
        <row r="810">
          <cell r="A810" t="str">
            <v>-2</v>
          </cell>
          <cell r="B810" t="str">
            <v>항타비직항(건계정육</v>
          </cell>
          <cell r="C810" t="str">
            <v>Φ508.0*12T)15M이상</v>
          </cell>
          <cell r="D810">
            <v>1656</v>
          </cell>
          <cell r="E810" t="str">
            <v>M</v>
          </cell>
        </row>
        <row r="811">
          <cell r="A811" t="str">
            <v>-3</v>
          </cell>
          <cell r="B811" t="str">
            <v>두부선단보강</v>
          </cell>
          <cell r="C811" t="str">
            <v>(Φ508.0M/M*12T)</v>
          </cell>
          <cell r="D811">
            <v>96</v>
          </cell>
          <cell r="E811" t="str">
            <v>개소</v>
          </cell>
        </row>
        <row r="812">
          <cell r="A812" t="str">
            <v>-4</v>
          </cell>
          <cell r="B812" t="str">
            <v>강관파일이음</v>
          </cell>
          <cell r="C812" t="str">
            <v>(Φ508.0M/M)</v>
          </cell>
          <cell r="D812">
            <v>96</v>
          </cell>
          <cell r="E812" t="str">
            <v>개소</v>
          </cell>
        </row>
        <row r="813">
          <cell r="A813" t="str">
            <v>c</v>
          </cell>
          <cell r="B813" t="str">
            <v>콘크리트타설</v>
          </cell>
        </row>
        <row r="814">
          <cell r="A814" t="str">
            <v>-1</v>
          </cell>
          <cell r="B814" t="str">
            <v>무근콘크리트타설</v>
          </cell>
          <cell r="C814" t="str">
            <v>(진동기제외)</v>
          </cell>
          <cell r="D814">
            <v>21</v>
          </cell>
          <cell r="E814" t="str">
            <v>㎥</v>
          </cell>
        </row>
        <row r="815">
          <cell r="A815" t="str">
            <v>-2</v>
          </cell>
          <cell r="B815" t="str">
            <v>철근콘크리트타설</v>
          </cell>
          <cell r="C815" t="str">
            <v>펌프카타설(0-15M)</v>
          </cell>
          <cell r="D815">
            <v>1035</v>
          </cell>
          <cell r="E815" t="str">
            <v>㎥</v>
          </cell>
        </row>
        <row r="816">
          <cell r="A816" t="str">
            <v>d</v>
          </cell>
          <cell r="B816" t="str">
            <v>스페이셔설치</v>
          </cell>
        </row>
        <row r="817">
          <cell r="A817" t="str">
            <v>-1</v>
          </cell>
          <cell r="B817" t="str">
            <v>스페이셔설치</v>
          </cell>
          <cell r="C817" t="str">
            <v>벽체용</v>
          </cell>
          <cell r="D817">
            <v>1360</v>
          </cell>
          <cell r="E817" t="str">
            <v>㎡</v>
          </cell>
        </row>
        <row r="818">
          <cell r="A818" t="str">
            <v>-2</v>
          </cell>
          <cell r="B818" t="str">
            <v>스페이서설치</v>
          </cell>
          <cell r="C818" t="str">
            <v>슬라브용</v>
          </cell>
          <cell r="D818">
            <v>791</v>
          </cell>
          <cell r="E818" t="str">
            <v>㎡</v>
          </cell>
        </row>
        <row r="819">
          <cell r="A819" t="str">
            <v>e</v>
          </cell>
          <cell r="B819" t="str">
            <v>철근가공조립</v>
          </cell>
          <cell r="C819" t="str">
            <v>(복잡)</v>
          </cell>
          <cell r="D819">
            <v>149.42400000000001</v>
          </cell>
          <cell r="E819" t="str">
            <v>TON</v>
          </cell>
        </row>
        <row r="820">
          <cell r="A820" t="str">
            <v>f</v>
          </cell>
          <cell r="B820" t="str">
            <v>합판거푸집</v>
          </cell>
        </row>
        <row r="821">
          <cell r="A821" t="str">
            <v>-1</v>
          </cell>
          <cell r="B821" t="str">
            <v>합판거푸집</v>
          </cell>
          <cell r="C821" t="str">
            <v>(3회)0-7M</v>
          </cell>
          <cell r="D821">
            <v>397</v>
          </cell>
          <cell r="E821" t="str">
            <v>㎡</v>
          </cell>
        </row>
        <row r="822">
          <cell r="A822" t="str">
            <v>-2</v>
          </cell>
          <cell r="B822" t="str">
            <v>합판거푸집</v>
          </cell>
          <cell r="C822" t="str">
            <v>(3회)7-10M</v>
          </cell>
          <cell r="D822">
            <v>455</v>
          </cell>
          <cell r="E822" t="str">
            <v>㎡</v>
          </cell>
        </row>
        <row r="823">
          <cell r="A823" t="str">
            <v>-3</v>
          </cell>
          <cell r="B823" t="str">
            <v>무늬거푸집(P.E)</v>
          </cell>
          <cell r="C823" t="str">
            <v>0-7M</v>
          </cell>
          <cell r="D823">
            <v>440</v>
          </cell>
          <cell r="E823" t="str">
            <v>M2</v>
          </cell>
        </row>
        <row r="824">
          <cell r="A824" t="str">
            <v>-4</v>
          </cell>
          <cell r="B824" t="str">
            <v>합판거푸집</v>
          </cell>
          <cell r="C824" t="str">
            <v>(소형6회)</v>
          </cell>
          <cell r="D824">
            <v>98</v>
          </cell>
          <cell r="E824" t="str">
            <v>㎡</v>
          </cell>
        </row>
        <row r="825">
          <cell r="A825" t="str">
            <v>-5</v>
          </cell>
          <cell r="B825" t="str">
            <v>합판거푸집</v>
          </cell>
          <cell r="C825" t="str">
            <v>(소형4회)</v>
          </cell>
          <cell r="D825">
            <v>165</v>
          </cell>
          <cell r="E825" t="str">
            <v>㎡</v>
          </cell>
        </row>
        <row r="826">
          <cell r="A826" t="str">
            <v>g</v>
          </cell>
          <cell r="B826" t="str">
            <v>비계</v>
          </cell>
          <cell r="C826" t="str">
            <v>(강관)0-30M</v>
          </cell>
          <cell r="D826">
            <v>574</v>
          </cell>
          <cell r="E826" t="str">
            <v>㎡</v>
          </cell>
        </row>
        <row r="827">
          <cell r="A827" t="str">
            <v>h</v>
          </cell>
          <cell r="B827" t="str">
            <v>강관동바리</v>
          </cell>
          <cell r="C827" t="str">
            <v>(교량용)</v>
          </cell>
          <cell r="D827">
            <v>2588</v>
          </cell>
          <cell r="E827" t="str">
            <v>공㎥</v>
          </cell>
        </row>
        <row r="828">
          <cell r="A828" t="str">
            <v>i</v>
          </cell>
          <cell r="B828" t="str">
            <v>표면처리공</v>
          </cell>
        </row>
        <row r="829">
          <cell r="A829" t="str">
            <v>-1</v>
          </cell>
          <cell r="B829" t="str">
            <v>아스팔트방수</v>
          </cell>
          <cell r="C829" t="str">
            <v>(배면방수)</v>
          </cell>
          <cell r="D829">
            <v>351</v>
          </cell>
          <cell r="E829" t="str">
            <v>M2</v>
          </cell>
        </row>
        <row r="830">
          <cell r="A830" t="str">
            <v>-2</v>
          </cell>
          <cell r="B830" t="str">
            <v>면고르기</v>
          </cell>
          <cell r="C830" t="str">
            <v>DECK FINISHER</v>
          </cell>
          <cell r="D830">
            <v>330</v>
          </cell>
          <cell r="E830" t="str">
            <v>㎡</v>
          </cell>
        </row>
        <row r="831">
          <cell r="A831" t="str">
            <v>-3</v>
          </cell>
          <cell r="B831" t="str">
            <v>슬라브양생</v>
          </cell>
          <cell r="C831" t="str">
            <v>(도막양생)</v>
          </cell>
          <cell r="D831">
            <v>330</v>
          </cell>
          <cell r="E831" t="str">
            <v>㎡</v>
          </cell>
        </row>
        <row r="832">
          <cell r="A832" t="str">
            <v>-4</v>
          </cell>
          <cell r="B832" t="str">
            <v>교면방수</v>
          </cell>
          <cell r="C832" t="str">
            <v>(도막방수)</v>
          </cell>
          <cell r="D832">
            <v>330</v>
          </cell>
          <cell r="E832" t="str">
            <v>㎡</v>
          </cell>
        </row>
        <row r="833">
          <cell r="A833" t="str">
            <v>j</v>
          </cell>
          <cell r="B833" t="str">
            <v>교량명판공</v>
          </cell>
        </row>
        <row r="834">
          <cell r="A834" t="str">
            <v>-1</v>
          </cell>
          <cell r="B834" t="str">
            <v>교명주</v>
          </cell>
          <cell r="C834" t="str">
            <v>(1000*500*350)</v>
          </cell>
          <cell r="D834">
            <v>4</v>
          </cell>
          <cell r="E834" t="str">
            <v>EA</v>
          </cell>
        </row>
        <row r="835">
          <cell r="A835" t="str">
            <v>-2</v>
          </cell>
          <cell r="B835" t="str">
            <v>교명판</v>
          </cell>
          <cell r="D835">
            <v>2</v>
          </cell>
          <cell r="E835" t="str">
            <v>EA</v>
          </cell>
        </row>
        <row r="836">
          <cell r="A836" t="str">
            <v>-3</v>
          </cell>
          <cell r="B836" t="str">
            <v>설명판</v>
          </cell>
          <cell r="C836" t="str">
            <v>(500X300X10)</v>
          </cell>
          <cell r="D836">
            <v>2</v>
          </cell>
          <cell r="E836" t="str">
            <v>EA</v>
          </cell>
        </row>
        <row r="837">
          <cell r="A837" t="str">
            <v>k</v>
          </cell>
          <cell r="B837" t="str">
            <v>전선관</v>
          </cell>
          <cell r="C837" t="str">
            <v>P.V.C PIPE</v>
          </cell>
          <cell r="D837">
            <v>42</v>
          </cell>
          <cell r="E837" t="str">
            <v>M</v>
          </cell>
        </row>
        <row r="838">
          <cell r="A838" t="str">
            <v>l</v>
          </cell>
          <cell r="B838" t="str">
            <v>신축이음</v>
          </cell>
        </row>
        <row r="839">
          <cell r="A839" t="str">
            <v>-1</v>
          </cell>
          <cell r="B839" t="str">
            <v>스치로폴</v>
          </cell>
          <cell r="C839" t="str">
            <v>(시공이음T=10M)</v>
          </cell>
          <cell r="D839">
            <v>47</v>
          </cell>
          <cell r="E839" t="str">
            <v>㎡</v>
          </cell>
        </row>
        <row r="840">
          <cell r="A840" t="str">
            <v>-2</v>
          </cell>
          <cell r="B840" t="str">
            <v>스치로폴</v>
          </cell>
          <cell r="C840" t="str">
            <v>(신축이음T=20M/M)</v>
          </cell>
          <cell r="D840">
            <v>15</v>
          </cell>
          <cell r="E840" t="str">
            <v>㎡</v>
          </cell>
        </row>
        <row r="841">
          <cell r="A841" t="str">
            <v>m</v>
          </cell>
          <cell r="B841" t="str">
            <v>다월바설치</v>
          </cell>
          <cell r="D841">
            <v>100</v>
          </cell>
          <cell r="E841" t="str">
            <v>EA</v>
          </cell>
        </row>
        <row r="842">
          <cell r="A842" t="str">
            <v>n</v>
          </cell>
          <cell r="B842" t="str">
            <v>자재비</v>
          </cell>
        </row>
        <row r="843">
          <cell r="A843" t="str">
            <v>-1</v>
          </cell>
          <cell r="B843" t="str">
            <v>레미콘</v>
          </cell>
          <cell r="C843" t="str">
            <v>25-240-12</v>
          </cell>
          <cell r="D843">
            <v>1032</v>
          </cell>
          <cell r="E843" t="str">
            <v>㎥</v>
          </cell>
        </row>
        <row r="844">
          <cell r="A844" t="str">
            <v>-2</v>
          </cell>
          <cell r="B844" t="str">
            <v>레미콘</v>
          </cell>
          <cell r="C844" t="str">
            <v>25-210-12</v>
          </cell>
          <cell r="D844">
            <v>13</v>
          </cell>
          <cell r="E844" t="str">
            <v>㎥</v>
          </cell>
        </row>
        <row r="845">
          <cell r="A845" t="str">
            <v>-3</v>
          </cell>
          <cell r="B845" t="str">
            <v>레미콘</v>
          </cell>
          <cell r="C845" t="str">
            <v>40-160-8</v>
          </cell>
          <cell r="D845">
            <v>21</v>
          </cell>
          <cell r="E845" t="str">
            <v>㎥</v>
          </cell>
        </row>
        <row r="846">
          <cell r="A846" t="str">
            <v>-4</v>
          </cell>
          <cell r="B846" t="str">
            <v>철근</v>
          </cell>
          <cell r="C846" t="str">
            <v>SD30 D16M/M 이상</v>
          </cell>
          <cell r="D846">
            <v>149.97800000000001</v>
          </cell>
          <cell r="E846" t="str">
            <v>TON</v>
          </cell>
        </row>
        <row r="847">
          <cell r="A847" t="str">
            <v>-5</v>
          </cell>
          <cell r="B847" t="str">
            <v>철근</v>
          </cell>
          <cell r="C847" t="str">
            <v>SD30 D13M/M</v>
          </cell>
          <cell r="D847">
            <v>12.593999999999999</v>
          </cell>
          <cell r="E847" t="str">
            <v>TON</v>
          </cell>
        </row>
        <row r="848">
          <cell r="A848" t="str">
            <v>3.07</v>
          </cell>
          <cell r="B848" t="str">
            <v>각생교(RC RAHMEN</v>
          </cell>
          <cell r="C848" t="str">
            <v>)L=28.0, B=21.0</v>
          </cell>
        </row>
        <row r="849">
          <cell r="A849" t="str">
            <v>a</v>
          </cell>
          <cell r="B849" t="str">
            <v>토  공</v>
          </cell>
        </row>
        <row r="850">
          <cell r="A850" t="str">
            <v>-1</v>
          </cell>
          <cell r="B850" t="str">
            <v>구조물터파기</v>
          </cell>
          <cell r="C850" t="str">
            <v>(육상토사:0-4M)</v>
          </cell>
          <cell r="D850">
            <v>1438</v>
          </cell>
          <cell r="E850" t="str">
            <v>㎥</v>
          </cell>
        </row>
        <row r="851">
          <cell r="A851" t="str">
            <v>-2</v>
          </cell>
          <cell r="B851" t="str">
            <v>구조물터파기</v>
          </cell>
          <cell r="C851" t="str">
            <v>(육상토사:4m이상)</v>
          </cell>
          <cell r="D851">
            <v>1513</v>
          </cell>
          <cell r="E851" t="str">
            <v>㎥</v>
          </cell>
        </row>
        <row r="852">
          <cell r="A852" t="str">
            <v>-3</v>
          </cell>
          <cell r="B852" t="str">
            <v>구조물터파기</v>
          </cell>
          <cell r="C852" t="str">
            <v>(수중토사:0-4M)</v>
          </cell>
          <cell r="D852">
            <v>1040</v>
          </cell>
          <cell r="E852" t="str">
            <v>㎥</v>
          </cell>
        </row>
        <row r="853">
          <cell r="A853" t="str">
            <v>-4</v>
          </cell>
          <cell r="B853" t="str">
            <v>되메우기및다짐</v>
          </cell>
          <cell r="C853" t="str">
            <v>(인력30%+기계70%)</v>
          </cell>
          <cell r="D853">
            <v>2990</v>
          </cell>
          <cell r="E853" t="str">
            <v>㎥</v>
          </cell>
        </row>
        <row r="854">
          <cell r="A854" t="str">
            <v>-5</v>
          </cell>
          <cell r="B854" t="str">
            <v>뒷채움및다짐</v>
          </cell>
          <cell r="D854">
            <v>691</v>
          </cell>
          <cell r="E854" t="str">
            <v>㎥</v>
          </cell>
        </row>
        <row r="855">
          <cell r="A855" t="str">
            <v>-6</v>
          </cell>
          <cell r="B855" t="str">
            <v>물푸기</v>
          </cell>
          <cell r="C855" t="str">
            <v>(교량등대형구조물)</v>
          </cell>
          <cell r="D855">
            <v>33</v>
          </cell>
          <cell r="E855" t="str">
            <v>HR</v>
          </cell>
        </row>
        <row r="856">
          <cell r="A856" t="str">
            <v>b</v>
          </cell>
          <cell r="B856" t="str">
            <v>콘크리트타설</v>
          </cell>
        </row>
        <row r="857">
          <cell r="A857" t="str">
            <v>-1</v>
          </cell>
          <cell r="B857" t="str">
            <v>무근콘크리트타설</v>
          </cell>
          <cell r="C857" t="str">
            <v>(진동기제외)</v>
          </cell>
          <cell r="D857">
            <v>158</v>
          </cell>
          <cell r="E857" t="str">
            <v>㎥</v>
          </cell>
        </row>
        <row r="858">
          <cell r="A858" t="str">
            <v>-2</v>
          </cell>
          <cell r="B858" t="str">
            <v>철근콘크리트타설</v>
          </cell>
          <cell r="C858" t="str">
            <v>펌프카타설(0-15M)</v>
          </cell>
          <cell r="D858">
            <v>1400</v>
          </cell>
          <cell r="E858" t="str">
            <v>㎥</v>
          </cell>
        </row>
        <row r="859">
          <cell r="A859" t="str">
            <v>c</v>
          </cell>
          <cell r="B859" t="str">
            <v>스페이셔설치</v>
          </cell>
        </row>
        <row r="860">
          <cell r="A860" t="str">
            <v>-1</v>
          </cell>
          <cell r="B860" t="str">
            <v>스페이셔설치</v>
          </cell>
          <cell r="C860" t="str">
            <v>벽체용</v>
          </cell>
          <cell r="D860">
            <v>1039</v>
          </cell>
          <cell r="E860" t="str">
            <v>㎡</v>
          </cell>
        </row>
        <row r="861">
          <cell r="A861" t="str">
            <v>-2</v>
          </cell>
          <cell r="B861" t="str">
            <v>스페이서설치</v>
          </cell>
          <cell r="C861" t="str">
            <v>슬라브용</v>
          </cell>
          <cell r="D861">
            <v>1124</v>
          </cell>
          <cell r="E861" t="str">
            <v>㎡</v>
          </cell>
        </row>
        <row r="862">
          <cell r="A862" t="str">
            <v>d</v>
          </cell>
          <cell r="B862" t="str">
            <v>철근가공조립</v>
          </cell>
          <cell r="C862" t="str">
            <v>(복잡)</v>
          </cell>
          <cell r="D862">
            <v>226.41900000000001</v>
          </cell>
          <cell r="E862" t="str">
            <v>TON</v>
          </cell>
        </row>
        <row r="863">
          <cell r="A863" t="str">
            <v>e</v>
          </cell>
          <cell r="B863" t="str">
            <v>합판거푸집</v>
          </cell>
        </row>
        <row r="864">
          <cell r="A864" t="str">
            <v>-1</v>
          </cell>
          <cell r="B864" t="str">
            <v>합판거푸집</v>
          </cell>
          <cell r="C864" t="str">
            <v>(3회)0-7M</v>
          </cell>
          <cell r="D864">
            <v>1583</v>
          </cell>
          <cell r="E864" t="str">
            <v>㎡</v>
          </cell>
        </row>
        <row r="865">
          <cell r="A865" t="str">
            <v>-2</v>
          </cell>
          <cell r="B865" t="str">
            <v>합판거푸집</v>
          </cell>
          <cell r="C865" t="str">
            <v>(소형4회)</v>
          </cell>
          <cell r="D865">
            <v>286</v>
          </cell>
          <cell r="E865" t="str">
            <v>㎡</v>
          </cell>
        </row>
        <row r="866">
          <cell r="A866" t="str">
            <v>-3</v>
          </cell>
          <cell r="B866" t="str">
            <v>합판거푸집</v>
          </cell>
          <cell r="C866" t="str">
            <v>(소형6회)</v>
          </cell>
          <cell r="D866">
            <v>24</v>
          </cell>
          <cell r="E866" t="str">
            <v>㎡</v>
          </cell>
        </row>
        <row r="867">
          <cell r="A867" t="str">
            <v>f</v>
          </cell>
          <cell r="B867" t="str">
            <v>비계</v>
          </cell>
          <cell r="C867" t="str">
            <v>(강관)0-30M</v>
          </cell>
          <cell r="D867">
            <v>706</v>
          </cell>
          <cell r="E867" t="str">
            <v>㎡</v>
          </cell>
        </row>
        <row r="868">
          <cell r="A868" t="str">
            <v>g</v>
          </cell>
          <cell r="B868" t="str">
            <v>강관동바리</v>
          </cell>
          <cell r="C868" t="str">
            <v>(교량용)</v>
          </cell>
          <cell r="D868">
            <v>2670</v>
          </cell>
          <cell r="E868" t="str">
            <v>공㎥</v>
          </cell>
        </row>
        <row r="869">
          <cell r="A869" t="str">
            <v>h</v>
          </cell>
          <cell r="B869" t="str">
            <v>표면처리공</v>
          </cell>
        </row>
        <row r="870">
          <cell r="A870" t="str">
            <v>-1</v>
          </cell>
          <cell r="B870" t="str">
            <v>아스팔트방수</v>
          </cell>
          <cell r="C870" t="str">
            <v>(배면방수)</v>
          </cell>
          <cell r="D870">
            <v>263</v>
          </cell>
          <cell r="E870" t="str">
            <v>M2</v>
          </cell>
        </row>
        <row r="871">
          <cell r="A871" t="str">
            <v>-2</v>
          </cell>
          <cell r="B871" t="str">
            <v>면고르기</v>
          </cell>
          <cell r="C871" t="str">
            <v>DECK FINISHER</v>
          </cell>
          <cell r="D871">
            <v>454</v>
          </cell>
          <cell r="E871" t="str">
            <v>㎡</v>
          </cell>
        </row>
        <row r="872">
          <cell r="A872" t="str">
            <v>-3</v>
          </cell>
          <cell r="B872" t="str">
            <v>슬라브양생</v>
          </cell>
          <cell r="C872" t="str">
            <v>(도막양생)</v>
          </cell>
          <cell r="D872">
            <v>454</v>
          </cell>
          <cell r="E872" t="str">
            <v>㎡</v>
          </cell>
        </row>
        <row r="873">
          <cell r="A873" t="str">
            <v>-4</v>
          </cell>
          <cell r="B873" t="str">
            <v>교면방수</v>
          </cell>
          <cell r="C873" t="str">
            <v>(도막방수)</v>
          </cell>
          <cell r="D873">
            <v>454</v>
          </cell>
          <cell r="E873" t="str">
            <v>㎡</v>
          </cell>
        </row>
        <row r="874">
          <cell r="A874" t="str">
            <v>i</v>
          </cell>
          <cell r="B874" t="str">
            <v>교량용집수구</v>
          </cell>
        </row>
        <row r="875">
          <cell r="A875" t="str">
            <v>-1</v>
          </cell>
          <cell r="B875" t="str">
            <v>집수구</v>
          </cell>
          <cell r="C875" t="str">
            <v>(주철)</v>
          </cell>
          <cell r="D875">
            <v>2</v>
          </cell>
          <cell r="E875" t="str">
            <v>EA</v>
          </cell>
        </row>
        <row r="876">
          <cell r="A876" t="str">
            <v>-2</v>
          </cell>
          <cell r="B876" t="str">
            <v>하천용배수구</v>
          </cell>
          <cell r="C876" t="str">
            <v>(아연도강관D=150MM)</v>
          </cell>
          <cell r="D876">
            <v>3</v>
          </cell>
          <cell r="E876" t="str">
            <v>M</v>
          </cell>
        </row>
        <row r="877">
          <cell r="A877" t="str">
            <v>j</v>
          </cell>
          <cell r="B877" t="str">
            <v>교량명판공</v>
          </cell>
        </row>
        <row r="878">
          <cell r="A878" t="str">
            <v>-1</v>
          </cell>
          <cell r="B878" t="str">
            <v>교명주</v>
          </cell>
          <cell r="C878" t="str">
            <v>(1000*500*350)</v>
          </cell>
          <cell r="D878">
            <v>4</v>
          </cell>
          <cell r="E878" t="str">
            <v>EA</v>
          </cell>
        </row>
        <row r="879">
          <cell r="A879" t="str">
            <v>-2</v>
          </cell>
          <cell r="B879" t="str">
            <v>교명판</v>
          </cell>
          <cell r="D879">
            <v>2</v>
          </cell>
          <cell r="E879" t="str">
            <v>EA</v>
          </cell>
        </row>
        <row r="880">
          <cell r="A880" t="str">
            <v>-3</v>
          </cell>
          <cell r="B880" t="str">
            <v>설명판</v>
          </cell>
          <cell r="C880" t="str">
            <v>(500X300X10)</v>
          </cell>
          <cell r="D880">
            <v>2</v>
          </cell>
          <cell r="E880" t="str">
            <v>EA</v>
          </cell>
        </row>
        <row r="881">
          <cell r="A881" t="str">
            <v>k</v>
          </cell>
          <cell r="B881" t="str">
            <v>전선관</v>
          </cell>
          <cell r="C881" t="str">
            <v>P.V.C PIPE</v>
          </cell>
          <cell r="D881">
            <v>55</v>
          </cell>
          <cell r="E881" t="str">
            <v>M</v>
          </cell>
        </row>
        <row r="882">
          <cell r="A882" t="str">
            <v>l</v>
          </cell>
          <cell r="B882" t="str">
            <v>스치로폴</v>
          </cell>
          <cell r="C882" t="str">
            <v>(신축이음T=20M/M)</v>
          </cell>
          <cell r="D882">
            <v>16</v>
          </cell>
          <cell r="E882" t="str">
            <v>㎡</v>
          </cell>
        </row>
        <row r="883">
          <cell r="A883" t="str">
            <v>m</v>
          </cell>
          <cell r="B883" t="str">
            <v>다월바설치</v>
          </cell>
          <cell r="D883">
            <v>106</v>
          </cell>
          <cell r="E883" t="str">
            <v>EA</v>
          </cell>
        </row>
        <row r="884">
          <cell r="A884" t="str">
            <v>n</v>
          </cell>
          <cell r="B884" t="str">
            <v>난  간</v>
          </cell>
        </row>
        <row r="885">
          <cell r="A885" t="str">
            <v>-2</v>
          </cell>
          <cell r="B885" t="str">
            <v>난간</v>
          </cell>
          <cell r="C885" t="str">
            <v>차도용(알루미늄)</v>
          </cell>
          <cell r="D885">
            <v>55</v>
          </cell>
          <cell r="E885" t="str">
            <v>m</v>
          </cell>
        </row>
        <row r="886">
          <cell r="A886" t="str">
            <v>-3</v>
          </cell>
          <cell r="B886" t="str">
            <v>난간</v>
          </cell>
          <cell r="C886" t="str">
            <v>보도용(알루미늄)</v>
          </cell>
          <cell r="D886">
            <v>55</v>
          </cell>
          <cell r="E886" t="str">
            <v>m</v>
          </cell>
        </row>
        <row r="887">
          <cell r="A887" t="str">
            <v>o</v>
          </cell>
          <cell r="B887" t="str">
            <v>자재비</v>
          </cell>
        </row>
        <row r="888">
          <cell r="A888" t="str">
            <v>-1</v>
          </cell>
          <cell r="B888" t="str">
            <v>레미콘</v>
          </cell>
          <cell r="C888" t="str">
            <v>25-240-12</v>
          </cell>
          <cell r="D888">
            <v>1414</v>
          </cell>
          <cell r="E888" t="str">
            <v>㎥</v>
          </cell>
        </row>
        <row r="889">
          <cell r="A889" t="str">
            <v>-2</v>
          </cell>
          <cell r="B889" t="str">
            <v>레미콘</v>
          </cell>
          <cell r="C889" t="str">
            <v>25-210-12</v>
          </cell>
          <cell r="D889">
            <v>1</v>
          </cell>
          <cell r="E889" t="str">
            <v>㎥</v>
          </cell>
        </row>
        <row r="890">
          <cell r="A890" t="str">
            <v>-3</v>
          </cell>
          <cell r="B890" t="str">
            <v>레미콘</v>
          </cell>
          <cell r="C890" t="str">
            <v>40-180-8</v>
          </cell>
          <cell r="D890">
            <v>38</v>
          </cell>
          <cell r="E890" t="str">
            <v>㎥</v>
          </cell>
        </row>
        <row r="891">
          <cell r="A891" t="str">
            <v>-4</v>
          </cell>
          <cell r="B891" t="str">
            <v>레미콘</v>
          </cell>
          <cell r="C891" t="str">
            <v>40-160-8</v>
          </cell>
          <cell r="D891">
            <v>123</v>
          </cell>
          <cell r="E891" t="str">
            <v>㎥</v>
          </cell>
        </row>
        <row r="892">
          <cell r="A892" t="str">
            <v>-5</v>
          </cell>
          <cell r="B892" t="str">
            <v>철근</v>
          </cell>
          <cell r="C892" t="str">
            <v>SD30 D16M/M 이상</v>
          </cell>
          <cell r="D892">
            <v>228.54900000000001</v>
          </cell>
          <cell r="E892" t="str">
            <v>TON</v>
          </cell>
        </row>
        <row r="893">
          <cell r="A893" t="str">
            <v>-6</v>
          </cell>
          <cell r="B893" t="str">
            <v>철근</v>
          </cell>
          <cell r="C893" t="str">
            <v>SD30 D13M/M</v>
          </cell>
          <cell r="D893">
            <v>4.923</v>
          </cell>
          <cell r="E893" t="str">
            <v>TON</v>
          </cell>
        </row>
        <row r="894">
          <cell r="A894" t="str">
            <v>3.08</v>
          </cell>
          <cell r="B894" t="str">
            <v>옹벽공</v>
          </cell>
          <cell r="C894" t="str">
            <v>(블럭식보강토)</v>
          </cell>
        </row>
        <row r="895">
          <cell r="A895" t="str">
            <v>a</v>
          </cell>
          <cell r="B895" t="str">
            <v>구조물터파기</v>
          </cell>
          <cell r="C895" t="str">
            <v>(육상토사:0-2M)</v>
          </cell>
          <cell r="D895">
            <v>1757</v>
          </cell>
          <cell r="E895" t="str">
            <v>㎥</v>
          </cell>
        </row>
        <row r="896">
          <cell r="A896" t="str">
            <v>b</v>
          </cell>
          <cell r="B896" t="str">
            <v>되메우기및다짐</v>
          </cell>
          <cell r="C896" t="str">
            <v>(인력50%+기계50%)</v>
          </cell>
          <cell r="D896">
            <v>158</v>
          </cell>
          <cell r="E896" t="str">
            <v>㎥</v>
          </cell>
        </row>
        <row r="897">
          <cell r="A897" t="str">
            <v>c</v>
          </cell>
          <cell r="B897" t="str">
            <v>기초쇄석</v>
          </cell>
          <cell r="C897" t="str">
            <v>(현장암유용)</v>
          </cell>
          <cell r="D897">
            <v>174</v>
          </cell>
          <cell r="E897" t="str">
            <v>㎥</v>
          </cell>
        </row>
        <row r="898">
          <cell r="A898" t="str">
            <v>d</v>
          </cell>
          <cell r="B898" t="str">
            <v>보강토다짐</v>
          </cell>
          <cell r="C898" t="str">
            <v>(인력30%+기계70%)</v>
          </cell>
          <cell r="D898">
            <v>29643</v>
          </cell>
          <cell r="E898" t="str">
            <v>㎥</v>
          </cell>
        </row>
        <row r="899">
          <cell r="A899" t="str">
            <v>e</v>
          </cell>
          <cell r="B899" t="str">
            <v>보강토옹벽</v>
          </cell>
          <cell r="C899" t="str">
            <v>(H=1.0M~7.0M)</v>
          </cell>
          <cell r="D899">
            <v>5855</v>
          </cell>
          <cell r="E899" t="str">
            <v>㎡</v>
          </cell>
        </row>
        <row r="900">
          <cell r="A900" t="str">
            <v>4.</v>
          </cell>
          <cell r="B900" t="str">
            <v>포 장 공</v>
          </cell>
        </row>
        <row r="901">
          <cell r="A901" t="str">
            <v>4.01</v>
          </cell>
          <cell r="B901" t="str">
            <v>동상방지층</v>
          </cell>
        </row>
        <row r="902">
          <cell r="A902" t="str">
            <v>a</v>
          </cell>
          <cell r="B902" t="str">
            <v>동상방지층생산및운반</v>
          </cell>
          <cell r="C902" t="str">
            <v>(현장암유용)</v>
          </cell>
          <cell r="D902">
            <v>27696</v>
          </cell>
          <cell r="E902" t="str">
            <v>㎥</v>
          </cell>
        </row>
        <row r="903">
          <cell r="A903" t="str">
            <v>b</v>
          </cell>
          <cell r="B903" t="str">
            <v>동상방지층포설및다짐</v>
          </cell>
          <cell r="C903" t="str">
            <v>(T=20cm)</v>
          </cell>
          <cell r="D903">
            <v>27696</v>
          </cell>
          <cell r="E903" t="str">
            <v>㎥</v>
          </cell>
        </row>
        <row r="904">
          <cell r="A904" t="str">
            <v>4.02</v>
          </cell>
          <cell r="B904" t="str">
            <v>보조기층</v>
          </cell>
        </row>
        <row r="905">
          <cell r="A905" t="str">
            <v>a</v>
          </cell>
          <cell r="B905" t="str">
            <v>보조기층생산및운반</v>
          </cell>
          <cell r="C905" t="str">
            <v>(현장암유용)</v>
          </cell>
          <cell r="D905">
            <v>36412</v>
          </cell>
          <cell r="E905" t="str">
            <v>㎥</v>
          </cell>
        </row>
        <row r="906">
          <cell r="A906" t="str">
            <v>b</v>
          </cell>
          <cell r="B906" t="str">
            <v>보조기층포설및다짐</v>
          </cell>
          <cell r="C906" t="str">
            <v>(T=25cm)</v>
          </cell>
          <cell r="D906">
            <v>35630</v>
          </cell>
          <cell r="E906" t="str">
            <v>㎥</v>
          </cell>
        </row>
        <row r="907">
          <cell r="A907" t="str">
            <v>4.03</v>
          </cell>
          <cell r="B907" t="str">
            <v>프라임코팅</v>
          </cell>
          <cell r="C907" t="str">
            <v>(MC-1,75/a)</v>
          </cell>
          <cell r="D907">
            <v>1184</v>
          </cell>
          <cell r="E907" t="str">
            <v>a</v>
          </cell>
        </row>
        <row r="908">
          <cell r="A908" t="str">
            <v>4.04</v>
          </cell>
          <cell r="B908" t="str">
            <v>기층</v>
          </cell>
        </row>
        <row r="909">
          <cell r="A909" t="str">
            <v>a</v>
          </cell>
          <cell r="B909" t="str">
            <v>기층포설및다짐</v>
          </cell>
          <cell r="C909" t="str">
            <v>(t=15cm)</v>
          </cell>
          <cell r="D909">
            <v>931</v>
          </cell>
          <cell r="E909" t="str">
            <v>a</v>
          </cell>
        </row>
        <row r="910">
          <cell r="A910" t="str">
            <v>b</v>
          </cell>
          <cell r="B910" t="str">
            <v>포설및다짐</v>
          </cell>
          <cell r="C910" t="str">
            <v>(T=10cm)</v>
          </cell>
          <cell r="D910">
            <v>26</v>
          </cell>
          <cell r="E910" t="str">
            <v>a</v>
          </cell>
        </row>
        <row r="911">
          <cell r="A911" t="str">
            <v>4.05</v>
          </cell>
          <cell r="B911" t="str">
            <v>택코팅</v>
          </cell>
          <cell r="C911" t="str">
            <v>(RSC-4:30L/a)</v>
          </cell>
          <cell r="D911">
            <v>3755</v>
          </cell>
          <cell r="E911" t="str">
            <v>a</v>
          </cell>
        </row>
        <row r="912">
          <cell r="A912" t="str">
            <v>4.06</v>
          </cell>
          <cell r="B912" t="str">
            <v>표층</v>
          </cell>
        </row>
        <row r="913">
          <cell r="A913" t="str">
            <v>a</v>
          </cell>
          <cell r="B913" t="str">
            <v>포설및다짐</v>
          </cell>
          <cell r="C913" t="str">
            <v>(T=5㎝)</v>
          </cell>
          <cell r="D913">
            <v>28</v>
          </cell>
          <cell r="E913" t="str">
            <v>a</v>
          </cell>
        </row>
        <row r="914">
          <cell r="A914" t="str">
            <v>b</v>
          </cell>
          <cell r="B914" t="str">
            <v>포설및다짐</v>
          </cell>
          <cell r="C914" t="str">
            <v>(T=10㎝)</v>
          </cell>
          <cell r="D914">
            <v>1142</v>
          </cell>
          <cell r="E914" t="str">
            <v>a</v>
          </cell>
        </row>
        <row r="915">
          <cell r="A915" t="str">
            <v>c</v>
          </cell>
          <cell r="B915" t="str">
            <v>포설및다짐</v>
          </cell>
          <cell r="C915" t="str">
            <v>(T=8Cm)</v>
          </cell>
          <cell r="D915">
            <v>194</v>
          </cell>
          <cell r="E915" t="str">
            <v>a</v>
          </cell>
        </row>
        <row r="916">
          <cell r="A916" t="str">
            <v>4.07</v>
          </cell>
          <cell r="B916" t="str">
            <v>노견토</v>
          </cell>
          <cell r="C916" t="str">
            <v>(포설및다짐)</v>
          </cell>
          <cell r="D916">
            <v>782</v>
          </cell>
          <cell r="E916" t="str">
            <v>㎥</v>
          </cell>
        </row>
        <row r="917">
          <cell r="A917" t="str">
            <v>4.08</v>
          </cell>
          <cell r="B917" t="str">
            <v>투수콘크리트포장</v>
          </cell>
          <cell r="C917" t="str">
            <v>T=7cm</v>
          </cell>
          <cell r="D917">
            <v>59</v>
          </cell>
          <cell r="E917" t="str">
            <v>㎡</v>
          </cell>
        </row>
        <row r="918">
          <cell r="A918" t="str">
            <v>4.09</v>
          </cell>
          <cell r="B918" t="str">
            <v>자재비</v>
          </cell>
        </row>
        <row r="919">
          <cell r="A919" t="str">
            <v>a</v>
          </cell>
          <cell r="B919" t="str">
            <v>아스팔트</v>
          </cell>
          <cell r="C919" t="str">
            <v>MC-1</v>
          </cell>
          <cell r="D919">
            <v>453</v>
          </cell>
          <cell r="E919" t="str">
            <v>D/M</v>
          </cell>
        </row>
        <row r="920">
          <cell r="A920" t="str">
            <v>b</v>
          </cell>
          <cell r="B920" t="str">
            <v>아스팔트</v>
          </cell>
          <cell r="C920" t="str">
            <v>RSC-4</v>
          </cell>
          <cell r="D920">
            <v>383</v>
          </cell>
          <cell r="E920" t="str">
            <v>D/M</v>
          </cell>
        </row>
        <row r="921">
          <cell r="A921" t="str">
            <v>c</v>
          </cell>
          <cell r="B921" t="str">
            <v>아스콘</v>
          </cell>
          <cell r="C921" t="str">
            <v>표층용(#78)</v>
          </cell>
          <cell r="D921">
            <v>31000</v>
          </cell>
          <cell r="E921" t="str">
            <v>TON</v>
          </cell>
        </row>
        <row r="922">
          <cell r="A922" t="str">
            <v>d</v>
          </cell>
          <cell r="B922" t="str">
            <v>아스콘</v>
          </cell>
          <cell r="C922" t="str">
            <v>기층용(#467)</v>
          </cell>
          <cell r="D922">
            <v>33371</v>
          </cell>
          <cell r="E922" t="str">
            <v>TON</v>
          </cell>
        </row>
        <row r="923">
          <cell r="A923" t="str">
            <v>5.</v>
          </cell>
          <cell r="B923" t="str">
            <v>부대공</v>
          </cell>
        </row>
        <row r="924">
          <cell r="A924" t="str">
            <v>5.01</v>
          </cell>
          <cell r="B924" t="str">
            <v>차선도색</v>
          </cell>
        </row>
        <row r="925">
          <cell r="A925" t="str">
            <v>a</v>
          </cell>
          <cell r="B925" t="str">
            <v>차선도색</v>
          </cell>
          <cell r="C925" t="str">
            <v>(가열형:백색)</v>
          </cell>
          <cell r="D925">
            <v>1792</v>
          </cell>
          <cell r="E925" t="str">
            <v>㎡</v>
          </cell>
        </row>
        <row r="926">
          <cell r="A926" t="str">
            <v>b</v>
          </cell>
          <cell r="B926" t="str">
            <v>차선도색</v>
          </cell>
          <cell r="C926" t="str">
            <v>(가열형:황색)</v>
          </cell>
          <cell r="D926">
            <v>2888</v>
          </cell>
          <cell r="E926" t="str">
            <v>㎡</v>
          </cell>
        </row>
        <row r="927">
          <cell r="A927" t="str">
            <v>c</v>
          </cell>
          <cell r="B927" t="str">
            <v>차선도색</v>
          </cell>
          <cell r="C927" t="str">
            <v>(상온형:백색)</v>
          </cell>
          <cell r="D927">
            <v>727</v>
          </cell>
          <cell r="E927" t="str">
            <v>㎡</v>
          </cell>
        </row>
        <row r="928">
          <cell r="A928" t="str">
            <v>d</v>
          </cell>
          <cell r="B928" t="str">
            <v>차선도색</v>
          </cell>
          <cell r="C928" t="str">
            <v>(상온형:황색)</v>
          </cell>
          <cell r="D928">
            <v>1663</v>
          </cell>
          <cell r="E928" t="str">
            <v>㎡</v>
          </cell>
        </row>
        <row r="929">
          <cell r="A929" t="str">
            <v>5.02</v>
          </cell>
          <cell r="B929" t="str">
            <v>표지판</v>
          </cell>
        </row>
        <row r="930">
          <cell r="A930" t="str">
            <v>a</v>
          </cell>
          <cell r="B930" t="str">
            <v>교통표지판</v>
          </cell>
          <cell r="C930" t="str">
            <v>삼각(1200*1039)</v>
          </cell>
          <cell r="D930">
            <v>11</v>
          </cell>
          <cell r="E930" t="str">
            <v>조</v>
          </cell>
        </row>
        <row r="931">
          <cell r="A931" t="str">
            <v>c</v>
          </cell>
          <cell r="B931" t="str">
            <v>교통표지판</v>
          </cell>
          <cell r="C931" t="str">
            <v>(부착용)D=600</v>
          </cell>
          <cell r="D931">
            <v>5</v>
          </cell>
          <cell r="E931" t="str">
            <v>조</v>
          </cell>
        </row>
        <row r="932">
          <cell r="A932" t="str">
            <v>d</v>
          </cell>
          <cell r="B932" t="str">
            <v>교통표지판</v>
          </cell>
          <cell r="C932" t="str">
            <v>원형 1200</v>
          </cell>
          <cell r="D932">
            <v>6</v>
          </cell>
          <cell r="E932" t="str">
            <v>조</v>
          </cell>
        </row>
        <row r="933">
          <cell r="A933" t="str">
            <v>e</v>
          </cell>
          <cell r="B933" t="str">
            <v>교통표지판</v>
          </cell>
          <cell r="C933" t="str">
            <v>오각</v>
          </cell>
          <cell r="D933">
            <v>4</v>
          </cell>
          <cell r="E933" t="str">
            <v>조</v>
          </cell>
        </row>
        <row r="934">
          <cell r="A934" t="str">
            <v>h</v>
          </cell>
          <cell r="B934" t="str">
            <v>교통표지판(1.2X1.2)</v>
          </cell>
          <cell r="C934" t="str">
            <v>삼각+삼각</v>
          </cell>
          <cell r="D934">
            <v>3</v>
          </cell>
          <cell r="E934" t="str">
            <v>조</v>
          </cell>
        </row>
        <row r="935">
          <cell r="A935" t="str">
            <v>i</v>
          </cell>
          <cell r="B935" t="str">
            <v>교통표지판(1.5X1.2)</v>
          </cell>
          <cell r="C935" t="str">
            <v>삼각+삼각</v>
          </cell>
          <cell r="D935">
            <v>2</v>
          </cell>
          <cell r="E935" t="str">
            <v>조</v>
          </cell>
        </row>
        <row r="936">
          <cell r="A936" t="str">
            <v>b</v>
          </cell>
          <cell r="B936" t="str">
            <v>교통표지판(6,8차선용</v>
          </cell>
          <cell r="C936" t="str">
            <v>삼각(1500*1299)</v>
          </cell>
          <cell r="D936">
            <v>14</v>
          </cell>
          <cell r="E936" t="str">
            <v>조</v>
          </cell>
        </row>
        <row r="937">
          <cell r="A937" t="str">
            <v>f</v>
          </cell>
          <cell r="B937" t="str">
            <v>교통표지판(6,8차로)</v>
          </cell>
          <cell r="C937" t="str">
            <v>삼각+사각</v>
          </cell>
          <cell r="D937">
            <v>2</v>
          </cell>
          <cell r="E937" t="str">
            <v>조</v>
          </cell>
        </row>
        <row r="938">
          <cell r="A938" t="str">
            <v>g</v>
          </cell>
          <cell r="B938" t="str">
            <v>교통표지판(6,8차로용</v>
          </cell>
          <cell r="C938" t="str">
            <v>삼각+원형</v>
          </cell>
          <cell r="D938">
            <v>4</v>
          </cell>
          <cell r="E938" t="str">
            <v>조</v>
          </cell>
        </row>
        <row r="939">
          <cell r="A939" t="str">
            <v>i</v>
          </cell>
          <cell r="B939" t="str">
            <v>안내표지판</v>
          </cell>
          <cell r="C939" t="str">
            <v>출구점표지판</v>
          </cell>
          <cell r="D939">
            <v>2</v>
          </cell>
          <cell r="E939" t="str">
            <v>조</v>
          </cell>
        </row>
        <row r="940">
          <cell r="A940" t="str">
            <v>j</v>
          </cell>
          <cell r="B940" t="str">
            <v>안내표지판</v>
          </cell>
          <cell r="C940" t="str">
            <v>2 방향표지판</v>
          </cell>
          <cell r="D940">
            <v>8</v>
          </cell>
          <cell r="E940" t="str">
            <v>조</v>
          </cell>
        </row>
        <row r="941">
          <cell r="A941" t="str">
            <v>k</v>
          </cell>
          <cell r="B941" t="str">
            <v>안내표지판</v>
          </cell>
          <cell r="C941" t="str">
            <v>3 방향표지판</v>
          </cell>
          <cell r="D941">
            <v>5</v>
          </cell>
          <cell r="E941" t="str">
            <v>조</v>
          </cell>
        </row>
        <row r="942">
          <cell r="A942" t="str">
            <v>l</v>
          </cell>
          <cell r="B942" t="str">
            <v>갈매기표지판</v>
          </cell>
          <cell r="C942" t="str">
            <v>토공용</v>
          </cell>
          <cell r="D942">
            <v>34</v>
          </cell>
          <cell r="E942" t="str">
            <v>EA</v>
          </cell>
        </row>
        <row r="943">
          <cell r="A943" t="str">
            <v>m</v>
          </cell>
          <cell r="B943" t="str">
            <v>갈매기표지판</v>
          </cell>
          <cell r="D943">
            <v>20</v>
          </cell>
          <cell r="E943" t="str">
            <v>EA</v>
          </cell>
        </row>
        <row r="944">
          <cell r="A944" t="str">
            <v>5.03</v>
          </cell>
          <cell r="B944" t="str">
            <v>가드레일</v>
          </cell>
        </row>
        <row r="945">
          <cell r="A945" t="str">
            <v>a</v>
          </cell>
          <cell r="B945" t="str">
            <v>레일포스트</v>
          </cell>
          <cell r="C945" t="str">
            <v>(L=2.2 M)</v>
          </cell>
          <cell r="D945">
            <v>869</v>
          </cell>
          <cell r="E945" t="str">
            <v>EA</v>
          </cell>
        </row>
        <row r="946">
          <cell r="A946" t="str">
            <v>b</v>
          </cell>
          <cell r="B946" t="str">
            <v>가드레일</v>
          </cell>
          <cell r="C946" t="str">
            <v>(표준레일)</v>
          </cell>
          <cell r="D946">
            <v>853</v>
          </cell>
          <cell r="E946" t="str">
            <v>EA</v>
          </cell>
        </row>
        <row r="947">
          <cell r="A947" t="str">
            <v>c</v>
          </cell>
          <cell r="B947" t="str">
            <v>단부레일</v>
          </cell>
          <cell r="D947">
            <v>32</v>
          </cell>
          <cell r="E947" t="str">
            <v>EA</v>
          </cell>
        </row>
        <row r="948">
          <cell r="A948" t="str">
            <v>5.04</v>
          </cell>
          <cell r="B948" t="str">
            <v>데리네이터</v>
          </cell>
        </row>
        <row r="949">
          <cell r="A949" t="str">
            <v>a</v>
          </cell>
          <cell r="B949" t="str">
            <v>가드레일용</v>
          </cell>
          <cell r="D949">
            <v>95</v>
          </cell>
          <cell r="E949" t="str">
            <v>EA</v>
          </cell>
        </row>
        <row r="950">
          <cell r="A950" t="str">
            <v>b</v>
          </cell>
          <cell r="B950" t="str">
            <v>교량용</v>
          </cell>
          <cell r="D950">
            <v>123</v>
          </cell>
          <cell r="E950" t="str">
            <v>EA</v>
          </cell>
        </row>
        <row r="951">
          <cell r="A951" t="str">
            <v>c</v>
          </cell>
          <cell r="B951" t="str">
            <v>토공용</v>
          </cell>
          <cell r="D951">
            <v>206</v>
          </cell>
          <cell r="E951" t="str">
            <v>EA</v>
          </cell>
        </row>
        <row r="952">
          <cell r="A952" t="str">
            <v>d</v>
          </cell>
          <cell r="B952" t="str">
            <v>중앙분리대용</v>
          </cell>
          <cell r="D952">
            <v>302</v>
          </cell>
          <cell r="E952" t="str">
            <v>EA</v>
          </cell>
        </row>
        <row r="953">
          <cell r="A953" t="str">
            <v>e</v>
          </cell>
          <cell r="B953" t="str">
            <v>옹벽용</v>
          </cell>
          <cell r="D953">
            <v>184</v>
          </cell>
          <cell r="E953" t="str">
            <v>EA</v>
          </cell>
        </row>
        <row r="954">
          <cell r="A954" t="str">
            <v>f</v>
          </cell>
          <cell r="B954" t="str">
            <v>도로표지병</v>
          </cell>
          <cell r="C954" t="str">
            <v>중앙선용(153*100*35)</v>
          </cell>
          <cell r="D954">
            <v>562</v>
          </cell>
          <cell r="E954" t="str">
            <v>EA</v>
          </cell>
        </row>
        <row r="955">
          <cell r="A955" t="str">
            <v>5.05</v>
          </cell>
          <cell r="B955" t="str">
            <v>중앙분리대</v>
          </cell>
        </row>
        <row r="956">
          <cell r="A956" t="str">
            <v>a</v>
          </cell>
          <cell r="B956" t="str">
            <v>중앙분리대토공용</v>
          </cell>
          <cell r="C956" t="str">
            <v>구체</v>
          </cell>
          <cell r="D956">
            <v>3747</v>
          </cell>
          <cell r="E956" t="str">
            <v>M</v>
          </cell>
        </row>
        <row r="957">
          <cell r="A957" t="str">
            <v>b</v>
          </cell>
          <cell r="B957" t="str">
            <v>중앙분리대토공용</v>
          </cell>
          <cell r="C957" t="str">
            <v>단부처리</v>
          </cell>
          <cell r="D957">
            <v>2</v>
          </cell>
          <cell r="E957" t="str">
            <v>EA</v>
          </cell>
        </row>
        <row r="958">
          <cell r="A958" t="str">
            <v>c</v>
          </cell>
          <cell r="B958" t="str">
            <v>중앙분리대토공용</v>
          </cell>
          <cell r="C958" t="str">
            <v>조인트마감처리</v>
          </cell>
          <cell r="D958">
            <v>121</v>
          </cell>
          <cell r="E958" t="str">
            <v>EA</v>
          </cell>
        </row>
        <row r="959">
          <cell r="A959" t="str">
            <v>d</v>
          </cell>
          <cell r="B959" t="str">
            <v>중앙분리대교량용</v>
          </cell>
          <cell r="C959" t="str">
            <v>구체</v>
          </cell>
          <cell r="D959">
            <v>909</v>
          </cell>
          <cell r="E959" t="str">
            <v>M</v>
          </cell>
        </row>
        <row r="960">
          <cell r="A960" t="str">
            <v>e</v>
          </cell>
          <cell r="B960" t="str">
            <v>중앙분리대교량용</v>
          </cell>
          <cell r="C960" t="str">
            <v>(조인트마감처리)</v>
          </cell>
          <cell r="D960">
            <v>17</v>
          </cell>
          <cell r="E960" t="str">
            <v>EA</v>
          </cell>
        </row>
        <row r="961">
          <cell r="A961" t="str">
            <v>f</v>
          </cell>
          <cell r="B961" t="str">
            <v>중분대기초</v>
          </cell>
          <cell r="C961" t="str">
            <v>(T=15cm)</v>
          </cell>
          <cell r="D961">
            <v>558</v>
          </cell>
          <cell r="E961" t="str">
            <v>㎥</v>
          </cell>
        </row>
        <row r="962">
          <cell r="A962" t="str">
            <v>5.06</v>
          </cell>
          <cell r="B962" t="str">
            <v>차광망</v>
          </cell>
        </row>
        <row r="963">
          <cell r="A963" t="str">
            <v>a</v>
          </cell>
          <cell r="B963" t="str">
            <v>중앙분리대용</v>
          </cell>
          <cell r="C963" t="str">
            <v>알루미늄</v>
          </cell>
          <cell r="D963">
            <v>940</v>
          </cell>
          <cell r="E963" t="str">
            <v>EA</v>
          </cell>
        </row>
        <row r="964">
          <cell r="A964" t="str">
            <v>b</v>
          </cell>
          <cell r="B964" t="str">
            <v>교량용</v>
          </cell>
          <cell r="C964" t="str">
            <v>플라스틱</v>
          </cell>
          <cell r="D964">
            <v>227</v>
          </cell>
          <cell r="E964" t="str">
            <v>EA</v>
          </cell>
        </row>
        <row r="965">
          <cell r="A965" t="str">
            <v>5.07</v>
          </cell>
          <cell r="B965" t="str">
            <v>절토부점검로</v>
          </cell>
        </row>
        <row r="966">
          <cell r="A966" t="str">
            <v>a</v>
          </cell>
          <cell r="B966" t="str">
            <v>전면부 점검로</v>
          </cell>
          <cell r="C966" t="str">
            <v>(철재계단)</v>
          </cell>
          <cell r="D966">
            <v>522</v>
          </cell>
          <cell r="E966" t="str">
            <v>M</v>
          </cell>
        </row>
        <row r="967">
          <cell r="A967" t="str">
            <v>b</v>
          </cell>
          <cell r="B967" t="str">
            <v>점검용계단</v>
          </cell>
          <cell r="C967" t="str">
            <v>깬잡석계단</v>
          </cell>
          <cell r="D967">
            <v>38</v>
          </cell>
          <cell r="E967" t="str">
            <v>M</v>
          </cell>
        </row>
        <row r="968">
          <cell r="A968" t="str">
            <v>5.08</v>
          </cell>
          <cell r="B968" t="str">
            <v>미끄럼방지포장</v>
          </cell>
          <cell r="D968">
            <v>1144</v>
          </cell>
          <cell r="E968" t="str">
            <v>㎡</v>
          </cell>
        </row>
        <row r="969">
          <cell r="A969" t="str">
            <v>5.09</v>
          </cell>
          <cell r="B969" t="str">
            <v>낙석방지책</v>
          </cell>
        </row>
        <row r="970">
          <cell r="A970" t="str">
            <v>a</v>
          </cell>
          <cell r="B970" t="str">
            <v>낙석방책</v>
          </cell>
          <cell r="C970" t="str">
            <v>일반부</v>
          </cell>
          <cell r="D970">
            <v>2056</v>
          </cell>
          <cell r="E970" t="str">
            <v>M</v>
          </cell>
        </row>
        <row r="971">
          <cell r="A971" t="str">
            <v>b</v>
          </cell>
          <cell r="B971" t="str">
            <v>낙석방책</v>
          </cell>
          <cell r="C971" t="str">
            <v>단  부</v>
          </cell>
          <cell r="D971">
            <v>12</v>
          </cell>
          <cell r="E971" t="str">
            <v>EA</v>
          </cell>
        </row>
        <row r="972">
          <cell r="A972" t="str">
            <v>5.10</v>
          </cell>
          <cell r="B972" t="str">
            <v>도로경계블럭</v>
          </cell>
          <cell r="C972" t="str">
            <v>(150X150X1000)</v>
          </cell>
          <cell r="D972">
            <v>2011</v>
          </cell>
          <cell r="E972" t="str">
            <v>m</v>
          </cell>
        </row>
        <row r="973">
          <cell r="A973" t="str">
            <v>5.11</v>
          </cell>
          <cell r="B973" t="str">
            <v>시공보링비</v>
          </cell>
        </row>
        <row r="974">
          <cell r="A974" t="str">
            <v>a</v>
          </cell>
          <cell r="B974" t="str">
            <v>모래</v>
          </cell>
          <cell r="D974">
            <v>84</v>
          </cell>
          <cell r="E974" t="str">
            <v>M</v>
          </cell>
        </row>
        <row r="975">
          <cell r="A975" t="str">
            <v>b</v>
          </cell>
          <cell r="B975" t="str">
            <v>점토및풍화암</v>
          </cell>
          <cell r="D975">
            <v>202</v>
          </cell>
          <cell r="E975" t="str">
            <v>M</v>
          </cell>
        </row>
        <row r="976">
          <cell r="A976" t="str">
            <v>c</v>
          </cell>
          <cell r="B976" t="str">
            <v>연암</v>
          </cell>
          <cell r="D976">
            <v>45</v>
          </cell>
          <cell r="E976" t="str">
            <v>M</v>
          </cell>
        </row>
        <row r="977">
          <cell r="A977" t="str">
            <v>d</v>
          </cell>
          <cell r="B977" t="str">
            <v>경암</v>
          </cell>
          <cell r="D977">
            <v>40</v>
          </cell>
          <cell r="E977" t="str">
            <v>M</v>
          </cell>
        </row>
        <row r="978">
          <cell r="A978" t="str">
            <v>f</v>
          </cell>
          <cell r="B978" t="str">
            <v>기계기구설치비</v>
          </cell>
          <cell r="D978">
            <v>39</v>
          </cell>
          <cell r="E978" t="str">
            <v>개소</v>
          </cell>
        </row>
        <row r="979">
          <cell r="A979" t="str">
            <v>5.12</v>
          </cell>
          <cell r="B979" t="str">
            <v>공사 진입용 가도</v>
          </cell>
        </row>
        <row r="980">
          <cell r="A980" t="str">
            <v>a</v>
          </cell>
          <cell r="B980" t="str">
            <v>성  토</v>
          </cell>
          <cell r="D980">
            <v>14823</v>
          </cell>
          <cell r="E980" t="str">
            <v>㎥</v>
          </cell>
        </row>
        <row r="981">
          <cell r="A981" t="str">
            <v>b</v>
          </cell>
          <cell r="B981" t="str">
            <v>절  토</v>
          </cell>
          <cell r="D981">
            <v>5649</v>
          </cell>
          <cell r="E981" t="str">
            <v>㎥</v>
          </cell>
        </row>
        <row r="982">
          <cell r="A982" t="str">
            <v>c</v>
          </cell>
          <cell r="B982" t="str">
            <v>용  지</v>
          </cell>
          <cell r="D982">
            <v>4887</v>
          </cell>
          <cell r="E982" t="str">
            <v>M2</v>
          </cell>
        </row>
        <row r="983">
          <cell r="A983" t="str">
            <v>d</v>
          </cell>
          <cell r="B983" t="str">
            <v>가배수관</v>
          </cell>
          <cell r="C983" t="str">
            <v>Φ1000MM</v>
          </cell>
          <cell r="D983">
            <v>22</v>
          </cell>
          <cell r="E983" t="str">
            <v>M</v>
          </cell>
        </row>
        <row r="984">
          <cell r="A984" t="str">
            <v>5.13</v>
          </cell>
          <cell r="B984" t="str">
            <v>현장관리공</v>
          </cell>
        </row>
        <row r="985">
          <cell r="A985" t="str">
            <v>a</v>
          </cell>
          <cell r="B985" t="str">
            <v>가설건물</v>
          </cell>
          <cell r="D985">
            <v>1</v>
          </cell>
          <cell r="E985" t="str">
            <v>식</v>
          </cell>
        </row>
        <row r="986">
          <cell r="A986" t="str">
            <v>b</v>
          </cell>
          <cell r="B986" t="str">
            <v>시험비</v>
          </cell>
          <cell r="D986">
            <v>1</v>
          </cell>
          <cell r="E986" t="str">
            <v>PS</v>
          </cell>
        </row>
        <row r="987">
          <cell r="A987" t="str">
            <v>c</v>
          </cell>
          <cell r="B987" t="str">
            <v>시공측량비</v>
          </cell>
          <cell r="D987">
            <v>1</v>
          </cell>
          <cell r="E987" t="str">
            <v>식</v>
          </cell>
        </row>
        <row r="988">
          <cell r="A988" t="str">
            <v>d</v>
          </cell>
          <cell r="B988" t="str">
            <v>품질관리차량비</v>
          </cell>
          <cell r="D988">
            <v>48</v>
          </cell>
          <cell r="E988" t="str">
            <v>개월</v>
          </cell>
        </row>
        <row r="989">
          <cell r="A989" t="str">
            <v>e</v>
          </cell>
          <cell r="B989" t="str">
            <v>도로대장작성</v>
          </cell>
          <cell r="D989">
            <v>5.4</v>
          </cell>
          <cell r="E989" t="str">
            <v>KM</v>
          </cell>
        </row>
        <row r="990">
          <cell r="A990" t="str">
            <v>5.14</v>
          </cell>
          <cell r="B990" t="str">
            <v>공사안전관리비</v>
          </cell>
        </row>
        <row r="991">
          <cell r="A991" t="str">
            <v>a</v>
          </cell>
          <cell r="B991" t="str">
            <v>공사용표지판</v>
          </cell>
          <cell r="D991">
            <v>1</v>
          </cell>
          <cell r="E991" t="str">
            <v>식</v>
          </cell>
        </row>
        <row r="992">
          <cell r="A992" t="str">
            <v>b</v>
          </cell>
          <cell r="B992" t="str">
            <v>공사용가설휀스</v>
          </cell>
          <cell r="D992">
            <v>1</v>
          </cell>
          <cell r="E992" t="str">
            <v>식</v>
          </cell>
        </row>
        <row r="993">
          <cell r="A993" t="str">
            <v>c</v>
          </cell>
          <cell r="B993" t="str">
            <v>안전휀스</v>
          </cell>
          <cell r="D993">
            <v>640</v>
          </cell>
          <cell r="E993" t="str">
            <v>M</v>
          </cell>
        </row>
        <row r="994">
          <cell r="A994" t="str">
            <v>d</v>
          </cell>
          <cell r="B994" t="str">
            <v>안전관리인</v>
          </cell>
          <cell r="D994">
            <v>48</v>
          </cell>
          <cell r="E994" t="str">
            <v>월</v>
          </cell>
        </row>
        <row r="995">
          <cell r="A995" t="str">
            <v>5.15</v>
          </cell>
          <cell r="B995" t="str">
            <v>기존도로유지보수비</v>
          </cell>
        </row>
        <row r="996">
          <cell r="A996" t="str">
            <v>a</v>
          </cell>
          <cell r="B996" t="str">
            <v>기존도로유지보수비</v>
          </cell>
          <cell r="C996" t="str">
            <v>(아스콘포설및다짐)</v>
          </cell>
          <cell r="D996">
            <v>304</v>
          </cell>
          <cell r="E996" t="str">
            <v>a</v>
          </cell>
        </row>
        <row r="997">
          <cell r="A997" t="str">
            <v>b</v>
          </cell>
          <cell r="B997" t="str">
            <v>기존도로유지보수</v>
          </cell>
          <cell r="C997" t="str">
            <v>(택코팅포설및다짐)</v>
          </cell>
          <cell r="D997">
            <v>304</v>
          </cell>
          <cell r="E997" t="str">
            <v>a</v>
          </cell>
        </row>
        <row r="998">
          <cell r="A998" t="str">
            <v>c</v>
          </cell>
          <cell r="B998" t="str">
            <v>기존도로유지보수비</v>
          </cell>
          <cell r="C998" t="str">
            <v>(신호수)</v>
          </cell>
          <cell r="D998">
            <v>18</v>
          </cell>
          <cell r="E998" t="str">
            <v>일</v>
          </cell>
        </row>
        <row r="999">
          <cell r="A999" t="str">
            <v>d</v>
          </cell>
          <cell r="B999" t="str">
            <v>차선도색</v>
          </cell>
          <cell r="C999" t="str">
            <v>(상온형:백색)</v>
          </cell>
          <cell r="D999">
            <v>1080</v>
          </cell>
          <cell r="E999" t="str">
            <v>㎡</v>
          </cell>
        </row>
        <row r="1000">
          <cell r="A1000" t="str">
            <v>e</v>
          </cell>
          <cell r="B1000" t="str">
            <v>차선도색</v>
          </cell>
          <cell r="C1000" t="str">
            <v>(상온형:황색)</v>
          </cell>
          <cell r="D1000">
            <v>540</v>
          </cell>
          <cell r="E1000" t="str">
            <v>㎡</v>
          </cell>
        </row>
        <row r="1001">
          <cell r="A1001" t="str">
            <v>5.16</v>
          </cell>
          <cell r="B1001" t="str">
            <v>기타공</v>
          </cell>
        </row>
        <row r="1002">
          <cell r="A1002" t="str">
            <v>a</v>
          </cell>
          <cell r="B1002" t="str">
            <v>접도구역경계표주</v>
          </cell>
          <cell r="D1002">
            <v>97</v>
          </cell>
          <cell r="E1002" t="str">
            <v>EA</v>
          </cell>
        </row>
        <row r="1003">
          <cell r="A1003" t="str">
            <v>b</v>
          </cell>
          <cell r="B1003" t="str">
            <v>세륜세차시설</v>
          </cell>
          <cell r="D1003">
            <v>2</v>
          </cell>
          <cell r="E1003" t="str">
            <v>개소</v>
          </cell>
        </row>
        <row r="1004">
          <cell r="A1004" t="str">
            <v>c</v>
          </cell>
          <cell r="B1004" t="str">
            <v>크랏샤설치및해체</v>
          </cell>
          <cell r="D1004">
            <v>1</v>
          </cell>
          <cell r="E1004" t="str">
            <v>식</v>
          </cell>
        </row>
        <row r="1005">
          <cell r="A1005" t="str">
            <v>d</v>
          </cell>
          <cell r="B1005" t="str">
            <v>안전점검비</v>
          </cell>
          <cell r="D1005">
            <v>1</v>
          </cell>
          <cell r="E1005" t="str">
            <v>PS</v>
          </cell>
        </row>
        <row r="1006">
          <cell r="A1006" t="str">
            <v>e</v>
          </cell>
          <cell r="B1006" t="str">
            <v>준공표지판설치</v>
          </cell>
          <cell r="D1006">
            <v>1</v>
          </cell>
          <cell r="E1006" t="str">
            <v>EA</v>
          </cell>
        </row>
        <row r="1007">
          <cell r="A1007" t="str">
            <v>f</v>
          </cell>
          <cell r="B1007" t="str">
            <v>용지업무지원비</v>
          </cell>
          <cell r="D1007">
            <v>54</v>
          </cell>
          <cell r="E1007" t="str">
            <v>개월</v>
          </cell>
        </row>
        <row r="1008">
          <cell r="A1008" t="str">
            <v>g</v>
          </cell>
          <cell r="B1008" t="str">
            <v>준공도서작성비</v>
          </cell>
          <cell r="D1008">
            <v>1</v>
          </cell>
          <cell r="E1008" t="str">
            <v>PS</v>
          </cell>
        </row>
        <row r="1009">
          <cell r="A1009" t="str">
            <v>5.17</v>
          </cell>
          <cell r="B1009" t="str">
            <v>운 반 비</v>
          </cell>
        </row>
        <row r="1010">
          <cell r="A1010" t="str">
            <v>a</v>
          </cell>
          <cell r="B1010" t="str">
            <v>중기운반</v>
          </cell>
          <cell r="D1010">
            <v>1</v>
          </cell>
          <cell r="E1010" t="str">
            <v>식</v>
          </cell>
        </row>
        <row r="1011">
          <cell r="A1011" t="str">
            <v>a</v>
          </cell>
          <cell r="B1011" t="str">
            <v>시멘트운반</v>
          </cell>
          <cell r="C1011" t="str">
            <v>(40KG/대)</v>
          </cell>
          <cell r="D1011">
            <v>1008</v>
          </cell>
          <cell r="E1011" t="str">
            <v>대</v>
          </cell>
        </row>
        <row r="1012">
          <cell r="A1012" t="str">
            <v>b</v>
          </cell>
          <cell r="B1012" t="str">
            <v>철근운반</v>
          </cell>
          <cell r="D1012">
            <v>8940.15</v>
          </cell>
          <cell r="E1012" t="str">
            <v>TON</v>
          </cell>
        </row>
        <row r="1013">
          <cell r="A1013" t="str">
            <v>c</v>
          </cell>
          <cell r="B1013" t="str">
            <v>아스팔트운반</v>
          </cell>
          <cell r="D1013">
            <v>497</v>
          </cell>
          <cell r="E1013" t="str">
            <v>D/M</v>
          </cell>
        </row>
        <row r="1014">
          <cell r="A1014" t="str">
            <v>d</v>
          </cell>
          <cell r="B1014" t="str">
            <v>모래운반</v>
          </cell>
          <cell r="D1014">
            <v>3433</v>
          </cell>
          <cell r="E1014" t="str">
            <v>㎥</v>
          </cell>
        </row>
        <row r="1015">
          <cell r="A1015" t="str">
            <v>5.18</v>
          </cell>
          <cell r="B1015" t="str">
            <v>자재비</v>
          </cell>
        </row>
        <row r="1016">
          <cell r="A1016" t="str">
            <v>a</v>
          </cell>
          <cell r="B1016" t="str">
            <v>레미콘</v>
          </cell>
          <cell r="C1016" t="str">
            <v>25-240-12</v>
          </cell>
          <cell r="D1016">
            <v>1760</v>
          </cell>
          <cell r="E1016" t="str">
            <v>㎥</v>
          </cell>
        </row>
        <row r="1017">
          <cell r="A1017" t="str">
            <v>b</v>
          </cell>
          <cell r="B1017" t="str">
            <v>레미콘</v>
          </cell>
          <cell r="C1017" t="str">
            <v>25-210-8</v>
          </cell>
          <cell r="D1017">
            <v>41</v>
          </cell>
          <cell r="E1017" t="str">
            <v>㎥</v>
          </cell>
        </row>
        <row r="1018">
          <cell r="A1018" t="str">
            <v>c</v>
          </cell>
          <cell r="B1018" t="str">
            <v>레미콘</v>
          </cell>
          <cell r="C1018" t="str">
            <v>40-180-8</v>
          </cell>
          <cell r="D1018">
            <v>425</v>
          </cell>
          <cell r="E1018" t="str">
            <v>㎥</v>
          </cell>
        </row>
        <row r="1019">
          <cell r="A1019" t="str">
            <v>d</v>
          </cell>
          <cell r="B1019" t="str">
            <v>레미콘</v>
          </cell>
          <cell r="C1019" t="str">
            <v>40-160-8</v>
          </cell>
          <cell r="D1019">
            <v>26</v>
          </cell>
          <cell r="E1019" t="str">
            <v>㎥</v>
          </cell>
        </row>
        <row r="1020">
          <cell r="A1020" t="str">
            <v>e</v>
          </cell>
          <cell r="B1020" t="str">
            <v>철근</v>
          </cell>
          <cell r="C1020" t="str">
            <v>D16M/M 이상</v>
          </cell>
          <cell r="D1020">
            <v>26.123999999999999</v>
          </cell>
          <cell r="E1020" t="str">
            <v>TON</v>
          </cell>
        </row>
        <row r="1021">
          <cell r="A1021" t="str">
            <v>f</v>
          </cell>
          <cell r="B1021" t="str">
            <v>철근</v>
          </cell>
          <cell r="C1021" t="str">
            <v>D13M/M</v>
          </cell>
          <cell r="D1021">
            <v>2.5790000000000002</v>
          </cell>
          <cell r="E1021" t="str">
            <v>TON</v>
          </cell>
        </row>
        <row r="1022">
          <cell r="A1022" t="str">
            <v>5.19</v>
          </cell>
          <cell r="B1022" t="str">
            <v>고재</v>
          </cell>
          <cell r="D1022">
            <v>260.392</v>
          </cell>
          <cell r="E1022" t="str">
            <v>TON</v>
          </cell>
        </row>
        <row r="1023">
          <cell r="A1023" t="str">
            <v>6</v>
          </cell>
          <cell r="B1023" t="str">
            <v>전기공사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내역"/>
      <sheetName val="표지"/>
      <sheetName val="특기"/>
      <sheetName val="원가"/>
      <sheetName val="내역 (2)"/>
      <sheetName val="실행내역서"/>
      <sheetName val="01.인건비TABLE"/>
      <sheetName val="02.공수산정"/>
      <sheetName val="03.공수TABLE"/>
      <sheetName val="04.재료비TABLE(총괄)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얼"/>
      <sheetName val="업뎃"/>
      <sheetName val="총괄집계표"/>
      <sheetName val="구성1"/>
      <sheetName val="구성2"/>
      <sheetName val="구성3"/>
      <sheetName val="구성4"/>
      <sheetName val="결과(PP백색)"/>
      <sheetName val="결과(PP목무늬)"/>
      <sheetName val="결과(PW백색)"/>
      <sheetName val="결과(PW목무늬)"/>
      <sheetName val="단가표"/>
      <sheetName val="자재"/>
      <sheetName val="구분자"/>
      <sheetName val="그림"/>
      <sheetName val="그림2"/>
      <sheetName val="p원가"/>
      <sheetName val="밤범용방충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 refreshError="1">
        <row r="1">
          <cell r="B1" t="str">
            <v>2짝대칭</v>
          </cell>
        </row>
        <row r="2">
          <cell r="B2" t="str">
            <v>2짝비대칭</v>
          </cell>
        </row>
        <row r="3">
          <cell r="B3" t="str">
            <v>3짝비대칭</v>
          </cell>
        </row>
        <row r="4">
          <cell r="B4" t="str">
            <v>4짝대칭</v>
          </cell>
        </row>
        <row r="5">
          <cell r="B5" t="str">
            <v>고정&amp;프로젝트</v>
          </cell>
        </row>
        <row r="6">
          <cell r="B6" t="str">
            <v>프로젝트</v>
          </cell>
        </row>
        <row r="7">
          <cell r="B7" t="str">
            <v>여닫이</v>
          </cell>
        </row>
        <row r="8">
          <cell r="B8" t="str">
            <v>고정&amp;미서기</v>
          </cell>
        </row>
        <row r="9">
          <cell r="B9" t="str">
            <v>침실미닫이(2/3)</v>
          </cell>
        </row>
        <row r="10">
          <cell r="B10" t="str">
            <v>침실미닫이(2/4)</v>
          </cell>
        </row>
        <row r="11">
          <cell r="B11" t="str">
            <v>고정창</v>
          </cell>
        </row>
        <row r="12">
          <cell r="B12" t="str">
            <v>공틀</v>
          </cell>
        </row>
      </sheetData>
      <sheetData sheetId="15" refreshError="1"/>
      <sheetData sheetId="16" refreshError="1"/>
      <sheetData sheetId="17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현장"/>
      <sheetName val="내역"/>
      <sheetName val="#REF"/>
      <sheetName val="MAIN_TABLE"/>
      <sheetName val="백암비스타내역"/>
      <sheetName val="교통대책내역"/>
      <sheetName val="3BL공동구 수량"/>
      <sheetName val="기본일위"/>
      <sheetName val="J直材4"/>
      <sheetName val="I一般比"/>
      <sheetName val="적용토목"/>
      <sheetName val="기초자료"/>
      <sheetName val="공사비총괄표"/>
      <sheetName val="예산M11A"/>
      <sheetName val="건축내역"/>
      <sheetName val="101동"/>
      <sheetName val="2000년1차"/>
      <sheetName val="2000전체분"/>
      <sheetName val="출자한도"/>
      <sheetName val="KKK"/>
      <sheetName val="물가자료"/>
      <sheetName val="일대-1"/>
      <sheetName val="단가조사"/>
      <sheetName val="재료"/>
      <sheetName val="공사개요(서광주)"/>
      <sheetName val="경산"/>
      <sheetName val="기본단가표"/>
      <sheetName val="식재인부"/>
      <sheetName val="설직재-1"/>
      <sheetName val="N賃率-職"/>
      <sheetName val="실행"/>
      <sheetName val="산근"/>
      <sheetName val="당초"/>
      <sheetName val="금액내역서"/>
      <sheetName val="기초내역서"/>
      <sheetName val="수량산출"/>
      <sheetName val="대가목록표"/>
      <sheetName val="Customer Databas"/>
      <sheetName val="스포회원매출"/>
      <sheetName val="철탑공사"/>
      <sheetName val="골재산출"/>
      <sheetName val="6PILE  (돌출)"/>
      <sheetName val="설계서"/>
      <sheetName val="asd"/>
      <sheetName val="영창26"/>
      <sheetName val="본공사"/>
      <sheetName val="요율"/>
      <sheetName val="갑지"/>
      <sheetName val="갑지(추정)"/>
      <sheetName val="조명율표"/>
      <sheetName val="CTEMCOST"/>
      <sheetName val="5공철탑검토표"/>
      <sheetName val="4공철탑검토"/>
      <sheetName val="일위대가목차"/>
      <sheetName val="본체"/>
      <sheetName val="자료"/>
      <sheetName val="총괄표"/>
      <sheetName val="대공종"/>
      <sheetName val="단중표"/>
      <sheetName val="AIR SHOWER(3인용)"/>
      <sheetName val="산출내역서"/>
      <sheetName val="산출근거"/>
      <sheetName val="차수공개요"/>
      <sheetName val="노임"/>
      <sheetName val="교각별철근수량집계표"/>
      <sheetName val="위생설비"/>
      <sheetName val="토공(우물통,기타) "/>
      <sheetName val="원가계산서"/>
      <sheetName val="노무비"/>
      <sheetName val="식생블럭단위수량"/>
      <sheetName val="노임,재료비"/>
      <sheetName val="LF자재단가"/>
      <sheetName val="단가산출"/>
      <sheetName val="예산"/>
      <sheetName val="지질조사"/>
      <sheetName val="코드표"/>
      <sheetName val="재료비노무비"/>
      <sheetName val="지하"/>
      <sheetName val="수주추정"/>
      <sheetName val="토공 total"/>
      <sheetName val="기술부대조건"/>
      <sheetName val="NYS"/>
      <sheetName val="교수설계"/>
      <sheetName val="자재단가"/>
      <sheetName val="데이타"/>
      <sheetName val="DATA"/>
      <sheetName val="공사직종별노임"/>
      <sheetName val="RE9604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특외대"/>
      <sheetName val="중기"/>
      <sheetName val="Sheet5"/>
      <sheetName val="조명시설"/>
      <sheetName val="노무,재료"/>
      <sheetName val="견적"/>
      <sheetName val="원가 (2)"/>
      <sheetName val=" HIT-&gt;HMC 견적(3900)"/>
      <sheetName val="LEGEND"/>
      <sheetName val="Sheet6"/>
      <sheetName val="도급기성"/>
      <sheetName val="설비단가표"/>
      <sheetName val="연부97-1"/>
      <sheetName val="조건표"/>
      <sheetName val="자갈,시멘트,모래산출"/>
      <sheetName val="오수공수량집계표"/>
      <sheetName val="율촌법률사무소2내역"/>
      <sheetName val="사다리"/>
      <sheetName val="CIVIL4"/>
      <sheetName val="표지"/>
      <sheetName val="노 무 비"/>
      <sheetName val="견적서"/>
      <sheetName val="공통가설공사"/>
      <sheetName val="카메라"/>
      <sheetName val="목록"/>
      <sheetName val="데리네이타현황"/>
      <sheetName val="102역사"/>
      <sheetName val="상가분양"/>
      <sheetName val="내역서2안"/>
      <sheetName val="철거산출근거"/>
      <sheetName val="설_(3)"/>
      <sheetName val="설_(2)"/>
      <sheetName val="3BL공동구_수량"/>
      <sheetName val="내역(원안-대안)"/>
      <sheetName val="배수내역"/>
      <sheetName val="기흥하도용"/>
      <sheetName val="guard(mac)"/>
      <sheetName val="입찰안"/>
      <sheetName val="기계경비(시간당)"/>
      <sheetName val="반포2차"/>
      <sheetName val="Baby일위대가"/>
      <sheetName val="을지"/>
      <sheetName val="단"/>
      <sheetName val="96정변2"/>
      <sheetName val="대치판정"/>
      <sheetName val="원가서"/>
      <sheetName val="공사개요"/>
      <sheetName val="조경일람"/>
      <sheetName val="일위대가1"/>
      <sheetName val="본체철근표"/>
      <sheetName val="아파트건축"/>
      <sheetName val="6호기"/>
      <sheetName val="부대공Ⅱ"/>
      <sheetName val="전기일위목록"/>
      <sheetName val="도급견적가"/>
      <sheetName val="당진1,2호기전선관설치및접지4차공사내역서-을지"/>
      <sheetName val="유림콘도"/>
      <sheetName val="200"/>
      <sheetName val="3본사"/>
      <sheetName val="간접1"/>
      <sheetName val="장비가동"/>
      <sheetName val="48전력선로일위"/>
      <sheetName val="단가표"/>
      <sheetName val="산출-설비"/>
      <sheetName val="봉방동근생"/>
      <sheetName val="주beam"/>
      <sheetName val="기계공사비집계(원안)"/>
      <sheetName val="sub"/>
      <sheetName val="기타 정보통신공사"/>
      <sheetName val="첨부1"/>
      <sheetName val="약품공급2"/>
      <sheetName val="1.설계조건"/>
      <sheetName val="내역서(중수)"/>
      <sheetName val="CAT_5"/>
      <sheetName val="단가비교표_공통1"/>
      <sheetName val="물량입력"/>
      <sheetName val="DATE"/>
      <sheetName val="시설물기초"/>
      <sheetName val=" 냉각수펌프"/>
      <sheetName val="AHU집계"/>
      <sheetName val="토공"/>
      <sheetName val="청주(철골발주의뢰서)"/>
      <sheetName val="제작비추산총괄표"/>
      <sheetName val="갑"/>
      <sheetName val="하도급원가계산총괄표(식재)"/>
      <sheetName val="공사착공계"/>
      <sheetName val="물량표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부하자료"/>
      <sheetName val="찍기"/>
      <sheetName val="특별땅고르기"/>
      <sheetName val="계약서"/>
      <sheetName val="일위(철거)"/>
      <sheetName val="민감도"/>
      <sheetName val="금액집계"/>
      <sheetName val="공통가설"/>
      <sheetName val="ELEC"/>
      <sheetName val="9GNG운반"/>
      <sheetName val="001"/>
      <sheetName val="단위내역서"/>
      <sheetName val="저"/>
      <sheetName val="설계조건"/>
      <sheetName val="토공집계표"/>
      <sheetName val="국내"/>
      <sheetName val="내역서 제출"/>
      <sheetName val="2000년 공정표"/>
      <sheetName val="터파기및재료"/>
      <sheetName val="노무비 근거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E총15"/>
      <sheetName val="단위단가"/>
      <sheetName val="내역(설계)"/>
      <sheetName val="INPUT"/>
      <sheetName val="세부내역서(전기)"/>
      <sheetName val="내역서 "/>
      <sheetName val="공조기휀"/>
      <sheetName val="통합집계표"/>
      <sheetName val="단가일람"/>
      <sheetName val="부대내역"/>
      <sheetName val="세골재  T2 변경 현황"/>
      <sheetName val="시멘트"/>
      <sheetName val="내역표지"/>
      <sheetName val="유기공정"/>
      <sheetName val="갑지.을지"/>
      <sheetName val="실행철강하도"/>
      <sheetName val="BID"/>
      <sheetName val="일위대가(1)"/>
      <sheetName val="Sheet7(ㅅ)"/>
      <sheetName val="총수량집계표"/>
      <sheetName val="직접공사비"/>
      <sheetName val="JUCKEYK"/>
      <sheetName val="별표"/>
      <sheetName val="일위"/>
      <sheetName val="손익분석"/>
      <sheetName val="자재표"/>
      <sheetName val="역공종"/>
      <sheetName val="N賃率_職"/>
      <sheetName val="제-노임"/>
      <sheetName val="제직재"/>
      <sheetName val="갑지1"/>
      <sheetName val="전선 및 전선관"/>
      <sheetName val="현장관리비참조"/>
      <sheetName val="부대"/>
      <sheetName val="일위CODE"/>
      <sheetName val="gyun"/>
      <sheetName val="암거단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"/>
      <sheetName val="미드수량"/>
      <sheetName val="변환수량"/>
      <sheetName val="변환수량2"/>
      <sheetName val="최종수량"/>
      <sheetName val="코드변환"/>
      <sheetName val="단열공사"/>
      <sheetName val="추가코드"/>
      <sheetName val="삭제코드"/>
      <sheetName val="단위환산"/>
      <sheetName val="소수점"/>
      <sheetName val="Module1"/>
      <sheetName val="Module2"/>
      <sheetName val="Modul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DLG"/>
      <sheetName val="TmpSet1"/>
      <sheetName val="logoDlg"/>
      <sheetName val="Module1"/>
      <sheetName val="COMMONMO"/>
      <sheetName val="내역서"/>
      <sheetName val="공정코드"/>
      <sheetName val="내역"/>
      <sheetName val="단가"/>
      <sheetName val="입출재고현황 (2)"/>
      <sheetName val="오억미만"/>
    </sheetNames>
    <definedNames>
      <definedName name="InsertLogo"/>
      <definedName name="insertLt"/>
      <definedName name="sheetbutton"/>
      <definedName name="sheetbutton1"/>
      <definedName name="SignDLG"/>
    </defined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 계"/>
      <sheetName val="대비표"/>
      <sheetName val="투찰"/>
      <sheetName val="토공"/>
      <sheetName val="철콘"/>
      <sheetName val="투찰 (3.5)"/>
      <sheetName val="토공 (3.5)"/>
      <sheetName val="철콘 (3.5)"/>
      <sheetName val="하도급사항"/>
      <sheetName val="산내-잠곡(건축)"/>
      <sheetName val="투찰 (2)"/>
      <sheetName val="토공 (2)"/>
      <sheetName val="철콘 (2)"/>
      <sheetName val="토공 -부대"/>
      <sheetName val="철콘-부대"/>
      <sheetName val="표지"/>
      <sheetName val="투찰 (3)"/>
      <sheetName val="토공 (3)"/>
      <sheetName val="철콘 (3)"/>
    </sheetNames>
    <sheetDataSet>
      <sheetData sheetId="0">
        <row r="2">
          <cell r="A2" t="str">
            <v>ITEM NO.</v>
          </cell>
          <cell r="B2" t="str">
            <v>명                칭</v>
          </cell>
          <cell r="C2" t="str">
            <v>규                 격</v>
          </cell>
          <cell r="D2" t="str">
            <v>수         량</v>
          </cell>
          <cell r="E2" t="str">
            <v>단 위</v>
          </cell>
          <cell r="F2" t="str">
            <v>단              가</v>
          </cell>
        </row>
        <row r="3">
          <cell r="A3" t="str">
            <v>1.</v>
          </cell>
          <cell r="B3" t="str">
            <v>토목공사</v>
          </cell>
          <cell r="F3">
            <v>0</v>
          </cell>
        </row>
        <row r="4">
          <cell r="A4" t="str">
            <v>가)</v>
          </cell>
          <cell r="B4" t="str">
            <v>1 공구</v>
          </cell>
          <cell r="F4">
            <v>0</v>
          </cell>
        </row>
        <row r="5">
          <cell r="A5" t="str">
            <v>1)</v>
          </cell>
          <cell r="B5" t="str">
            <v>토 공</v>
          </cell>
          <cell r="F5">
            <v>0</v>
          </cell>
        </row>
        <row r="6">
          <cell r="B6" t="str">
            <v>표토제거</v>
          </cell>
          <cell r="C6" t="str">
            <v>답구간</v>
          </cell>
          <cell r="D6">
            <v>2523</v>
          </cell>
          <cell r="E6" t="str">
            <v>M2</v>
          </cell>
          <cell r="F6">
            <v>155</v>
          </cell>
        </row>
        <row r="7">
          <cell r="B7" t="str">
            <v>"</v>
          </cell>
          <cell r="C7" t="str">
            <v>답외구간</v>
          </cell>
          <cell r="D7">
            <v>22305</v>
          </cell>
          <cell r="E7" t="str">
            <v>M2</v>
          </cell>
          <cell r="F7">
            <v>113</v>
          </cell>
        </row>
        <row r="8">
          <cell r="B8" t="str">
            <v>노반준비공</v>
          </cell>
          <cell r="C8" t="str">
            <v>절토부</v>
          </cell>
          <cell r="D8">
            <v>22854</v>
          </cell>
          <cell r="E8" t="str">
            <v>M2</v>
          </cell>
          <cell r="F8">
            <v>68</v>
          </cell>
        </row>
        <row r="9">
          <cell r="B9" t="str">
            <v>벌개제근</v>
          </cell>
          <cell r="D9">
            <v>76156</v>
          </cell>
          <cell r="E9" t="str">
            <v>M2</v>
          </cell>
          <cell r="F9">
            <v>202</v>
          </cell>
        </row>
        <row r="10">
          <cell r="B10" t="str">
            <v>흙깍기</v>
          </cell>
          <cell r="C10" t="str">
            <v>토사</v>
          </cell>
          <cell r="D10">
            <v>232247</v>
          </cell>
          <cell r="E10" t="str">
            <v>M3</v>
          </cell>
          <cell r="F10">
            <v>812</v>
          </cell>
        </row>
        <row r="11">
          <cell r="B11" t="str">
            <v>"</v>
          </cell>
          <cell r="C11" t="str">
            <v>리핑암</v>
          </cell>
          <cell r="D11">
            <v>164909</v>
          </cell>
          <cell r="E11" t="str">
            <v>M3</v>
          </cell>
          <cell r="F11">
            <v>1288</v>
          </cell>
        </row>
        <row r="12">
          <cell r="B12" t="str">
            <v>"</v>
          </cell>
          <cell r="C12" t="str">
            <v>발파암(크로울러)</v>
          </cell>
          <cell r="D12">
            <v>101398</v>
          </cell>
          <cell r="E12" t="str">
            <v>M3</v>
          </cell>
          <cell r="F12">
            <v>8690</v>
          </cell>
        </row>
        <row r="13">
          <cell r="B13" t="str">
            <v>"</v>
          </cell>
          <cell r="C13" t="str">
            <v>발파암(리퍼병행)</v>
          </cell>
          <cell r="D13">
            <v>39832</v>
          </cell>
          <cell r="E13" t="str">
            <v>M3</v>
          </cell>
          <cell r="F13">
            <v>16024</v>
          </cell>
        </row>
        <row r="14">
          <cell r="B14" t="str">
            <v>"</v>
          </cell>
          <cell r="C14" t="str">
            <v>발파암(편절형)</v>
          </cell>
          <cell r="D14">
            <v>3705</v>
          </cell>
          <cell r="E14" t="str">
            <v>M3</v>
          </cell>
          <cell r="F14">
            <v>20095</v>
          </cell>
        </row>
        <row r="15">
          <cell r="B15" t="str">
            <v>흙운반</v>
          </cell>
          <cell r="C15" t="str">
            <v>무대(토사)</v>
          </cell>
          <cell r="D15">
            <v>35474</v>
          </cell>
          <cell r="E15" t="str">
            <v>M3</v>
          </cell>
        </row>
        <row r="16">
          <cell r="B16" t="str">
            <v>"</v>
          </cell>
          <cell r="C16" t="str">
            <v>" (리핑암)</v>
          </cell>
          <cell r="D16">
            <v>3286</v>
          </cell>
          <cell r="E16" t="str">
            <v>M3</v>
          </cell>
        </row>
        <row r="17">
          <cell r="B17" t="str">
            <v>"</v>
          </cell>
          <cell r="C17" t="str">
            <v>" (발파암)</v>
          </cell>
          <cell r="D17">
            <v>1908</v>
          </cell>
          <cell r="E17" t="str">
            <v>M3</v>
          </cell>
          <cell r="F17">
            <v>739</v>
          </cell>
        </row>
        <row r="18">
          <cell r="B18" t="str">
            <v>"</v>
          </cell>
          <cell r="C18" t="str">
            <v>도쟈(토사)</v>
          </cell>
          <cell r="D18">
            <v>13900</v>
          </cell>
          <cell r="E18" t="str">
            <v>M3</v>
          </cell>
          <cell r="F18">
            <v>619</v>
          </cell>
        </row>
        <row r="19">
          <cell r="B19" t="str">
            <v>"</v>
          </cell>
          <cell r="C19" t="str">
            <v>" (리핑암)</v>
          </cell>
          <cell r="D19">
            <v>4843</v>
          </cell>
          <cell r="E19" t="str">
            <v>M3</v>
          </cell>
          <cell r="F19">
            <v>701</v>
          </cell>
        </row>
        <row r="20">
          <cell r="B20" t="str">
            <v>"</v>
          </cell>
          <cell r="C20" t="str">
            <v>" (발파암)</v>
          </cell>
          <cell r="D20">
            <v>2413</v>
          </cell>
          <cell r="E20" t="str">
            <v>M3</v>
          </cell>
          <cell r="F20">
            <v>2232</v>
          </cell>
        </row>
        <row r="21">
          <cell r="B21" t="str">
            <v>"</v>
          </cell>
          <cell r="C21" t="str">
            <v>덤프(토사)</v>
          </cell>
          <cell r="D21">
            <v>27348</v>
          </cell>
          <cell r="E21" t="str">
            <v>M3</v>
          </cell>
          <cell r="F21">
            <v>1421</v>
          </cell>
        </row>
        <row r="22">
          <cell r="B22" t="str">
            <v>흙운반</v>
          </cell>
          <cell r="C22" t="str">
            <v>덤프(리핑암)</v>
          </cell>
          <cell r="D22">
            <v>35005</v>
          </cell>
          <cell r="E22" t="str">
            <v>M3</v>
          </cell>
          <cell r="F22">
            <v>1869</v>
          </cell>
        </row>
        <row r="23">
          <cell r="B23" t="str">
            <v>"</v>
          </cell>
          <cell r="C23" t="str">
            <v>" (발파암)</v>
          </cell>
          <cell r="D23">
            <v>22288</v>
          </cell>
          <cell r="E23" t="str">
            <v>M3</v>
          </cell>
          <cell r="F23">
            <v>4693</v>
          </cell>
        </row>
        <row r="24">
          <cell r="B24" t="str">
            <v>사토운반</v>
          </cell>
          <cell r="C24" t="str">
            <v>토사</v>
          </cell>
          <cell r="D24">
            <v>173447</v>
          </cell>
          <cell r="E24" t="str">
            <v>M3</v>
          </cell>
          <cell r="F24">
            <v>2406</v>
          </cell>
        </row>
        <row r="25">
          <cell r="B25" t="str">
            <v>"</v>
          </cell>
          <cell r="C25" t="str">
            <v>리핑암</v>
          </cell>
          <cell r="D25">
            <v>122774</v>
          </cell>
          <cell r="E25" t="str">
            <v>M3</v>
          </cell>
          <cell r="F25">
            <v>3699</v>
          </cell>
        </row>
        <row r="26">
          <cell r="B26" t="str">
            <v>"</v>
          </cell>
          <cell r="C26" t="str">
            <v>발파암</v>
          </cell>
          <cell r="D26">
            <v>77311</v>
          </cell>
          <cell r="E26" t="str">
            <v>M3</v>
          </cell>
          <cell r="F26">
            <v>6716</v>
          </cell>
        </row>
        <row r="27">
          <cell r="B27" t="str">
            <v>노 체</v>
          </cell>
          <cell r="D27">
            <v>121962</v>
          </cell>
          <cell r="E27" t="str">
            <v>M3</v>
          </cell>
          <cell r="F27">
            <v>855</v>
          </cell>
        </row>
        <row r="28">
          <cell r="B28" t="str">
            <v>노 상</v>
          </cell>
          <cell r="D28">
            <v>26668</v>
          </cell>
          <cell r="E28" t="str">
            <v>M3</v>
          </cell>
          <cell r="F28">
            <v>1177</v>
          </cell>
        </row>
        <row r="29">
          <cell r="B29" t="str">
            <v>비탈면보호공</v>
          </cell>
          <cell r="C29" t="str">
            <v>쥬트메트</v>
          </cell>
          <cell r="D29">
            <v>18434</v>
          </cell>
          <cell r="E29" t="str">
            <v>M2</v>
          </cell>
          <cell r="F29">
            <v>5017</v>
          </cell>
        </row>
        <row r="30">
          <cell r="B30" t="str">
            <v>"</v>
          </cell>
          <cell r="C30" t="str">
            <v>리핑암면고르기</v>
          </cell>
          <cell r="D30">
            <v>18434</v>
          </cell>
          <cell r="E30" t="str">
            <v>M2</v>
          </cell>
          <cell r="F30">
            <v>2681</v>
          </cell>
        </row>
        <row r="31">
          <cell r="B31" t="str">
            <v>"</v>
          </cell>
          <cell r="C31" t="str">
            <v>발파암면고르기</v>
          </cell>
          <cell r="D31">
            <v>15527</v>
          </cell>
          <cell r="E31" t="str">
            <v>M2</v>
          </cell>
          <cell r="F31">
            <v>4822</v>
          </cell>
        </row>
        <row r="32">
          <cell r="B32" t="str">
            <v>"</v>
          </cell>
          <cell r="C32" t="str">
            <v>씨드스프레이</v>
          </cell>
          <cell r="D32">
            <v>59907</v>
          </cell>
          <cell r="E32" t="str">
            <v>M2</v>
          </cell>
          <cell r="F32">
            <v>3492</v>
          </cell>
        </row>
        <row r="33">
          <cell r="B33" t="str">
            <v>층따기</v>
          </cell>
          <cell r="D33">
            <v>5443</v>
          </cell>
          <cell r="E33" t="str">
            <v>M3</v>
          </cell>
          <cell r="F33">
            <v>806</v>
          </cell>
        </row>
        <row r="34">
          <cell r="B34" t="str">
            <v>콘크리트깨기</v>
          </cell>
          <cell r="C34" t="str">
            <v>철근</v>
          </cell>
          <cell r="D34">
            <v>77</v>
          </cell>
          <cell r="E34" t="str">
            <v>M3</v>
          </cell>
          <cell r="F34">
            <v>39871</v>
          </cell>
        </row>
        <row r="35">
          <cell r="B35" t="str">
            <v>"</v>
          </cell>
          <cell r="C35" t="str">
            <v>무근</v>
          </cell>
          <cell r="D35">
            <v>374</v>
          </cell>
          <cell r="E35" t="str">
            <v>M3</v>
          </cell>
          <cell r="F35">
            <v>12879</v>
          </cell>
        </row>
        <row r="36">
          <cell r="B36" t="str">
            <v>아스팔트포장깨기</v>
          </cell>
          <cell r="C36" t="str">
            <v>기계</v>
          </cell>
          <cell r="D36">
            <v>55</v>
          </cell>
          <cell r="E36" t="str">
            <v>M3</v>
          </cell>
          <cell r="F36">
            <v>10041</v>
          </cell>
        </row>
        <row r="37">
          <cell r="B37" t="str">
            <v>측구뚝쌓기</v>
          </cell>
          <cell r="D37">
            <v>160</v>
          </cell>
          <cell r="E37" t="str">
            <v>M3</v>
          </cell>
          <cell r="F37">
            <v>3396</v>
          </cell>
        </row>
        <row r="38">
          <cell r="B38" t="str">
            <v>토공규준틀설치</v>
          </cell>
          <cell r="D38">
            <v>250</v>
          </cell>
          <cell r="E38" t="str">
            <v>EA</v>
          </cell>
          <cell r="F38">
            <v>24978</v>
          </cell>
        </row>
        <row r="39">
          <cell r="A39" t="str">
            <v>2)</v>
          </cell>
          <cell r="B39" t="str">
            <v>배수공</v>
          </cell>
        </row>
        <row r="40">
          <cell r="B40" t="str">
            <v>1)토공</v>
          </cell>
        </row>
        <row r="41">
          <cell r="B41" t="str">
            <v>측구터파기</v>
          </cell>
          <cell r="C41" t="str">
            <v>토사</v>
          </cell>
          <cell r="D41">
            <v>5209</v>
          </cell>
          <cell r="E41" t="str">
            <v>M3</v>
          </cell>
          <cell r="F41">
            <v>2500</v>
          </cell>
        </row>
        <row r="42">
          <cell r="B42" t="str">
            <v>"</v>
          </cell>
          <cell r="C42" t="str">
            <v>리핑암</v>
          </cell>
          <cell r="D42">
            <v>287</v>
          </cell>
          <cell r="E42" t="str">
            <v>M3</v>
          </cell>
          <cell r="F42">
            <v>44568</v>
          </cell>
        </row>
        <row r="43">
          <cell r="B43" t="str">
            <v>"</v>
          </cell>
          <cell r="C43" t="str">
            <v>발파암</v>
          </cell>
          <cell r="D43">
            <v>369</v>
          </cell>
          <cell r="E43" t="str">
            <v>M3</v>
          </cell>
          <cell r="F43">
            <v>76471</v>
          </cell>
        </row>
        <row r="44">
          <cell r="B44" t="str">
            <v>구조물터파기</v>
          </cell>
          <cell r="C44" t="str">
            <v>토사</v>
          </cell>
          <cell r="D44">
            <v>10162</v>
          </cell>
          <cell r="E44" t="str">
            <v>M3</v>
          </cell>
          <cell r="F44">
            <v>3583</v>
          </cell>
        </row>
        <row r="45">
          <cell r="B45" t="str">
            <v>"</v>
          </cell>
          <cell r="C45" t="str">
            <v>리핑암</v>
          </cell>
          <cell r="D45">
            <v>106</v>
          </cell>
          <cell r="E45" t="str">
            <v>M3</v>
          </cell>
          <cell r="F45">
            <v>46600</v>
          </cell>
        </row>
        <row r="46">
          <cell r="B46" t="str">
            <v>"</v>
          </cell>
          <cell r="C46" t="str">
            <v>발파암</v>
          </cell>
          <cell r="D46">
            <v>453</v>
          </cell>
          <cell r="E46" t="str">
            <v>M3</v>
          </cell>
          <cell r="F46">
            <v>83223</v>
          </cell>
        </row>
        <row r="47">
          <cell r="B47" t="str">
            <v>되메우기</v>
          </cell>
          <cell r="D47">
            <v>5638</v>
          </cell>
          <cell r="E47" t="str">
            <v>M3</v>
          </cell>
          <cell r="F47">
            <v>1123</v>
          </cell>
        </row>
        <row r="48">
          <cell r="B48" t="str">
            <v>2)측구공</v>
          </cell>
        </row>
        <row r="49">
          <cell r="B49" t="str">
            <v>V형측구</v>
          </cell>
          <cell r="C49" t="str">
            <v>H=0.45M</v>
          </cell>
          <cell r="D49">
            <v>616</v>
          </cell>
          <cell r="E49" t="str">
            <v>M</v>
          </cell>
          <cell r="F49">
            <v>45730</v>
          </cell>
        </row>
        <row r="50">
          <cell r="B50" t="str">
            <v>"</v>
          </cell>
          <cell r="C50" t="str">
            <v>H=0.60M</v>
          </cell>
          <cell r="D50">
            <v>270</v>
          </cell>
          <cell r="E50" t="str">
            <v>M</v>
          </cell>
          <cell r="F50">
            <v>57999</v>
          </cell>
        </row>
        <row r="51">
          <cell r="B51" t="str">
            <v>산마루측구</v>
          </cell>
          <cell r="C51" t="str">
            <v>H=0.45M</v>
          </cell>
          <cell r="D51">
            <v>346</v>
          </cell>
          <cell r="E51" t="str">
            <v>M</v>
          </cell>
          <cell r="F51">
            <v>57794</v>
          </cell>
        </row>
        <row r="52">
          <cell r="B52" t="str">
            <v>L형측구</v>
          </cell>
          <cell r="C52" t="str">
            <v>TYPE-1</v>
          </cell>
          <cell r="D52">
            <v>1592</v>
          </cell>
          <cell r="E52" t="str">
            <v>M</v>
          </cell>
          <cell r="F52">
            <v>16612</v>
          </cell>
        </row>
        <row r="53">
          <cell r="B53" t="str">
            <v>"</v>
          </cell>
          <cell r="C53" t="str">
            <v>TYPE-2</v>
          </cell>
          <cell r="D53">
            <v>2290</v>
          </cell>
          <cell r="E53" t="str">
            <v>M</v>
          </cell>
          <cell r="F53">
            <v>65363</v>
          </cell>
        </row>
        <row r="54">
          <cell r="B54" t="str">
            <v>반월관</v>
          </cell>
          <cell r="C54" t="str">
            <v>D=300m/m</v>
          </cell>
          <cell r="D54">
            <v>2258</v>
          </cell>
          <cell r="E54" t="str">
            <v>M</v>
          </cell>
          <cell r="F54">
            <v>25277</v>
          </cell>
        </row>
        <row r="55">
          <cell r="B55" t="str">
            <v>맹암거</v>
          </cell>
          <cell r="C55" t="str">
            <v>TYPE-1</v>
          </cell>
          <cell r="D55">
            <v>965</v>
          </cell>
          <cell r="E55" t="str">
            <v>M</v>
          </cell>
          <cell r="F55">
            <v>7238</v>
          </cell>
        </row>
        <row r="56">
          <cell r="B56" t="str">
            <v>"</v>
          </cell>
          <cell r="C56" t="str">
            <v>TYPE-2</v>
          </cell>
          <cell r="D56">
            <v>2736</v>
          </cell>
          <cell r="E56" t="str">
            <v>M</v>
          </cell>
          <cell r="F56">
            <v>5393</v>
          </cell>
        </row>
        <row r="57">
          <cell r="B57" t="str">
            <v>U형측구</v>
          </cell>
          <cell r="C57" t="str">
            <v>TYPE-3</v>
          </cell>
          <cell r="D57">
            <v>28</v>
          </cell>
          <cell r="E57" t="str">
            <v>M</v>
          </cell>
          <cell r="F57">
            <v>126556</v>
          </cell>
        </row>
        <row r="58">
          <cell r="B58" t="str">
            <v>3)배수관공</v>
          </cell>
        </row>
        <row r="59">
          <cell r="B59" t="str">
            <v>가)횡배관공</v>
          </cell>
        </row>
        <row r="60">
          <cell r="B60" t="str">
            <v>횡배수관부설</v>
          </cell>
          <cell r="C60" t="str">
            <v>D=800m/m</v>
          </cell>
          <cell r="D60">
            <v>152</v>
          </cell>
          <cell r="E60" t="str">
            <v>M</v>
          </cell>
          <cell r="F60">
            <v>88846</v>
          </cell>
        </row>
        <row r="61">
          <cell r="B61" t="str">
            <v>"</v>
          </cell>
          <cell r="C61" t="str">
            <v>D=1000m/m</v>
          </cell>
          <cell r="D61">
            <v>141</v>
          </cell>
          <cell r="E61" t="str">
            <v>M</v>
          </cell>
          <cell r="F61">
            <v>119288</v>
          </cell>
        </row>
        <row r="62">
          <cell r="B62" t="str">
            <v>"</v>
          </cell>
          <cell r="C62" t="str">
            <v>D=1200m/m</v>
          </cell>
          <cell r="D62">
            <v>117</v>
          </cell>
          <cell r="E62" t="str">
            <v>M</v>
          </cell>
          <cell r="F62">
            <v>164401</v>
          </cell>
        </row>
        <row r="63">
          <cell r="B63" t="str">
            <v>나)날개벽및면벽</v>
          </cell>
        </row>
        <row r="64">
          <cell r="B64" t="str">
            <v>콘크리트타설</v>
          </cell>
          <cell r="C64" t="str">
            <v>무근(진동기포함)</v>
          </cell>
          <cell r="D64">
            <v>44</v>
          </cell>
          <cell r="E64" t="str">
            <v>M3</v>
          </cell>
          <cell r="F64">
            <v>21064</v>
          </cell>
        </row>
        <row r="65">
          <cell r="B65" t="str">
            <v>거푸집</v>
          </cell>
          <cell r="C65" t="str">
            <v>합판 3회</v>
          </cell>
          <cell r="D65">
            <v>256</v>
          </cell>
          <cell r="E65" t="str">
            <v>M2</v>
          </cell>
          <cell r="F65">
            <v>19370</v>
          </cell>
        </row>
        <row r="66">
          <cell r="B66" t="str">
            <v>다)종배수관공</v>
          </cell>
        </row>
        <row r="67">
          <cell r="B67" t="str">
            <v>종배수관부설</v>
          </cell>
          <cell r="C67" t="str">
            <v>D=600m/m</v>
          </cell>
          <cell r="D67">
            <v>718</v>
          </cell>
          <cell r="E67" t="str">
            <v>M</v>
          </cell>
          <cell r="F67">
            <v>39030</v>
          </cell>
        </row>
        <row r="68">
          <cell r="B68" t="str">
            <v>"</v>
          </cell>
          <cell r="C68" t="str">
            <v>D=1000m/m</v>
          </cell>
          <cell r="D68">
            <v>10</v>
          </cell>
          <cell r="E68" t="str">
            <v>M</v>
          </cell>
          <cell r="F68">
            <v>82599</v>
          </cell>
        </row>
        <row r="69">
          <cell r="B69" t="str">
            <v>모래부설</v>
          </cell>
          <cell r="C69" t="str">
            <v>T=20CM</v>
          </cell>
          <cell r="D69">
            <v>114</v>
          </cell>
          <cell r="E69" t="str">
            <v>M3</v>
          </cell>
          <cell r="F69">
            <v>24568</v>
          </cell>
        </row>
        <row r="70">
          <cell r="B70" t="str">
            <v>4)암거공</v>
          </cell>
        </row>
        <row r="71">
          <cell r="B71" t="str">
            <v>콘크리트타설</v>
          </cell>
          <cell r="C71" t="str">
            <v>펌프카(철근)</v>
          </cell>
          <cell r="D71">
            <v>1962</v>
          </cell>
          <cell r="E71" t="str">
            <v>M3</v>
          </cell>
          <cell r="F71">
            <v>10342</v>
          </cell>
        </row>
        <row r="72">
          <cell r="B72" t="str">
            <v>"</v>
          </cell>
          <cell r="C72" t="str">
            <v>무근(진동기제외)</v>
          </cell>
          <cell r="D72">
            <v>152</v>
          </cell>
          <cell r="E72" t="str">
            <v>M3</v>
          </cell>
          <cell r="F72">
            <v>20866</v>
          </cell>
        </row>
        <row r="73">
          <cell r="B73" t="str">
            <v>거푸집</v>
          </cell>
          <cell r="C73" t="str">
            <v>합판 3회</v>
          </cell>
          <cell r="D73">
            <v>5014</v>
          </cell>
          <cell r="E73" t="str">
            <v>M2</v>
          </cell>
          <cell r="F73">
            <v>19370</v>
          </cell>
        </row>
        <row r="74">
          <cell r="B74" t="str">
            <v>"</v>
          </cell>
          <cell r="C74" t="str">
            <v>합판 4회</v>
          </cell>
          <cell r="D74">
            <v>312</v>
          </cell>
          <cell r="E74" t="str">
            <v>M2</v>
          </cell>
          <cell r="F74">
            <v>16560</v>
          </cell>
        </row>
        <row r="75">
          <cell r="B75" t="str">
            <v>"</v>
          </cell>
          <cell r="C75" t="str">
            <v>코팅합판3회</v>
          </cell>
          <cell r="D75">
            <v>367</v>
          </cell>
          <cell r="E75" t="str">
            <v>M2</v>
          </cell>
          <cell r="F75">
            <v>20209</v>
          </cell>
        </row>
        <row r="76">
          <cell r="B76" t="str">
            <v>철근가공및조립</v>
          </cell>
          <cell r="C76" t="str">
            <v>복잡</v>
          </cell>
          <cell r="D76">
            <v>226.149</v>
          </cell>
          <cell r="E76" t="str">
            <v>TON</v>
          </cell>
          <cell r="F76">
            <v>500487</v>
          </cell>
        </row>
        <row r="77">
          <cell r="B77" t="str">
            <v>비계공</v>
          </cell>
          <cell r="C77" t="str">
            <v>강관</v>
          </cell>
          <cell r="D77">
            <v>1714</v>
          </cell>
          <cell r="E77" t="str">
            <v>M2</v>
          </cell>
          <cell r="F77">
            <v>8976</v>
          </cell>
        </row>
        <row r="78">
          <cell r="B78" t="str">
            <v>동바리</v>
          </cell>
          <cell r="C78" t="str">
            <v>강관</v>
          </cell>
          <cell r="D78">
            <v>2028</v>
          </cell>
          <cell r="E78" t="str">
            <v>공M3</v>
          </cell>
          <cell r="F78">
            <v>7354</v>
          </cell>
        </row>
        <row r="79">
          <cell r="B79" t="str">
            <v>기초잡석</v>
          </cell>
          <cell r="D79">
            <v>354</v>
          </cell>
          <cell r="E79" t="str">
            <v>M3</v>
          </cell>
          <cell r="F79">
            <v>27522</v>
          </cell>
        </row>
        <row r="80">
          <cell r="B80" t="str">
            <v>뒷채움잡석</v>
          </cell>
          <cell r="D80">
            <v>5196</v>
          </cell>
          <cell r="E80" t="str">
            <v>M3</v>
          </cell>
          <cell r="F80">
            <v>8839</v>
          </cell>
        </row>
        <row r="81">
          <cell r="B81" t="str">
            <v>P.V.C PIPE</v>
          </cell>
          <cell r="C81" t="str">
            <v>D=100m/m</v>
          </cell>
          <cell r="D81">
            <v>122</v>
          </cell>
          <cell r="E81" t="str">
            <v>EA</v>
          </cell>
          <cell r="F81">
            <v>874</v>
          </cell>
        </row>
        <row r="82">
          <cell r="B82" t="str">
            <v>부직포설치</v>
          </cell>
          <cell r="D82">
            <v>43</v>
          </cell>
          <cell r="E82" t="str">
            <v>M2</v>
          </cell>
          <cell r="F82">
            <v>882</v>
          </cell>
        </row>
        <row r="83">
          <cell r="B83" t="str">
            <v>시공이음</v>
          </cell>
          <cell r="D83">
            <v>195</v>
          </cell>
          <cell r="E83" t="str">
            <v>M</v>
          </cell>
          <cell r="F83">
            <v>16695</v>
          </cell>
        </row>
        <row r="84">
          <cell r="B84" t="str">
            <v>5)집수정공</v>
          </cell>
        </row>
        <row r="85">
          <cell r="B85" t="str">
            <v>콘크리트타설</v>
          </cell>
          <cell r="C85" t="str">
            <v>소형</v>
          </cell>
          <cell r="D85">
            <v>75</v>
          </cell>
          <cell r="E85" t="str">
            <v>M3</v>
          </cell>
          <cell r="F85">
            <v>32933</v>
          </cell>
        </row>
        <row r="86">
          <cell r="B86" t="str">
            <v>거푸집</v>
          </cell>
          <cell r="C86" t="str">
            <v>소형(합판4회)</v>
          </cell>
          <cell r="D86">
            <v>628</v>
          </cell>
          <cell r="E86" t="str">
            <v>M2</v>
          </cell>
          <cell r="F86">
            <v>20132</v>
          </cell>
        </row>
        <row r="87">
          <cell r="B87" t="str">
            <v>배수관</v>
          </cell>
          <cell r="C87" t="str">
            <v>P.V.C D=200m/m</v>
          </cell>
          <cell r="D87">
            <v>5</v>
          </cell>
          <cell r="E87" t="str">
            <v>M</v>
          </cell>
          <cell r="F87">
            <v>8279</v>
          </cell>
        </row>
        <row r="88">
          <cell r="B88" t="str">
            <v>집수정뚜껑</v>
          </cell>
          <cell r="C88" t="str">
            <v>1000*600m/m</v>
          </cell>
          <cell r="D88">
            <v>46</v>
          </cell>
          <cell r="E88" t="str">
            <v>EA</v>
          </cell>
          <cell r="F88">
            <v>56234</v>
          </cell>
        </row>
        <row r="89">
          <cell r="B89" t="str">
            <v>"</v>
          </cell>
          <cell r="C89" t="str">
            <v>1130*780m/m</v>
          </cell>
          <cell r="D89">
            <v>13</v>
          </cell>
          <cell r="E89" t="str">
            <v>EA</v>
          </cell>
          <cell r="F89">
            <v>62892</v>
          </cell>
        </row>
        <row r="90">
          <cell r="B90" t="str">
            <v>6)기타공</v>
          </cell>
        </row>
        <row r="91">
          <cell r="B91" t="str">
            <v>콘크리트타설</v>
          </cell>
          <cell r="C91" t="str">
            <v>철근(진동기포함)</v>
          </cell>
          <cell r="D91">
            <v>19</v>
          </cell>
          <cell r="E91" t="str">
            <v>M3</v>
          </cell>
          <cell r="F91">
            <v>23242</v>
          </cell>
        </row>
        <row r="92">
          <cell r="B92" t="str">
            <v>"</v>
          </cell>
          <cell r="C92" t="str">
            <v>무근(진동기제외)</v>
          </cell>
          <cell r="D92">
            <v>210</v>
          </cell>
          <cell r="E92" t="str">
            <v>M3</v>
          </cell>
          <cell r="F92">
            <v>20866</v>
          </cell>
        </row>
        <row r="93">
          <cell r="B93" t="str">
            <v>거푸집</v>
          </cell>
          <cell r="C93" t="str">
            <v>합판 3회</v>
          </cell>
          <cell r="D93">
            <v>76</v>
          </cell>
          <cell r="E93" t="str">
            <v>M2</v>
          </cell>
          <cell r="F93">
            <v>19370</v>
          </cell>
        </row>
        <row r="94">
          <cell r="B94" t="str">
            <v>"</v>
          </cell>
          <cell r="C94" t="str">
            <v>합판 4회</v>
          </cell>
          <cell r="D94">
            <v>830</v>
          </cell>
          <cell r="E94" t="str">
            <v>M2</v>
          </cell>
          <cell r="F94">
            <v>16560</v>
          </cell>
        </row>
        <row r="95">
          <cell r="B95" t="str">
            <v>철근가공및조립</v>
          </cell>
          <cell r="C95" t="str">
            <v>간단</v>
          </cell>
          <cell r="D95">
            <v>2.6589999999999998</v>
          </cell>
          <cell r="E95" t="str">
            <v>TON</v>
          </cell>
          <cell r="F95">
            <v>289630</v>
          </cell>
        </row>
        <row r="96">
          <cell r="B96" t="str">
            <v>시공이음</v>
          </cell>
          <cell r="C96" t="str">
            <v>지수판</v>
          </cell>
          <cell r="D96">
            <v>6</v>
          </cell>
          <cell r="E96" t="str">
            <v>M</v>
          </cell>
          <cell r="F96">
            <v>16695</v>
          </cell>
        </row>
        <row r="97">
          <cell r="B97" t="str">
            <v>7)옹벽공</v>
          </cell>
        </row>
        <row r="98">
          <cell r="B98" t="str">
            <v>구조물터파기</v>
          </cell>
          <cell r="C98" t="str">
            <v>토사</v>
          </cell>
          <cell r="D98">
            <v>831</v>
          </cell>
          <cell r="E98" t="str">
            <v>M3</v>
          </cell>
          <cell r="F98">
            <v>3583</v>
          </cell>
        </row>
        <row r="99">
          <cell r="B99" t="str">
            <v>되메우기</v>
          </cell>
          <cell r="D99">
            <v>217</v>
          </cell>
          <cell r="E99" t="str">
            <v>M3</v>
          </cell>
          <cell r="F99">
            <v>1123</v>
          </cell>
        </row>
        <row r="100">
          <cell r="B100" t="str">
            <v>콘크리트타설</v>
          </cell>
          <cell r="C100" t="str">
            <v>철근(펌푸카)</v>
          </cell>
          <cell r="D100">
            <v>992</v>
          </cell>
          <cell r="E100" t="str">
            <v>M3</v>
          </cell>
          <cell r="F100">
            <v>10342</v>
          </cell>
        </row>
        <row r="101">
          <cell r="B101" t="str">
            <v>"</v>
          </cell>
          <cell r="C101" t="str">
            <v>무근(진동기제외)</v>
          </cell>
          <cell r="D101">
            <v>61</v>
          </cell>
          <cell r="E101" t="str">
            <v>M3</v>
          </cell>
          <cell r="F101">
            <v>20866</v>
          </cell>
        </row>
        <row r="102">
          <cell r="B102" t="str">
            <v>거푸집</v>
          </cell>
          <cell r="C102" t="str">
            <v>코팅(합판3회)</v>
          </cell>
          <cell r="D102">
            <v>608</v>
          </cell>
          <cell r="E102" t="str">
            <v>M2</v>
          </cell>
          <cell r="F102">
            <v>20209</v>
          </cell>
        </row>
        <row r="103">
          <cell r="B103" t="str">
            <v>"</v>
          </cell>
          <cell r="C103" t="str">
            <v>합판 3회</v>
          </cell>
          <cell r="D103">
            <v>641</v>
          </cell>
          <cell r="E103" t="str">
            <v>M2</v>
          </cell>
          <cell r="F103">
            <v>19370</v>
          </cell>
        </row>
        <row r="104">
          <cell r="B104" t="str">
            <v>"</v>
          </cell>
          <cell r="C104" t="str">
            <v>합판 4회</v>
          </cell>
          <cell r="D104">
            <v>301</v>
          </cell>
          <cell r="E104" t="str">
            <v>M2</v>
          </cell>
          <cell r="F104">
            <v>16560</v>
          </cell>
        </row>
        <row r="105">
          <cell r="B105" t="str">
            <v>비계공</v>
          </cell>
          <cell r="C105" t="str">
            <v>강관</v>
          </cell>
          <cell r="D105">
            <v>918</v>
          </cell>
          <cell r="E105" t="str">
            <v>M2</v>
          </cell>
          <cell r="F105">
            <v>8976</v>
          </cell>
        </row>
        <row r="106">
          <cell r="B106" t="str">
            <v>부직포설치</v>
          </cell>
          <cell r="D106">
            <v>234</v>
          </cell>
          <cell r="E106" t="str">
            <v>M2</v>
          </cell>
          <cell r="F106">
            <v>882</v>
          </cell>
        </row>
        <row r="107">
          <cell r="B107" t="str">
            <v>철근가공및조립</v>
          </cell>
          <cell r="C107" t="str">
            <v>간단</v>
          </cell>
          <cell r="D107">
            <v>9.5350000000000001</v>
          </cell>
          <cell r="E107" t="str">
            <v>TON</v>
          </cell>
          <cell r="F107">
            <v>289630</v>
          </cell>
        </row>
        <row r="108">
          <cell r="B108" t="str">
            <v>"</v>
          </cell>
          <cell r="C108" t="str">
            <v>복잡</v>
          </cell>
          <cell r="D108">
            <v>20.635000000000002</v>
          </cell>
          <cell r="E108" t="str">
            <v>TON</v>
          </cell>
          <cell r="F108">
            <v>500487</v>
          </cell>
        </row>
        <row r="109">
          <cell r="B109" t="str">
            <v>스치로폴</v>
          </cell>
          <cell r="C109" t="str">
            <v>T=10m/m</v>
          </cell>
          <cell r="D109">
            <v>96</v>
          </cell>
          <cell r="E109" t="str">
            <v>M2</v>
          </cell>
          <cell r="F109">
            <v>1637</v>
          </cell>
        </row>
        <row r="110">
          <cell r="B110" t="str">
            <v>DOWEL-BAR 설치공</v>
          </cell>
          <cell r="C110" t="str">
            <v>D25*500m/m</v>
          </cell>
          <cell r="D110">
            <v>191</v>
          </cell>
          <cell r="E110" t="str">
            <v>EA</v>
          </cell>
          <cell r="F110">
            <v>6801</v>
          </cell>
        </row>
        <row r="111">
          <cell r="B111" t="str">
            <v>P.V.C PIPE</v>
          </cell>
          <cell r="C111" t="str">
            <v>D=100m/m</v>
          </cell>
          <cell r="D111">
            <v>130</v>
          </cell>
          <cell r="E111" t="str">
            <v>M</v>
          </cell>
          <cell r="F111">
            <v>2186</v>
          </cell>
        </row>
        <row r="112">
          <cell r="B112" t="str">
            <v>뒷채움잡석</v>
          </cell>
          <cell r="D112">
            <v>98</v>
          </cell>
          <cell r="E112" t="str">
            <v>M3</v>
          </cell>
          <cell r="F112">
            <v>6004</v>
          </cell>
        </row>
        <row r="113">
          <cell r="B113" t="str">
            <v>8)수로이설공</v>
          </cell>
        </row>
        <row r="114">
          <cell r="B114" t="str">
            <v>돌붙임</v>
          </cell>
          <cell r="C114" t="str">
            <v>발파암유용</v>
          </cell>
          <cell r="D114">
            <v>260</v>
          </cell>
          <cell r="E114" t="str">
            <v>M2</v>
          </cell>
          <cell r="F114">
            <v>22082</v>
          </cell>
        </row>
        <row r="115">
          <cell r="B115" t="str">
            <v>콘크리트타설</v>
          </cell>
          <cell r="C115" t="str">
            <v>소형</v>
          </cell>
          <cell r="D115">
            <v>57</v>
          </cell>
          <cell r="E115" t="str">
            <v>M3</v>
          </cell>
          <cell r="F115">
            <v>32933</v>
          </cell>
        </row>
        <row r="116">
          <cell r="B116" t="str">
            <v>몰탈</v>
          </cell>
          <cell r="C116" t="str">
            <v>1:3</v>
          </cell>
          <cell r="D116">
            <v>2</v>
          </cell>
          <cell r="E116" t="str">
            <v>M3</v>
          </cell>
          <cell r="F116">
            <v>37736</v>
          </cell>
        </row>
        <row r="117">
          <cell r="B117" t="str">
            <v>기초잡석 깔기</v>
          </cell>
          <cell r="C117" t="str">
            <v>발파암유용</v>
          </cell>
          <cell r="D117">
            <v>26</v>
          </cell>
          <cell r="E117" t="str">
            <v>M3</v>
          </cell>
          <cell r="F117">
            <v>27522</v>
          </cell>
        </row>
        <row r="118">
          <cell r="B118" t="str">
            <v>거푸집</v>
          </cell>
          <cell r="C118" t="str">
            <v>소형(합판6회)</v>
          </cell>
          <cell r="D118">
            <v>70</v>
          </cell>
          <cell r="E118" t="str">
            <v>M2</v>
          </cell>
          <cell r="F118">
            <v>16410</v>
          </cell>
        </row>
        <row r="119">
          <cell r="B119" t="str">
            <v>P.V.C PIPE</v>
          </cell>
          <cell r="C119" t="str">
            <v>D=50m/m)</v>
          </cell>
          <cell r="D119">
            <v>365</v>
          </cell>
          <cell r="E119" t="str">
            <v>M</v>
          </cell>
          <cell r="F119">
            <v>656</v>
          </cell>
        </row>
        <row r="120">
          <cell r="B120" t="str">
            <v>구조물터파기</v>
          </cell>
          <cell r="C120" t="str">
            <v>토사</v>
          </cell>
          <cell r="D120">
            <v>132</v>
          </cell>
          <cell r="E120" t="str">
            <v>M3</v>
          </cell>
          <cell r="F120">
            <v>3583</v>
          </cell>
        </row>
        <row r="121">
          <cell r="B121" t="str">
            <v>되메우기</v>
          </cell>
          <cell r="D121">
            <v>111</v>
          </cell>
          <cell r="E121" t="str">
            <v>M3</v>
          </cell>
          <cell r="F121">
            <v>1123</v>
          </cell>
        </row>
        <row r="122">
          <cell r="B122" t="str">
            <v>세굴방지용암채우기</v>
          </cell>
          <cell r="D122">
            <v>23</v>
          </cell>
          <cell r="E122" t="str">
            <v>M3</v>
          </cell>
          <cell r="F122">
            <v>19975</v>
          </cell>
        </row>
        <row r="123">
          <cell r="A123" t="str">
            <v>3)</v>
          </cell>
          <cell r="B123" t="str">
            <v>교 량 공</v>
          </cell>
        </row>
        <row r="124">
          <cell r="B124" t="str">
            <v>1)토 공</v>
          </cell>
        </row>
        <row r="125">
          <cell r="B125" t="str">
            <v>교량터파기</v>
          </cell>
          <cell r="C125" t="str">
            <v>육상토사</v>
          </cell>
          <cell r="D125">
            <v>1973</v>
          </cell>
          <cell r="E125" t="str">
            <v>M3</v>
          </cell>
          <cell r="F125">
            <v>3583</v>
          </cell>
        </row>
        <row r="126">
          <cell r="B126" t="str">
            <v>"</v>
          </cell>
          <cell r="C126" t="str">
            <v>수중토사</v>
          </cell>
          <cell r="D126">
            <v>995</v>
          </cell>
          <cell r="E126" t="str">
            <v>M3</v>
          </cell>
          <cell r="F126">
            <v>6571</v>
          </cell>
        </row>
        <row r="127">
          <cell r="B127" t="str">
            <v>"</v>
          </cell>
          <cell r="C127" t="str">
            <v>육상리핑암</v>
          </cell>
          <cell r="D127">
            <v>818</v>
          </cell>
          <cell r="E127" t="str">
            <v>M3</v>
          </cell>
          <cell r="F127">
            <v>46600</v>
          </cell>
        </row>
        <row r="128">
          <cell r="B128" t="str">
            <v>"</v>
          </cell>
          <cell r="C128" t="str">
            <v>수중리핑암</v>
          </cell>
          <cell r="D128">
            <v>500</v>
          </cell>
          <cell r="E128" t="str">
            <v>M3</v>
          </cell>
          <cell r="F128">
            <v>79443</v>
          </cell>
        </row>
        <row r="129">
          <cell r="B129" t="str">
            <v>"</v>
          </cell>
          <cell r="C129" t="str">
            <v>육상발파암</v>
          </cell>
          <cell r="D129">
            <v>718</v>
          </cell>
          <cell r="E129" t="str">
            <v>M3</v>
          </cell>
          <cell r="F129">
            <v>83223</v>
          </cell>
        </row>
        <row r="130">
          <cell r="B130" t="str">
            <v>"</v>
          </cell>
          <cell r="C130" t="str">
            <v>수중발파암</v>
          </cell>
          <cell r="D130">
            <v>284</v>
          </cell>
          <cell r="E130" t="str">
            <v>M3</v>
          </cell>
          <cell r="F130">
            <v>142833</v>
          </cell>
        </row>
        <row r="131">
          <cell r="B131" t="str">
            <v>되메우기</v>
          </cell>
          <cell r="D131">
            <v>2247</v>
          </cell>
          <cell r="E131" t="str">
            <v>M3</v>
          </cell>
          <cell r="F131">
            <v>1123</v>
          </cell>
        </row>
        <row r="132">
          <cell r="B132" t="str">
            <v>2)구조물공</v>
          </cell>
        </row>
        <row r="133">
          <cell r="B133" t="str">
            <v>거푸집</v>
          </cell>
          <cell r="C133" t="str">
            <v>합판 3회</v>
          </cell>
          <cell r="D133">
            <v>4450</v>
          </cell>
          <cell r="E133" t="str">
            <v>M2</v>
          </cell>
          <cell r="F133">
            <v>19370</v>
          </cell>
        </row>
        <row r="134">
          <cell r="B134" t="str">
            <v>"</v>
          </cell>
          <cell r="C134" t="str">
            <v>합판 4회</v>
          </cell>
          <cell r="D134">
            <v>590</v>
          </cell>
          <cell r="E134" t="str">
            <v>M2</v>
          </cell>
          <cell r="F134">
            <v>16560</v>
          </cell>
        </row>
        <row r="135">
          <cell r="B135" t="str">
            <v>"</v>
          </cell>
          <cell r="C135" t="str">
            <v>합판 6회</v>
          </cell>
          <cell r="D135">
            <v>22</v>
          </cell>
          <cell r="E135" t="str">
            <v>M2</v>
          </cell>
          <cell r="F135">
            <v>13552</v>
          </cell>
        </row>
        <row r="136">
          <cell r="B136" t="str">
            <v>거푸집</v>
          </cell>
          <cell r="C136" t="str">
            <v>원형 3회</v>
          </cell>
          <cell r="D136">
            <v>283</v>
          </cell>
          <cell r="E136" t="str">
            <v>M2</v>
          </cell>
          <cell r="F136">
            <v>41700</v>
          </cell>
        </row>
        <row r="137">
          <cell r="B137" t="str">
            <v>콘크리트타설</v>
          </cell>
          <cell r="C137" t="str">
            <v>철근(펌푸카)</v>
          </cell>
          <cell r="D137">
            <v>3456</v>
          </cell>
          <cell r="E137" t="str">
            <v>M3</v>
          </cell>
          <cell r="F137">
            <v>10342</v>
          </cell>
        </row>
        <row r="138">
          <cell r="B138" t="str">
            <v>"</v>
          </cell>
          <cell r="C138" t="str">
            <v>무근(진동기제외)</v>
          </cell>
          <cell r="D138">
            <v>116</v>
          </cell>
          <cell r="E138" t="str">
            <v>M3</v>
          </cell>
          <cell r="F138">
            <v>20866</v>
          </cell>
        </row>
        <row r="139">
          <cell r="B139" t="str">
            <v>철근가공및조립</v>
          </cell>
          <cell r="C139" t="str">
            <v>보통</v>
          </cell>
          <cell r="D139">
            <v>37.979999999999997</v>
          </cell>
          <cell r="E139" t="str">
            <v>TON</v>
          </cell>
          <cell r="F139">
            <v>398951</v>
          </cell>
        </row>
        <row r="140">
          <cell r="B140" t="str">
            <v>"</v>
          </cell>
          <cell r="C140" t="str">
            <v>복잡</v>
          </cell>
          <cell r="D140">
            <v>492.245</v>
          </cell>
          <cell r="E140" t="str">
            <v>TON</v>
          </cell>
          <cell r="F140">
            <v>500487</v>
          </cell>
        </row>
        <row r="141">
          <cell r="B141" t="str">
            <v>비계공</v>
          </cell>
          <cell r="C141" t="str">
            <v>강관</v>
          </cell>
          <cell r="D141">
            <v>2908</v>
          </cell>
          <cell r="E141" t="str">
            <v>M2</v>
          </cell>
          <cell r="F141">
            <v>8976</v>
          </cell>
        </row>
        <row r="142">
          <cell r="B142" t="str">
            <v>동바리</v>
          </cell>
          <cell r="C142" t="str">
            <v>강관</v>
          </cell>
          <cell r="D142">
            <v>4306</v>
          </cell>
          <cell r="E142" t="str">
            <v>공/M3</v>
          </cell>
          <cell r="F142">
            <v>18494</v>
          </cell>
        </row>
        <row r="143">
          <cell r="B143" t="str">
            <v>"</v>
          </cell>
          <cell r="C143" t="str">
            <v>목재 4회</v>
          </cell>
          <cell r="D143">
            <v>934</v>
          </cell>
          <cell r="E143" t="str">
            <v>공/M3</v>
          </cell>
          <cell r="F143">
            <v>22091</v>
          </cell>
        </row>
        <row r="144">
          <cell r="B144" t="str">
            <v>신축이음장치</v>
          </cell>
          <cell r="C144" t="str">
            <v>NO 50</v>
          </cell>
          <cell r="D144">
            <v>11</v>
          </cell>
          <cell r="E144" t="str">
            <v>M</v>
          </cell>
          <cell r="F144">
            <v>586857</v>
          </cell>
        </row>
        <row r="145">
          <cell r="B145" t="str">
            <v>"</v>
          </cell>
          <cell r="C145" t="str">
            <v>NO 80</v>
          </cell>
          <cell r="D145">
            <v>48</v>
          </cell>
          <cell r="E145" t="str">
            <v>M</v>
          </cell>
          <cell r="F145">
            <v>831087</v>
          </cell>
        </row>
        <row r="146">
          <cell r="B146" t="str">
            <v>무수축몰탈</v>
          </cell>
          <cell r="D146">
            <v>2</v>
          </cell>
          <cell r="E146" t="str">
            <v>M3</v>
          </cell>
          <cell r="F146">
            <v>76306</v>
          </cell>
        </row>
        <row r="147">
          <cell r="B147" t="str">
            <v>무수축콘크리트</v>
          </cell>
          <cell r="D147">
            <v>7</v>
          </cell>
          <cell r="E147" t="str">
            <v>M3</v>
          </cell>
          <cell r="F147">
            <v>194148</v>
          </cell>
        </row>
        <row r="148">
          <cell r="B148" t="str">
            <v>슬라브 양생</v>
          </cell>
          <cell r="D148">
            <v>1341</v>
          </cell>
          <cell r="E148" t="str">
            <v>M2</v>
          </cell>
          <cell r="F148">
            <v>329</v>
          </cell>
        </row>
        <row r="149">
          <cell r="B149" t="str">
            <v>교면방수</v>
          </cell>
          <cell r="C149" t="str">
            <v>침투식</v>
          </cell>
          <cell r="D149">
            <v>1341</v>
          </cell>
          <cell r="E149" t="str">
            <v>M2</v>
          </cell>
          <cell r="F149">
            <v>3939</v>
          </cell>
        </row>
        <row r="150">
          <cell r="B150" t="str">
            <v>슬라브면고르기</v>
          </cell>
          <cell r="D150">
            <v>1341</v>
          </cell>
          <cell r="E150" t="str">
            <v>M2</v>
          </cell>
          <cell r="F150">
            <v>681</v>
          </cell>
        </row>
        <row r="151">
          <cell r="B151" t="str">
            <v>P.V.C PIPE</v>
          </cell>
          <cell r="C151" t="str">
            <v>D=100m/m</v>
          </cell>
          <cell r="D151">
            <v>1</v>
          </cell>
          <cell r="E151" t="str">
            <v>M</v>
          </cell>
          <cell r="F151">
            <v>2186</v>
          </cell>
        </row>
        <row r="152">
          <cell r="B152" t="str">
            <v>전선관</v>
          </cell>
          <cell r="C152" t="str">
            <v>D=100m/m</v>
          </cell>
          <cell r="D152">
            <v>703</v>
          </cell>
          <cell r="E152" t="str">
            <v>M</v>
          </cell>
          <cell r="F152">
            <v>7432</v>
          </cell>
        </row>
        <row r="153">
          <cell r="B153" t="str">
            <v>난간</v>
          </cell>
          <cell r="D153">
            <v>347</v>
          </cell>
          <cell r="E153" t="str">
            <v>M</v>
          </cell>
          <cell r="F153">
            <v>131430</v>
          </cell>
        </row>
        <row r="154">
          <cell r="B154" t="str">
            <v>T.B.M 설치</v>
          </cell>
          <cell r="D154">
            <v>3</v>
          </cell>
          <cell r="E154" t="str">
            <v>EA</v>
          </cell>
          <cell r="F154">
            <v>22237</v>
          </cell>
        </row>
        <row r="155">
          <cell r="B155" t="str">
            <v>교명판</v>
          </cell>
          <cell r="D155">
            <v>6</v>
          </cell>
          <cell r="E155" t="str">
            <v>EA</v>
          </cell>
          <cell r="F155">
            <v>104726</v>
          </cell>
        </row>
        <row r="156">
          <cell r="B156" t="str">
            <v>설명판</v>
          </cell>
          <cell r="D156">
            <v>6</v>
          </cell>
          <cell r="E156" t="str">
            <v>EA</v>
          </cell>
          <cell r="F156">
            <v>46257</v>
          </cell>
        </row>
        <row r="157">
          <cell r="B157" t="str">
            <v>교명주</v>
          </cell>
          <cell r="D157">
            <v>12</v>
          </cell>
          <cell r="E157" t="str">
            <v>EA</v>
          </cell>
          <cell r="F157">
            <v>2652770</v>
          </cell>
        </row>
        <row r="158">
          <cell r="B158" t="str">
            <v>집수구</v>
          </cell>
          <cell r="C158" t="str">
            <v>주철</v>
          </cell>
          <cell r="D158">
            <v>22</v>
          </cell>
          <cell r="E158" t="str">
            <v>EA</v>
          </cell>
          <cell r="F158">
            <v>34749</v>
          </cell>
        </row>
        <row r="159">
          <cell r="B159" t="str">
            <v>"</v>
          </cell>
          <cell r="C159" t="str">
            <v>아연도강관D=150m/m</v>
          </cell>
          <cell r="D159">
            <v>16</v>
          </cell>
          <cell r="E159" t="str">
            <v>M</v>
          </cell>
          <cell r="F159">
            <v>13123</v>
          </cell>
        </row>
        <row r="160">
          <cell r="B160" t="str">
            <v>교좌장치</v>
          </cell>
          <cell r="C160" t="str">
            <v>일방향 75TON</v>
          </cell>
          <cell r="D160">
            <v>2</v>
          </cell>
          <cell r="E160" t="str">
            <v>EA</v>
          </cell>
          <cell r="F160">
            <v>1221150</v>
          </cell>
        </row>
        <row r="161">
          <cell r="B161" t="str">
            <v>"</v>
          </cell>
          <cell r="C161" t="str">
            <v>양방향 75TON</v>
          </cell>
          <cell r="D161">
            <v>8</v>
          </cell>
          <cell r="E161" t="str">
            <v>EA</v>
          </cell>
          <cell r="F161">
            <v>918750</v>
          </cell>
        </row>
        <row r="162">
          <cell r="B162" t="str">
            <v>"</v>
          </cell>
          <cell r="C162" t="str">
            <v>고정단 135TON</v>
          </cell>
          <cell r="D162">
            <v>2</v>
          </cell>
          <cell r="E162" t="str">
            <v>EA</v>
          </cell>
          <cell r="F162">
            <v>1615950</v>
          </cell>
        </row>
        <row r="163">
          <cell r="B163" t="str">
            <v>"</v>
          </cell>
          <cell r="C163" t="str">
            <v>일방향 135TON</v>
          </cell>
          <cell r="D163">
            <v>8</v>
          </cell>
          <cell r="E163" t="str">
            <v>EA</v>
          </cell>
          <cell r="F163">
            <v>1597050</v>
          </cell>
        </row>
        <row r="164">
          <cell r="B164" t="str">
            <v>"</v>
          </cell>
          <cell r="C164" t="str">
            <v>횡방향 135TON</v>
          </cell>
          <cell r="D164">
            <v>7</v>
          </cell>
          <cell r="E164" t="str">
            <v>EA</v>
          </cell>
          <cell r="F164">
            <v>1597050</v>
          </cell>
        </row>
        <row r="165">
          <cell r="B165" t="str">
            <v>"</v>
          </cell>
          <cell r="C165" t="str">
            <v>양방향 135TON</v>
          </cell>
          <cell r="D165">
            <v>35</v>
          </cell>
          <cell r="E165" t="str">
            <v>EA</v>
          </cell>
          <cell r="F165">
            <v>1342950</v>
          </cell>
        </row>
        <row r="166">
          <cell r="B166" t="str">
            <v>"</v>
          </cell>
          <cell r="C166" t="str">
            <v>고정단 175TON</v>
          </cell>
          <cell r="D166">
            <v>1</v>
          </cell>
          <cell r="E166" t="str">
            <v>EA</v>
          </cell>
          <cell r="F166">
            <v>1993950</v>
          </cell>
        </row>
        <row r="167">
          <cell r="B167" t="str">
            <v>"</v>
          </cell>
          <cell r="C167" t="str">
            <v>횡방향 175TON</v>
          </cell>
          <cell r="D167">
            <v>5</v>
          </cell>
          <cell r="E167" t="str">
            <v>EA</v>
          </cell>
          <cell r="F167">
            <v>2071650</v>
          </cell>
        </row>
        <row r="168">
          <cell r="B168" t="str">
            <v>"</v>
          </cell>
          <cell r="C168" t="str">
            <v>횡방향 225TON</v>
          </cell>
          <cell r="D168">
            <v>1</v>
          </cell>
          <cell r="E168" t="str">
            <v>EA</v>
          </cell>
          <cell r="F168">
            <v>2343600</v>
          </cell>
        </row>
        <row r="169">
          <cell r="B169" t="str">
            <v>"</v>
          </cell>
          <cell r="C169" t="str">
            <v>양방향 225TON</v>
          </cell>
          <cell r="D169">
            <v>1</v>
          </cell>
          <cell r="E169" t="str">
            <v>EA</v>
          </cell>
          <cell r="F169">
            <v>2066400</v>
          </cell>
        </row>
        <row r="170">
          <cell r="B170" t="str">
            <v>"</v>
          </cell>
          <cell r="C170" t="str">
            <v>횡방향 300TON</v>
          </cell>
          <cell r="D170">
            <v>1</v>
          </cell>
          <cell r="E170" t="str">
            <v>EA</v>
          </cell>
          <cell r="F170">
            <v>3059700</v>
          </cell>
        </row>
        <row r="171">
          <cell r="B171" t="str">
            <v>스페이샤설치</v>
          </cell>
          <cell r="D171">
            <v>2552</v>
          </cell>
          <cell r="E171" t="str">
            <v>M2</v>
          </cell>
          <cell r="F171">
            <v>252</v>
          </cell>
        </row>
        <row r="172">
          <cell r="B172" t="str">
            <v>다웰바설치공</v>
          </cell>
          <cell r="C172" t="str">
            <v>D25*600m/m</v>
          </cell>
          <cell r="D172">
            <v>144</v>
          </cell>
          <cell r="E172" t="str">
            <v>EA</v>
          </cell>
          <cell r="F172">
            <v>14286</v>
          </cell>
        </row>
        <row r="173">
          <cell r="B173" t="str">
            <v>옹벽용DOWEL BAR</v>
          </cell>
          <cell r="D173">
            <v>9</v>
          </cell>
          <cell r="E173" t="str">
            <v>EA</v>
          </cell>
          <cell r="F173">
            <v>6801</v>
          </cell>
        </row>
        <row r="174">
          <cell r="B174" t="str">
            <v>타르페이퍼</v>
          </cell>
          <cell r="D174">
            <v>18</v>
          </cell>
          <cell r="E174" t="str">
            <v>M2</v>
          </cell>
          <cell r="F174">
            <v>12600</v>
          </cell>
        </row>
        <row r="175">
          <cell r="B175" t="str">
            <v>스치로폴</v>
          </cell>
          <cell r="C175" t="str">
            <v>T=20m/m</v>
          </cell>
          <cell r="D175">
            <v>52</v>
          </cell>
          <cell r="E175" t="str">
            <v>M2</v>
          </cell>
          <cell r="F175">
            <v>2125</v>
          </cell>
        </row>
        <row r="176">
          <cell r="B176" t="str">
            <v>옹벽잡석뒷채움</v>
          </cell>
          <cell r="C176" t="str">
            <v>발파암유용</v>
          </cell>
          <cell r="D176">
            <v>1</v>
          </cell>
          <cell r="E176" t="str">
            <v>M3</v>
          </cell>
          <cell r="F176">
            <v>6004</v>
          </cell>
        </row>
        <row r="177">
          <cell r="B177" t="str">
            <v>부직포부설</v>
          </cell>
          <cell r="D177">
            <v>13</v>
          </cell>
          <cell r="E177" t="str">
            <v>M2</v>
          </cell>
          <cell r="F177">
            <v>882</v>
          </cell>
        </row>
        <row r="178">
          <cell r="B178" t="str">
            <v>시공이음</v>
          </cell>
          <cell r="C178" t="str">
            <v>지수판</v>
          </cell>
          <cell r="D178">
            <v>4</v>
          </cell>
          <cell r="E178" t="str">
            <v>M</v>
          </cell>
          <cell r="F178">
            <v>16695</v>
          </cell>
        </row>
        <row r="179">
          <cell r="B179" t="str">
            <v>충진제</v>
          </cell>
          <cell r="D179">
            <v>8</v>
          </cell>
          <cell r="E179" t="str">
            <v>M</v>
          </cell>
          <cell r="F179">
            <v>1029</v>
          </cell>
        </row>
        <row r="180">
          <cell r="B180" t="str">
            <v>P.C 빔제작</v>
          </cell>
          <cell r="C180" t="str">
            <v>L=25.0M</v>
          </cell>
          <cell r="D180">
            <v>15</v>
          </cell>
          <cell r="E180" t="str">
            <v>본</v>
          </cell>
          <cell r="F180">
            <v>6963769</v>
          </cell>
        </row>
        <row r="181">
          <cell r="B181" t="str">
            <v>P.C 빔가설</v>
          </cell>
          <cell r="C181" t="str">
            <v>L=25.0M</v>
          </cell>
          <cell r="D181">
            <v>15</v>
          </cell>
          <cell r="E181" t="str">
            <v>본</v>
          </cell>
          <cell r="F181">
            <v>1181677</v>
          </cell>
        </row>
        <row r="182">
          <cell r="B182" t="str">
            <v>뒷채움및다짐공</v>
          </cell>
          <cell r="C182" t="str">
            <v>발파암유용</v>
          </cell>
          <cell r="D182">
            <v>1374</v>
          </cell>
          <cell r="E182" t="str">
            <v>M3</v>
          </cell>
          <cell r="F182">
            <v>8839</v>
          </cell>
        </row>
        <row r="183">
          <cell r="B183" t="str">
            <v>세굴방지용암채우기</v>
          </cell>
          <cell r="D183">
            <v>1322</v>
          </cell>
          <cell r="E183" t="str">
            <v>M3</v>
          </cell>
          <cell r="F183">
            <v>19975</v>
          </cell>
        </row>
        <row r="184">
          <cell r="B184" t="str">
            <v>물푸기</v>
          </cell>
          <cell r="D184">
            <v>284</v>
          </cell>
          <cell r="E184" t="str">
            <v>HR</v>
          </cell>
          <cell r="F184">
            <v>3582</v>
          </cell>
        </row>
        <row r="185">
          <cell r="B185" t="str">
            <v>발파암면고르기</v>
          </cell>
          <cell r="D185">
            <v>962</v>
          </cell>
          <cell r="E185" t="str">
            <v>M2</v>
          </cell>
          <cell r="F185">
            <v>4822</v>
          </cell>
        </row>
        <row r="186">
          <cell r="B186" t="str">
            <v>앞성토</v>
          </cell>
          <cell r="D186">
            <v>118</v>
          </cell>
          <cell r="E186" t="str">
            <v>M3</v>
          </cell>
          <cell r="F186">
            <v>3721</v>
          </cell>
        </row>
        <row r="187">
          <cell r="B187" t="str">
            <v>가도성토</v>
          </cell>
          <cell r="D187">
            <v>1077</v>
          </cell>
          <cell r="E187" t="str">
            <v>M3</v>
          </cell>
          <cell r="F187">
            <v>1120</v>
          </cell>
        </row>
        <row r="188">
          <cell r="B188" t="str">
            <v>가배수관</v>
          </cell>
          <cell r="C188" t="str">
            <v>D=800m/m</v>
          </cell>
          <cell r="D188">
            <v>172</v>
          </cell>
          <cell r="E188" t="str">
            <v>본</v>
          </cell>
          <cell r="F188">
            <v>253750</v>
          </cell>
        </row>
        <row r="189">
          <cell r="A189" t="str">
            <v>4)</v>
          </cell>
          <cell r="B189" t="str">
            <v>포 장 공</v>
          </cell>
        </row>
        <row r="190">
          <cell r="B190" t="str">
            <v>표층포설</v>
          </cell>
          <cell r="C190" t="str">
            <v>T=5cm</v>
          </cell>
          <cell r="D190">
            <v>466</v>
          </cell>
          <cell r="E190" t="str">
            <v>a</v>
          </cell>
          <cell r="F190">
            <v>55954</v>
          </cell>
        </row>
        <row r="191">
          <cell r="B191" t="str">
            <v>기층포설</v>
          </cell>
          <cell r="C191" t="str">
            <v>T=10cm</v>
          </cell>
          <cell r="D191">
            <v>458</v>
          </cell>
          <cell r="E191" t="str">
            <v>a</v>
          </cell>
          <cell r="F191">
            <v>64243</v>
          </cell>
        </row>
        <row r="192">
          <cell r="B192" t="str">
            <v>택코팅운반</v>
          </cell>
          <cell r="D192">
            <v>75</v>
          </cell>
          <cell r="E192" t="str">
            <v>D/M</v>
          </cell>
          <cell r="F192">
            <v>3234</v>
          </cell>
        </row>
        <row r="193">
          <cell r="B193" t="str">
            <v>택코팅포설</v>
          </cell>
          <cell r="C193" t="str">
            <v>RSC-4</v>
          </cell>
          <cell r="D193">
            <v>467</v>
          </cell>
          <cell r="E193" t="str">
            <v>a</v>
          </cell>
          <cell r="F193">
            <v>9195</v>
          </cell>
        </row>
        <row r="194">
          <cell r="B194" t="str">
            <v>프라임코팅운반</v>
          </cell>
          <cell r="D194">
            <v>187</v>
          </cell>
          <cell r="E194" t="str">
            <v>D/M</v>
          </cell>
          <cell r="F194">
            <v>3234</v>
          </cell>
        </row>
        <row r="195">
          <cell r="B195" t="str">
            <v>"    포설</v>
          </cell>
          <cell r="C195" t="str">
            <v>MC-1</v>
          </cell>
          <cell r="D195">
            <v>459</v>
          </cell>
          <cell r="E195" t="str">
            <v>a</v>
          </cell>
          <cell r="F195">
            <v>13440</v>
          </cell>
        </row>
        <row r="196">
          <cell r="B196" t="str">
            <v>선택층생산및운반</v>
          </cell>
          <cell r="D196">
            <v>15805</v>
          </cell>
          <cell r="E196" t="str">
            <v>M3</v>
          </cell>
          <cell r="F196">
            <v>18490</v>
          </cell>
        </row>
        <row r="197">
          <cell r="B197" t="str">
            <v>" 포설및다짐</v>
          </cell>
          <cell r="C197" t="str">
            <v>T=30cm</v>
          </cell>
          <cell r="D197">
            <v>15805</v>
          </cell>
          <cell r="E197" t="str">
            <v>M3</v>
          </cell>
          <cell r="F197">
            <v>2090</v>
          </cell>
        </row>
        <row r="198">
          <cell r="B198" t="str">
            <v>보조기층생산및운반</v>
          </cell>
          <cell r="D198">
            <v>17117</v>
          </cell>
          <cell r="E198" t="str">
            <v>M3</v>
          </cell>
          <cell r="F198">
            <v>18693</v>
          </cell>
        </row>
        <row r="199">
          <cell r="B199" t="str">
            <v>"   포설및다짐</v>
          </cell>
          <cell r="C199" t="str">
            <v>T=30cm</v>
          </cell>
          <cell r="D199">
            <v>17117</v>
          </cell>
          <cell r="E199" t="str">
            <v>M3</v>
          </cell>
          <cell r="F199">
            <v>2280</v>
          </cell>
        </row>
        <row r="200">
          <cell r="B200" t="str">
            <v>노견토생산및운반</v>
          </cell>
          <cell r="D200">
            <v>925</v>
          </cell>
          <cell r="E200" t="str">
            <v>M3</v>
          </cell>
          <cell r="F200">
            <v>18009</v>
          </cell>
        </row>
        <row r="201">
          <cell r="B201" t="str">
            <v>" 포설및다짐</v>
          </cell>
          <cell r="C201" t="str">
            <v>T=15cm</v>
          </cell>
          <cell r="D201">
            <v>925</v>
          </cell>
          <cell r="E201" t="str">
            <v>M3</v>
          </cell>
          <cell r="F201">
            <v>6535</v>
          </cell>
        </row>
        <row r="202">
          <cell r="B202" t="str">
            <v>크랏샤설치및해체</v>
          </cell>
          <cell r="D202">
            <v>1</v>
          </cell>
          <cell r="E202" t="str">
            <v>식</v>
          </cell>
          <cell r="F202">
            <v>19474695</v>
          </cell>
        </row>
        <row r="203">
          <cell r="A203" t="str">
            <v>5)</v>
          </cell>
          <cell r="B203" t="str">
            <v>부대공</v>
          </cell>
        </row>
        <row r="204">
          <cell r="B204" t="str">
            <v>1)교통표지판</v>
          </cell>
        </row>
        <row r="205">
          <cell r="B205" t="str">
            <v>삼각표지판</v>
          </cell>
          <cell r="D205">
            <v>40</v>
          </cell>
          <cell r="E205" t="str">
            <v>EA</v>
          </cell>
          <cell r="F205">
            <v>128842</v>
          </cell>
        </row>
        <row r="206">
          <cell r="B206" t="str">
            <v>오각표지판</v>
          </cell>
          <cell r="D206">
            <v>3</v>
          </cell>
          <cell r="E206" t="str">
            <v>EA</v>
          </cell>
          <cell r="F206">
            <v>101842</v>
          </cell>
        </row>
        <row r="207">
          <cell r="B207" t="str">
            <v>이중삼각표지판</v>
          </cell>
          <cell r="D207">
            <v>1</v>
          </cell>
          <cell r="E207" t="str">
            <v>EA</v>
          </cell>
          <cell r="F207">
            <v>212371</v>
          </cell>
        </row>
        <row r="208">
          <cell r="B208" t="str">
            <v>삼각및사각표지판</v>
          </cell>
          <cell r="D208">
            <v>10</v>
          </cell>
          <cell r="E208" t="str">
            <v>EA</v>
          </cell>
          <cell r="F208">
            <v>175371</v>
          </cell>
        </row>
        <row r="209">
          <cell r="B209" t="str">
            <v>버스정류장</v>
          </cell>
          <cell r="C209" t="str">
            <v>2420*1200m/m</v>
          </cell>
          <cell r="D209">
            <v>4</v>
          </cell>
          <cell r="E209" t="str">
            <v>EA</v>
          </cell>
          <cell r="F209">
            <v>1250689</v>
          </cell>
        </row>
        <row r="210">
          <cell r="B210" t="str">
            <v>오르막차선</v>
          </cell>
          <cell r="C210" t="str">
            <v>2400*950m/m</v>
          </cell>
          <cell r="D210">
            <v>2</v>
          </cell>
          <cell r="E210" t="str">
            <v>EA</v>
          </cell>
          <cell r="F210">
            <v>1120689</v>
          </cell>
        </row>
        <row r="211">
          <cell r="B211" t="str">
            <v>2방향안내표지판</v>
          </cell>
          <cell r="C211" t="str">
            <v>3600*2200m/m</v>
          </cell>
          <cell r="D211">
            <v>4</v>
          </cell>
          <cell r="E211" t="str">
            <v>EA</v>
          </cell>
          <cell r="F211">
            <v>2460689</v>
          </cell>
        </row>
        <row r="212">
          <cell r="B212" t="str">
            <v>3방향안내표지판</v>
          </cell>
          <cell r="C212" t="str">
            <v>4450*2200</v>
          </cell>
          <cell r="D212">
            <v>10</v>
          </cell>
          <cell r="E212" t="str">
            <v>EA</v>
          </cell>
          <cell r="F212">
            <v>2790689</v>
          </cell>
        </row>
        <row r="213">
          <cell r="B213" t="str">
            <v>2)차선도색</v>
          </cell>
        </row>
        <row r="214">
          <cell r="B214" t="str">
            <v>차선도색</v>
          </cell>
          <cell r="C214" t="str">
            <v>상온형황색실선</v>
          </cell>
          <cell r="D214">
            <v>794</v>
          </cell>
          <cell r="E214" t="str">
            <v>M2</v>
          </cell>
          <cell r="F214">
            <v>1145</v>
          </cell>
        </row>
        <row r="215">
          <cell r="B215" t="str">
            <v>"</v>
          </cell>
          <cell r="C215" t="str">
            <v>상온형백색실선</v>
          </cell>
          <cell r="D215">
            <v>1991</v>
          </cell>
          <cell r="E215" t="str">
            <v>M2</v>
          </cell>
          <cell r="F215">
            <v>1145</v>
          </cell>
        </row>
        <row r="216">
          <cell r="B216" t="str">
            <v>"</v>
          </cell>
          <cell r="C216" t="str">
            <v>상온형백색파선</v>
          </cell>
          <cell r="D216">
            <v>357</v>
          </cell>
          <cell r="E216" t="str">
            <v>M2</v>
          </cell>
          <cell r="F216">
            <v>1260</v>
          </cell>
        </row>
        <row r="217">
          <cell r="B217" t="str">
            <v>3)시선유도표지</v>
          </cell>
        </row>
        <row r="218">
          <cell r="B218" t="str">
            <v>데리네이타</v>
          </cell>
          <cell r="C218" t="str">
            <v>가드레일용</v>
          </cell>
          <cell r="D218">
            <v>125</v>
          </cell>
          <cell r="E218" t="str">
            <v>EA</v>
          </cell>
          <cell r="F218">
            <v>11509</v>
          </cell>
        </row>
        <row r="219">
          <cell r="B219" t="str">
            <v>"</v>
          </cell>
          <cell r="C219" t="str">
            <v>교량용</v>
          </cell>
          <cell r="D219">
            <v>6</v>
          </cell>
          <cell r="E219" t="str">
            <v>EA</v>
          </cell>
          <cell r="F219">
            <v>14886</v>
          </cell>
        </row>
        <row r="220">
          <cell r="B220" t="str">
            <v>"</v>
          </cell>
          <cell r="C220" t="str">
            <v>옹벽용</v>
          </cell>
          <cell r="D220">
            <v>75</v>
          </cell>
          <cell r="E220" t="str">
            <v>EA</v>
          </cell>
          <cell r="F220">
            <v>13886</v>
          </cell>
        </row>
        <row r="221">
          <cell r="B221" t="str">
            <v>"</v>
          </cell>
          <cell r="C221" t="str">
            <v>토공용</v>
          </cell>
          <cell r="D221">
            <v>188</v>
          </cell>
          <cell r="E221" t="str">
            <v>EA</v>
          </cell>
          <cell r="F221">
            <v>18773</v>
          </cell>
        </row>
        <row r="222">
          <cell r="B222" t="str">
            <v>갈매기표지판</v>
          </cell>
          <cell r="C222" t="str">
            <v>900*450m/m</v>
          </cell>
          <cell r="D222">
            <v>106</v>
          </cell>
          <cell r="E222" t="str">
            <v>EA</v>
          </cell>
          <cell r="F222">
            <v>141272</v>
          </cell>
        </row>
        <row r="223">
          <cell r="B223" t="str">
            <v>도로표지병</v>
          </cell>
          <cell r="D223">
            <v>609</v>
          </cell>
          <cell r="E223" t="str">
            <v>EA</v>
          </cell>
          <cell r="F223">
            <v>17379</v>
          </cell>
        </row>
        <row r="224">
          <cell r="B224" t="str">
            <v>4)가드레일</v>
          </cell>
        </row>
        <row r="225">
          <cell r="B225" t="str">
            <v>가드레일 포스트</v>
          </cell>
          <cell r="C225" t="str">
            <v>150*75*2200m/m</v>
          </cell>
          <cell r="D225">
            <v>823</v>
          </cell>
          <cell r="E225" t="str">
            <v>EA</v>
          </cell>
          <cell r="F225">
            <v>45872</v>
          </cell>
        </row>
        <row r="226">
          <cell r="B226" t="str">
            <v>표준레일</v>
          </cell>
          <cell r="C226" t="str">
            <v>4*350*4330m/m</v>
          </cell>
          <cell r="D226">
            <v>795</v>
          </cell>
          <cell r="E226" t="str">
            <v>EA</v>
          </cell>
          <cell r="F226">
            <v>53537</v>
          </cell>
        </row>
        <row r="227">
          <cell r="B227" t="str">
            <v>단부레일</v>
          </cell>
          <cell r="D227">
            <v>56</v>
          </cell>
          <cell r="E227" t="str">
            <v>EA</v>
          </cell>
          <cell r="F227">
            <v>21207</v>
          </cell>
        </row>
        <row r="228">
          <cell r="B228" t="str">
            <v>5)낙석방지시설</v>
          </cell>
        </row>
        <row r="229">
          <cell r="B229" t="str">
            <v>낙석 방책</v>
          </cell>
          <cell r="C229" t="str">
            <v>옹벽용(일반부)</v>
          </cell>
          <cell r="D229">
            <v>1088</v>
          </cell>
          <cell r="E229" t="str">
            <v>M</v>
          </cell>
          <cell r="F229">
            <v>89639</v>
          </cell>
        </row>
        <row r="230">
          <cell r="B230" t="str">
            <v>"</v>
          </cell>
          <cell r="C230" t="str">
            <v>"  (단  부)</v>
          </cell>
          <cell r="D230">
            <v>12</v>
          </cell>
          <cell r="E230" t="str">
            <v>EA</v>
          </cell>
          <cell r="F230">
            <v>666906</v>
          </cell>
        </row>
        <row r="231">
          <cell r="B231" t="str">
            <v>낙석방지망설치</v>
          </cell>
          <cell r="D231">
            <v>2052</v>
          </cell>
          <cell r="E231" t="str">
            <v>M2</v>
          </cell>
          <cell r="F231">
            <v>23788</v>
          </cell>
        </row>
        <row r="232">
          <cell r="B232" t="str">
            <v>6)미끄럼방지시설</v>
          </cell>
          <cell r="D232">
            <v>387</v>
          </cell>
          <cell r="E232" t="str">
            <v>M2</v>
          </cell>
          <cell r="F232">
            <v>51867</v>
          </cell>
        </row>
        <row r="233">
          <cell r="B233" t="str">
            <v>7)버스정차대</v>
          </cell>
        </row>
        <row r="234">
          <cell r="B234" t="str">
            <v>도로경계석</v>
          </cell>
          <cell r="C234" t="str">
            <v>150*150</v>
          </cell>
          <cell r="D234">
            <v>60</v>
          </cell>
          <cell r="E234" t="str">
            <v>M</v>
          </cell>
          <cell r="F234">
            <v>8094</v>
          </cell>
        </row>
        <row r="235">
          <cell r="B235" t="str">
            <v>보도블럭</v>
          </cell>
          <cell r="C235" t="str">
            <v>U형적색 T=6cm</v>
          </cell>
          <cell r="D235">
            <v>132</v>
          </cell>
          <cell r="E235" t="str">
            <v>M2</v>
          </cell>
          <cell r="F235">
            <v>11562</v>
          </cell>
        </row>
        <row r="236">
          <cell r="B236" t="str">
            <v>모래부설</v>
          </cell>
          <cell r="D236">
            <v>4</v>
          </cell>
          <cell r="E236" t="str">
            <v>M3</v>
          </cell>
          <cell r="F236">
            <v>24568</v>
          </cell>
        </row>
        <row r="237">
          <cell r="B237" t="str">
            <v>콘크리트타설</v>
          </cell>
          <cell r="C237" t="str">
            <v>소형</v>
          </cell>
          <cell r="D237">
            <v>2</v>
          </cell>
          <cell r="E237" t="str">
            <v>M3</v>
          </cell>
          <cell r="F237">
            <v>32933</v>
          </cell>
        </row>
        <row r="238">
          <cell r="B238" t="str">
            <v>거푸집</v>
          </cell>
          <cell r="C238" t="str">
            <v>소형(합판6회)</v>
          </cell>
          <cell r="D238">
            <v>10</v>
          </cell>
          <cell r="E238" t="str">
            <v>M2</v>
          </cell>
          <cell r="F238">
            <v>16410</v>
          </cell>
        </row>
        <row r="239">
          <cell r="B239" t="str">
            <v>8)시험비</v>
          </cell>
          <cell r="D239">
            <v>1</v>
          </cell>
          <cell r="E239" t="str">
            <v>식</v>
          </cell>
          <cell r="F239">
            <v>7612000</v>
          </cell>
        </row>
        <row r="240">
          <cell r="B240" t="str">
            <v>9)운반비</v>
          </cell>
        </row>
        <row r="241">
          <cell r="B241" t="str">
            <v>철근운반</v>
          </cell>
          <cell r="D241">
            <v>816.32899999999995</v>
          </cell>
          <cell r="E241" t="str">
            <v>TON</v>
          </cell>
          <cell r="F241">
            <v>21618</v>
          </cell>
        </row>
        <row r="242">
          <cell r="B242" t="str">
            <v>흄관운반</v>
          </cell>
          <cell r="C242" t="str">
            <v>D=600m/m</v>
          </cell>
          <cell r="D242">
            <v>297</v>
          </cell>
          <cell r="E242" t="str">
            <v>본</v>
          </cell>
          <cell r="F242">
            <v>946</v>
          </cell>
        </row>
        <row r="243">
          <cell r="B243" t="str">
            <v>"</v>
          </cell>
          <cell r="C243" t="str">
            <v>D=800m/m</v>
          </cell>
          <cell r="D243">
            <v>63</v>
          </cell>
          <cell r="E243" t="str">
            <v>본</v>
          </cell>
          <cell r="F243">
            <v>1646</v>
          </cell>
        </row>
        <row r="244">
          <cell r="B244" t="str">
            <v>"</v>
          </cell>
          <cell r="C244" t="str">
            <v>D=1000m/m</v>
          </cell>
          <cell r="D244">
            <v>63</v>
          </cell>
          <cell r="E244" t="str">
            <v>본</v>
          </cell>
          <cell r="F244">
            <v>2636</v>
          </cell>
        </row>
        <row r="245">
          <cell r="B245" t="str">
            <v>"</v>
          </cell>
          <cell r="C245" t="str">
            <v>D=D1200m/m</v>
          </cell>
          <cell r="D245">
            <v>49</v>
          </cell>
          <cell r="E245" t="str">
            <v>본</v>
          </cell>
          <cell r="F245">
            <v>3653</v>
          </cell>
        </row>
        <row r="246">
          <cell r="B246" t="str">
            <v>모래운반</v>
          </cell>
          <cell r="D246">
            <v>9952</v>
          </cell>
          <cell r="E246" t="str">
            <v>M3</v>
          </cell>
          <cell r="F246">
            <v>20686</v>
          </cell>
        </row>
        <row r="247">
          <cell r="B247" t="str">
            <v>자갈운반</v>
          </cell>
          <cell r="D247">
            <v>5</v>
          </cell>
          <cell r="E247" t="str">
            <v>M3</v>
          </cell>
          <cell r="F247">
            <v>66206</v>
          </cell>
        </row>
        <row r="248">
          <cell r="B248" t="str">
            <v>포대시멘트운반</v>
          </cell>
          <cell r="D248">
            <v>219</v>
          </cell>
          <cell r="E248" t="str">
            <v>대</v>
          </cell>
          <cell r="F248">
            <v>646</v>
          </cell>
        </row>
        <row r="249">
          <cell r="A249" t="str">
            <v>나)</v>
          </cell>
          <cell r="B249" t="str">
            <v>2 공구</v>
          </cell>
        </row>
        <row r="250">
          <cell r="A250" t="str">
            <v>1)</v>
          </cell>
          <cell r="B250" t="str">
            <v>토 공</v>
          </cell>
        </row>
        <row r="251">
          <cell r="B251" t="str">
            <v>표토제거</v>
          </cell>
          <cell r="C251" t="str">
            <v>답구간</v>
          </cell>
          <cell r="D251">
            <v>46</v>
          </cell>
          <cell r="E251" t="str">
            <v>M2</v>
          </cell>
          <cell r="F251">
            <v>155</v>
          </cell>
        </row>
        <row r="252">
          <cell r="B252" t="str">
            <v>"</v>
          </cell>
          <cell r="C252" t="str">
            <v>답외구간</v>
          </cell>
          <cell r="D252">
            <v>18636</v>
          </cell>
          <cell r="E252" t="str">
            <v>M2</v>
          </cell>
          <cell r="F252">
            <v>113</v>
          </cell>
        </row>
        <row r="253">
          <cell r="B253" t="str">
            <v>노반준비공</v>
          </cell>
          <cell r="C253" t="str">
            <v>절토부</v>
          </cell>
          <cell r="D253">
            <v>12390</v>
          </cell>
          <cell r="E253" t="str">
            <v>M2</v>
          </cell>
          <cell r="F253">
            <v>68</v>
          </cell>
        </row>
        <row r="254">
          <cell r="B254" t="str">
            <v>벌개제근</v>
          </cell>
          <cell r="D254">
            <v>106262</v>
          </cell>
          <cell r="E254" t="str">
            <v>M2</v>
          </cell>
          <cell r="F254">
            <v>202</v>
          </cell>
        </row>
        <row r="255">
          <cell r="B255" t="str">
            <v>흙깍기</v>
          </cell>
          <cell r="C255" t="str">
            <v>토사</v>
          </cell>
          <cell r="D255">
            <v>132908</v>
          </cell>
          <cell r="E255" t="str">
            <v>M3</v>
          </cell>
          <cell r="F255">
            <v>812</v>
          </cell>
        </row>
        <row r="256">
          <cell r="B256" t="str">
            <v>"</v>
          </cell>
          <cell r="C256" t="str">
            <v>리핑암</v>
          </cell>
          <cell r="D256">
            <v>90083</v>
          </cell>
          <cell r="E256" t="str">
            <v>M3</v>
          </cell>
          <cell r="F256">
            <v>1288</v>
          </cell>
        </row>
        <row r="257">
          <cell r="B257" t="str">
            <v>"</v>
          </cell>
          <cell r="C257" t="str">
            <v>발파암(크로울러)</v>
          </cell>
          <cell r="D257">
            <v>254859</v>
          </cell>
          <cell r="E257" t="str">
            <v>M3</v>
          </cell>
          <cell r="F257">
            <v>8690</v>
          </cell>
        </row>
        <row r="258">
          <cell r="B258" t="str">
            <v>"</v>
          </cell>
          <cell r="C258" t="str">
            <v>발파암(리퍼병행)</v>
          </cell>
          <cell r="D258">
            <v>86802</v>
          </cell>
          <cell r="E258" t="str">
            <v>M3</v>
          </cell>
          <cell r="F258">
            <v>16024</v>
          </cell>
        </row>
        <row r="259">
          <cell r="B259" t="str">
            <v>"</v>
          </cell>
          <cell r="C259" t="str">
            <v>발파암(편절형)</v>
          </cell>
          <cell r="D259">
            <v>15470</v>
          </cell>
          <cell r="E259" t="str">
            <v>M3</v>
          </cell>
          <cell r="F259">
            <v>20095</v>
          </cell>
        </row>
        <row r="260">
          <cell r="B260" t="str">
            <v>흙운반</v>
          </cell>
          <cell r="C260" t="str">
            <v>무대(토사)</v>
          </cell>
          <cell r="D260">
            <v>31546</v>
          </cell>
          <cell r="E260" t="str">
            <v>M3</v>
          </cell>
        </row>
        <row r="261">
          <cell r="B261" t="str">
            <v>"</v>
          </cell>
          <cell r="C261" t="str">
            <v>" (리핑암)</v>
          </cell>
          <cell r="D261">
            <v>5869</v>
          </cell>
          <cell r="E261" t="str">
            <v>M3</v>
          </cell>
        </row>
        <row r="262">
          <cell r="B262" t="str">
            <v>"</v>
          </cell>
          <cell r="C262" t="str">
            <v>" (발파암)</v>
          </cell>
          <cell r="D262">
            <v>20150</v>
          </cell>
          <cell r="E262" t="str">
            <v>M3</v>
          </cell>
          <cell r="F262">
            <v>739</v>
          </cell>
        </row>
        <row r="263">
          <cell r="B263" t="str">
            <v>"</v>
          </cell>
          <cell r="C263" t="str">
            <v>도쟈(토사)</v>
          </cell>
          <cell r="D263">
            <v>11450</v>
          </cell>
          <cell r="E263" t="str">
            <v>M3</v>
          </cell>
          <cell r="F263">
            <v>640</v>
          </cell>
        </row>
        <row r="264">
          <cell r="B264" t="str">
            <v>"</v>
          </cell>
          <cell r="C264" t="str">
            <v>" (리핑암)</v>
          </cell>
          <cell r="D264">
            <v>12257</v>
          </cell>
          <cell r="E264" t="str">
            <v>M3</v>
          </cell>
          <cell r="F264">
            <v>654</v>
          </cell>
        </row>
        <row r="265">
          <cell r="B265" t="str">
            <v>"</v>
          </cell>
          <cell r="C265" t="str">
            <v>" (발파암)</v>
          </cell>
          <cell r="D265">
            <v>23099</v>
          </cell>
          <cell r="E265" t="str">
            <v>M3</v>
          </cell>
          <cell r="F265">
            <v>1929</v>
          </cell>
        </row>
        <row r="266">
          <cell r="B266" t="str">
            <v>"</v>
          </cell>
          <cell r="C266" t="str">
            <v>덤프(발파암)</v>
          </cell>
          <cell r="D266">
            <v>238989</v>
          </cell>
          <cell r="E266" t="str">
            <v>M3</v>
          </cell>
          <cell r="F266">
            <v>4655</v>
          </cell>
        </row>
        <row r="267">
          <cell r="B267" t="str">
            <v>사토운반</v>
          </cell>
          <cell r="C267" t="str">
            <v>토사</v>
          </cell>
          <cell r="D267">
            <v>115265</v>
          </cell>
          <cell r="E267" t="str">
            <v>M3</v>
          </cell>
          <cell r="F267">
            <v>1625</v>
          </cell>
        </row>
        <row r="268">
          <cell r="B268" t="str">
            <v>"</v>
          </cell>
          <cell r="C268" t="str">
            <v>리핑암</v>
          </cell>
          <cell r="D268">
            <v>73740</v>
          </cell>
          <cell r="E268" t="str">
            <v>M3</v>
          </cell>
          <cell r="F268">
            <v>2667</v>
          </cell>
        </row>
        <row r="269">
          <cell r="B269" t="str">
            <v>사토운반</v>
          </cell>
          <cell r="C269" t="str">
            <v>발파암</v>
          </cell>
          <cell r="D269">
            <v>140533</v>
          </cell>
          <cell r="E269" t="str">
            <v>M3</v>
          </cell>
          <cell r="F269">
            <v>6180</v>
          </cell>
        </row>
        <row r="270">
          <cell r="B270" t="str">
            <v>노 체</v>
          </cell>
          <cell r="D270">
            <v>194116</v>
          </cell>
          <cell r="E270" t="str">
            <v>M3</v>
          </cell>
          <cell r="F270">
            <v>855</v>
          </cell>
        </row>
        <row r="271">
          <cell r="B271" t="str">
            <v>노 상</v>
          </cell>
          <cell r="D271">
            <v>23918</v>
          </cell>
          <cell r="E271" t="str">
            <v>M3</v>
          </cell>
          <cell r="F271">
            <v>1177</v>
          </cell>
        </row>
        <row r="272">
          <cell r="B272" t="str">
            <v>비다짐성토</v>
          </cell>
          <cell r="D272">
            <v>80966</v>
          </cell>
          <cell r="E272" t="str">
            <v>M3</v>
          </cell>
          <cell r="F272">
            <v>169</v>
          </cell>
        </row>
        <row r="273">
          <cell r="B273" t="str">
            <v>비탈면보호공</v>
          </cell>
          <cell r="C273" t="str">
            <v>쥬트메트</v>
          </cell>
          <cell r="D273">
            <v>10349</v>
          </cell>
          <cell r="E273" t="str">
            <v>M2</v>
          </cell>
          <cell r="F273">
            <v>5017</v>
          </cell>
        </row>
        <row r="274">
          <cell r="B274" t="str">
            <v>"</v>
          </cell>
          <cell r="C274" t="str">
            <v>리핑암면고르기</v>
          </cell>
          <cell r="D274">
            <v>10349</v>
          </cell>
          <cell r="E274" t="str">
            <v>M2</v>
          </cell>
          <cell r="F274">
            <v>2681</v>
          </cell>
        </row>
        <row r="275">
          <cell r="B275" t="str">
            <v>"</v>
          </cell>
          <cell r="C275" t="str">
            <v>발파암면고르기</v>
          </cell>
          <cell r="D275">
            <v>41204</v>
          </cell>
          <cell r="E275" t="str">
            <v>M2</v>
          </cell>
          <cell r="F275">
            <v>4822</v>
          </cell>
        </row>
        <row r="276">
          <cell r="B276" t="str">
            <v>"</v>
          </cell>
          <cell r="C276" t="str">
            <v>쪽제비싸리</v>
          </cell>
          <cell r="D276">
            <v>8766</v>
          </cell>
          <cell r="E276" t="str">
            <v>M2</v>
          </cell>
          <cell r="F276">
            <v>3160</v>
          </cell>
        </row>
        <row r="277">
          <cell r="B277" t="str">
            <v>"</v>
          </cell>
          <cell r="C277" t="str">
            <v>씨드스프레이</v>
          </cell>
          <cell r="D277">
            <v>45604</v>
          </cell>
          <cell r="E277" t="str">
            <v>M2</v>
          </cell>
          <cell r="F277">
            <v>3492</v>
          </cell>
        </row>
        <row r="278">
          <cell r="B278" t="str">
            <v>층따기</v>
          </cell>
          <cell r="D278">
            <v>1600</v>
          </cell>
          <cell r="E278" t="str">
            <v>M3</v>
          </cell>
          <cell r="F278">
            <v>806</v>
          </cell>
        </row>
        <row r="279">
          <cell r="B279" t="str">
            <v>측구터파기</v>
          </cell>
          <cell r="C279" t="str">
            <v>토사</v>
          </cell>
          <cell r="D279">
            <v>1392</v>
          </cell>
          <cell r="E279" t="str">
            <v>M3</v>
          </cell>
          <cell r="F279">
            <v>2500</v>
          </cell>
        </row>
        <row r="280">
          <cell r="B280" t="str">
            <v>구조물터파기</v>
          </cell>
          <cell r="C280" t="str">
            <v>토사</v>
          </cell>
          <cell r="D280">
            <v>9391</v>
          </cell>
          <cell r="E280" t="str">
            <v>M3</v>
          </cell>
          <cell r="F280">
            <v>3583</v>
          </cell>
        </row>
        <row r="281">
          <cell r="B281" t="str">
            <v>"</v>
          </cell>
          <cell r="C281" t="str">
            <v>발파암</v>
          </cell>
          <cell r="D281">
            <v>1892</v>
          </cell>
          <cell r="E281" t="str">
            <v>M3</v>
          </cell>
          <cell r="F281">
            <v>83223</v>
          </cell>
        </row>
        <row r="282">
          <cell r="B282" t="str">
            <v>되메우기</v>
          </cell>
          <cell r="D282">
            <v>4080</v>
          </cell>
          <cell r="E282" t="str">
            <v>M3</v>
          </cell>
          <cell r="F282">
            <v>1123</v>
          </cell>
        </row>
        <row r="283">
          <cell r="B283" t="str">
            <v>콘크리트깨기</v>
          </cell>
          <cell r="C283" t="str">
            <v>철근</v>
          </cell>
          <cell r="D283">
            <v>177</v>
          </cell>
          <cell r="E283" t="str">
            <v>M3</v>
          </cell>
          <cell r="F283">
            <v>39871</v>
          </cell>
        </row>
        <row r="284">
          <cell r="B284" t="str">
            <v>"</v>
          </cell>
          <cell r="C284" t="str">
            <v>무근</v>
          </cell>
          <cell r="D284">
            <v>8</v>
          </cell>
          <cell r="E284" t="str">
            <v>M3</v>
          </cell>
          <cell r="F284">
            <v>12879</v>
          </cell>
        </row>
        <row r="285">
          <cell r="B285" t="str">
            <v>토공규준틀설치</v>
          </cell>
          <cell r="D285">
            <v>526</v>
          </cell>
          <cell r="E285" t="str">
            <v>EA</v>
          </cell>
          <cell r="F285">
            <v>24978</v>
          </cell>
        </row>
        <row r="286">
          <cell r="A286" t="str">
            <v>2)</v>
          </cell>
          <cell r="B286" t="str">
            <v>배수공</v>
          </cell>
        </row>
        <row r="287">
          <cell r="B287" t="str">
            <v>1)토공</v>
          </cell>
        </row>
        <row r="288">
          <cell r="B288" t="str">
            <v>측구터파기</v>
          </cell>
          <cell r="C288" t="str">
            <v>토사</v>
          </cell>
          <cell r="D288">
            <v>6396</v>
          </cell>
          <cell r="E288" t="str">
            <v>M3</v>
          </cell>
          <cell r="F288">
            <v>2500</v>
          </cell>
        </row>
        <row r="289">
          <cell r="B289" t="str">
            <v>"</v>
          </cell>
          <cell r="C289" t="str">
            <v>리핑암</v>
          </cell>
          <cell r="D289">
            <v>137</v>
          </cell>
          <cell r="E289" t="str">
            <v>M3</v>
          </cell>
          <cell r="F289">
            <v>44568</v>
          </cell>
        </row>
        <row r="290">
          <cell r="B290" t="str">
            <v>"</v>
          </cell>
          <cell r="C290" t="str">
            <v>발파암</v>
          </cell>
          <cell r="D290">
            <v>794</v>
          </cell>
          <cell r="E290" t="str">
            <v>M3</v>
          </cell>
          <cell r="F290">
            <v>76471</v>
          </cell>
        </row>
        <row r="291">
          <cell r="B291" t="str">
            <v>구조물터파기</v>
          </cell>
          <cell r="C291" t="str">
            <v>토사</v>
          </cell>
          <cell r="D291">
            <v>16097</v>
          </cell>
          <cell r="E291" t="str">
            <v>M3</v>
          </cell>
          <cell r="F291">
            <v>3583</v>
          </cell>
        </row>
        <row r="292">
          <cell r="B292" t="str">
            <v>"</v>
          </cell>
          <cell r="C292" t="str">
            <v>발파암</v>
          </cell>
          <cell r="D292">
            <v>618</v>
          </cell>
          <cell r="E292" t="str">
            <v>M3</v>
          </cell>
          <cell r="F292">
            <v>83223</v>
          </cell>
        </row>
        <row r="293">
          <cell r="B293" t="str">
            <v>되메우기</v>
          </cell>
          <cell r="D293">
            <v>7799</v>
          </cell>
          <cell r="E293" t="str">
            <v>M3</v>
          </cell>
          <cell r="F293">
            <v>1123</v>
          </cell>
        </row>
        <row r="294">
          <cell r="B294" t="str">
            <v>2)측구공</v>
          </cell>
        </row>
        <row r="295">
          <cell r="B295" t="str">
            <v>V형측구</v>
          </cell>
          <cell r="C295" t="str">
            <v>H=0.60M</v>
          </cell>
          <cell r="D295">
            <v>125</v>
          </cell>
          <cell r="E295" t="str">
            <v>M</v>
          </cell>
          <cell r="F295">
            <v>57999</v>
          </cell>
        </row>
        <row r="296">
          <cell r="B296" t="str">
            <v>산마루측구</v>
          </cell>
          <cell r="C296" t="str">
            <v>H=0.60M</v>
          </cell>
          <cell r="D296">
            <v>2070</v>
          </cell>
          <cell r="E296" t="str">
            <v>M</v>
          </cell>
          <cell r="F296">
            <v>73566</v>
          </cell>
        </row>
        <row r="297">
          <cell r="B297" t="str">
            <v>L형측구</v>
          </cell>
          <cell r="C297" t="str">
            <v>TYPE-1</v>
          </cell>
          <cell r="D297">
            <v>2718</v>
          </cell>
          <cell r="E297" t="str">
            <v>M</v>
          </cell>
          <cell r="F297">
            <v>16612</v>
          </cell>
        </row>
        <row r="298">
          <cell r="B298" t="str">
            <v>"</v>
          </cell>
          <cell r="C298" t="str">
            <v>TYPE-2</v>
          </cell>
          <cell r="D298">
            <v>2735</v>
          </cell>
          <cell r="E298" t="str">
            <v>M</v>
          </cell>
          <cell r="F298">
            <v>65349</v>
          </cell>
        </row>
        <row r="299">
          <cell r="B299" t="str">
            <v>반월관</v>
          </cell>
          <cell r="C299" t="str">
            <v>D=300m/m</v>
          </cell>
          <cell r="D299">
            <v>2647</v>
          </cell>
          <cell r="E299" t="str">
            <v>M</v>
          </cell>
          <cell r="F299">
            <v>25277</v>
          </cell>
        </row>
        <row r="300">
          <cell r="B300" t="str">
            <v>맹암거</v>
          </cell>
          <cell r="C300" t="str">
            <v>TYPE-1</v>
          </cell>
          <cell r="D300">
            <v>919</v>
          </cell>
          <cell r="E300" t="str">
            <v>M</v>
          </cell>
          <cell r="F300">
            <v>7230</v>
          </cell>
        </row>
        <row r="301">
          <cell r="B301" t="str">
            <v>"</v>
          </cell>
          <cell r="C301" t="str">
            <v>TYPE-2</v>
          </cell>
          <cell r="D301">
            <v>3884</v>
          </cell>
          <cell r="E301" t="str">
            <v>M</v>
          </cell>
          <cell r="F301">
            <v>5385</v>
          </cell>
        </row>
        <row r="302">
          <cell r="B302" t="str">
            <v>3)U형개거수로</v>
          </cell>
        </row>
        <row r="303">
          <cell r="B303" t="str">
            <v>콘크리트타설</v>
          </cell>
          <cell r="C303" t="str">
            <v>무근(진동기제외)</v>
          </cell>
          <cell r="D303">
            <v>21</v>
          </cell>
          <cell r="E303" t="str">
            <v>M3</v>
          </cell>
          <cell r="F303">
            <v>20866</v>
          </cell>
        </row>
        <row r="304">
          <cell r="B304" t="str">
            <v>"</v>
          </cell>
          <cell r="C304" t="str">
            <v>철근(진동기포함)</v>
          </cell>
          <cell r="D304">
            <v>167</v>
          </cell>
          <cell r="E304" t="str">
            <v>M3</v>
          </cell>
          <cell r="F304">
            <v>23242</v>
          </cell>
        </row>
        <row r="305">
          <cell r="B305" t="str">
            <v>거푸집</v>
          </cell>
          <cell r="C305" t="str">
            <v>합판 3회</v>
          </cell>
          <cell r="D305">
            <v>480</v>
          </cell>
          <cell r="E305" t="str">
            <v>M2</v>
          </cell>
          <cell r="F305">
            <v>19370</v>
          </cell>
        </row>
        <row r="306">
          <cell r="B306" t="str">
            <v>"</v>
          </cell>
          <cell r="C306" t="str">
            <v>합판 6회</v>
          </cell>
          <cell r="D306">
            <v>561</v>
          </cell>
          <cell r="E306" t="str">
            <v>M2</v>
          </cell>
          <cell r="F306">
            <v>13552</v>
          </cell>
        </row>
        <row r="307">
          <cell r="B307" t="str">
            <v>철근가공및조립</v>
          </cell>
          <cell r="C307" t="str">
            <v>복잡</v>
          </cell>
          <cell r="D307">
            <v>11.055</v>
          </cell>
          <cell r="E307" t="str">
            <v>TON</v>
          </cell>
          <cell r="F307">
            <v>500487</v>
          </cell>
        </row>
        <row r="308">
          <cell r="B308" t="str">
            <v>PVC지수판</v>
          </cell>
          <cell r="D308">
            <v>44</v>
          </cell>
          <cell r="E308" t="str">
            <v>M</v>
          </cell>
          <cell r="F308">
            <v>16695</v>
          </cell>
        </row>
        <row r="309">
          <cell r="B309" t="str">
            <v>4)배수관공</v>
          </cell>
        </row>
        <row r="310">
          <cell r="B310" t="str">
            <v>가)횡배관공</v>
          </cell>
        </row>
        <row r="311">
          <cell r="B311" t="str">
            <v>횡배수관부설</v>
          </cell>
          <cell r="C311" t="str">
            <v>D=800m/m</v>
          </cell>
          <cell r="D311">
            <v>137</v>
          </cell>
          <cell r="E311" t="str">
            <v>M</v>
          </cell>
          <cell r="F311">
            <v>88846</v>
          </cell>
        </row>
        <row r="312">
          <cell r="B312" t="str">
            <v>"</v>
          </cell>
          <cell r="C312" t="str">
            <v>D=1000m/m</v>
          </cell>
          <cell r="D312">
            <v>53</v>
          </cell>
          <cell r="E312" t="str">
            <v>M</v>
          </cell>
          <cell r="F312">
            <v>119288</v>
          </cell>
        </row>
        <row r="313">
          <cell r="B313" t="str">
            <v>"</v>
          </cell>
          <cell r="C313" t="str">
            <v>D=1200m/m</v>
          </cell>
          <cell r="D313">
            <v>30</v>
          </cell>
          <cell r="E313" t="str">
            <v>M</v>
          </cell>
          <cell r="F313">
            <v>164401</v>
          </cell>
        </row>
        <row r="314">
          <cell r="B314" t="str">
            <v>나)배수관날개벽공</v>
          </cell>
        </row>
        <row r="315">
          <cell r="B315" t="str">
            <v>콘크리트타설</v>
          </cell>
          <cell r="C315" t="str">
            <v>무근(진동기포함)</v>
          </cell>
          <cell r="D315">
            <v>55</v>
          </cell>
          <cell r="E315" t="str">
            <v>M3</v>
          </cell>
          <cell r="F315">
            <v>21064</v>
          </cell>
        </row>
        <row r="316">
          <cell r="B316" t="str">
            <v>거푸집</v>
          </cell>
          <cell r="C316" t="str">
            <v>합판 3회</v>
          </cell>
          <cell r="D316">
            <v>264</v>
          </cell>
          <cell r="E316" t="str">
            <v>M2</v>
          </cell>
          <cell r="F316">
            <v>19370</v>
          </cell>
        </row>
        <row r="317">
          <cell r="B317" t="str">
            <v>돌붙임</v>
          </cell>
          <cell r="D317">
            <v>29</v>
          </cell>
          <cell r="E317" t="str">
            <v>M2</v>
          </cell>
          <cell r="F317">
            <v>22077</v>
          </cell>
        </row>
        <row r="318">
          <cell r="B318" t="str">
            <v>다)종배수관공</v>
          </cell>
        </row>
        <row r="319">
          <cell r="B319" t="str">
            <v>콘크리트타설</v>
          </cell>
          <cell r="C319" t="str">
            <v>소형</v>
          </cell>
          <cell r="D319">
            <v>4</v>
          </cell>
          <cell r="E319" t="str">
            <v>M3</v>
          </cell>
          <cell r="F319">
            <v>32933</v>
          </cell>
        </row>
        <row r="320">
          <cell r="B320" t="str">
            <v>거푸집</v>
          </cell>
          <cell r="C320" t="str">
            <v>소형(합판4회)</v>
          </cell>
          <cell r="D320">
            <v>60</v>
          </cell>
          <cell r="E320" t="str">
            <v>M2</v>
          </cell>
          <cell r="F320">
            <v>20132</v>
          </cell>
        </row>
        <row r="321">
          <cell r="B321" t="str">
            <v>종배수관부설</v>
          </cell>
          <cell r="C321" t="str">
            <v>D=600m/m</v>
          </cell>
          <cell r="D321">
            <v>395</v>
          </cell>
          <cell r="E321" t="str">
            <v>M</v>
          </cell>
          <cell r="F321">
            <v>39030</v>
          </cell>
        </row>
        <row r="322">
          <cell r="B322" t="str">
            <v>"</v>
          </cell>
          <cell r="C322" t="str">
            <v>D=1000m/m</v>
          </cell>
          <cell r="D322">
            <v>10</v>
          </cell>
          <cell r="E322" t="str">
            <v>M</v>
          </cell>
          <cell r="F322">
            <v>82599</v>
          </cell>
        </row>
        <row r="323">
          <cell r="B323" t="str">
            <v>모래부설</v>
          </cell>
          <cell r="D323">
            <v>57</v>
          </cell>
          <cell r="E323" t="str">
            <v>M3</v>
          </cell>
          <cell r="F323">
            <v>2641</v>
          </cell>
        </row>
        <row r="324">
          <cell r="B324" t="str">
            <v>5)암거공</v>
          </cell>
        </row>
        <row r="325">
          <cell r="B325" t="str">
            <v>콘크리트타설</v>
          </cell>
          <cell r="C325" t="str">
            <v>펌프카(철근)</v>
          </cell>
          <cell r="D325">
            <v>12965</v>
          </cell>
          <cell r="E325" t="str">
            <v>M3</v>
          </cell>
          <cell r="F325">
            <v>10342</v>
          </cell>
        </row>
        <row r="326">
          <cell r="B326" t="str">
            <v>콘크리트타설</v>
          </cell>
          <cell r="C326" t="str">
            <v>무근(진동기제외)</v>
          </cell>
          <cell r="D326">
            <v>1129</v>
          </cell>
          <cell r="E326" t="str">
            <v>M3</v>
          </cell>
          <cell r="F326">
            <v>20866</v>
          </cell>
        </row>
        <row r="327">
          <cell r="B327" t="str">
            <v>거푸집</v>
          </cell>
          <cell r="C327" t="str">
            <v>합판 3회</v>
          </cell>
          <cell r="D327">
            <v>23018</v>
          </cell>
          <cell r="E327" t="str">
            <v>M2</v>
          </cell>
          <cell r="F327">
            <v>19370</v>
          </cell>
        </row>
        <row r="328">
          <cell r="B328" t="str">
            <v>"</v>
          </cell>
          <cell r="C328" t="str">
            <v>합판 4회</v>
          </cell>
          <cell r="D328">
            <v>707</v>
          </cell>
          <cell r="E328" t="str">
            <v>M2</v>
          </cell>
          <cell r="F328">
            <v>16560</v>
          </cell>
        </row>
        <row r="329">
          <cell r="B329" t="str">
            <v>"</v>
          </cell>
          <cell r="C329" t="str">
            <v>합판 6회</v>
          </cell>
          <cell r="D329">
            <v>204</v>
          </cell>
          <cell r="E329" t="str">
            <v>M2</v>
          </cell>
          <cell r="F329">
            <v>13552</v>
          </cell>
        </row>
        <row r="330">
          <cell r="B330" t="str">
            <v>"</v>
          </cell>
          <cell r="C330" t="str">
            <v>코팅합판3회</v>
          </cell>
          <cell r="D330">
            <v>973</v>
          </cell>
          <cell r="E330" t="str">
            <v>M2</v>
          </cell>
          <cell r="F330">
            <v>20209</v>
          </cell>
        </row>
        <row r="331">
          <cell r="B331" t="str">
            <v>철근가공및조립</v>
          </cell>
          <cell r="C331" t="str">
            <v>복잡</v>
          </cell>
          <cell r="D331">
            <v>1707.9829999999999</v>
          </cell>
          <cell r="E331" t="str">
            <v>TON</v>
          </cell>
          <cell r="F331">
            <v>500487</v>
          </cell>
        </row>
        <row r="332">
          <cell r="B332" t="str">
            <v>비계공</v>
          </cell>
          <cell r="C332" t="str">
            <v>강관</v>
          </cell>
          <cell r="D332">
            <v>7966</v>
          </cell>
          <cell r="E332" t="str">
            <v>M2</v>
          </cell>
          <cell r="F332">
            <v>8976</v>
          </cell>
        </row>
        <row r="333">
          <cell r="B333" t="str">
            <v>동바리</v>
          </cell>
          <cell r="C333" t="str">
            <v>강관</v>
          </cell>
          <cell r="D333">
            <v>15032</v>
          </cell>
          <cell r="E333" t="str">
            <v>공M3</v>
          </cell>
          <cell r="F333">
            <v>7354</v>
          </cell>
        </row>
        <row r="334">
          <cell r="B334" t="str">
            <v>기초잡석</v>
          </cell>
          <cell r="D334">
            <v>341</v>
          </cell>
          <cell r="E334" t="str">
            <v>M3</v>
          </cell>
          <cell r="F334">
            <v>27482</v>
          </cell>
        </row>
        <row r="335">
          <cell r="B335" t="str">
            <v>뒷채움잡석</v>
          </cell>
          <cell r="D335">
            <v>20485</v>
          </cell>
          <cell r="E335" t="str">
            <v>M3</v>
          </cell>
          <cell r="F335">
            <v>8799</v>
          </cell>
        </row>
        <row r="336">
          <cell r="B336" t="str">
            <v>P.V.C PIPE</v>
          </cell>
          <cell r="C336" t="str">
            <v>D=100m/m</v>
          </cell>
          <cell r="D336">
            <v>128</v>
          </cell>
          <cell r="E336" t="str">
            <v>M</v>
          </cell>
          <cell r="F336">
            <v>2186</v>
          </cell>
        </row>
        <row r="337">
          <cell r="B337" t="str">
            <v>부직포설치</v>
          </cell>
          <cell r="D337">
            <v>116</v>
          </cell>
          <cell r="E337" t="str">
            <v>M2</v>
          </cell>
          <cell r="F337">
            <v>882</v>
          </cell>
        </row>
        <row r="338">
          <cell r="B338" t="str">
            <v>시공이음</v>
          </cell>
          <cell r="D338">
            <v>317</v>
          </cell>
          <cell r="E338" t="str">
            <v>M</v>
          </cell>
          <cell r="F338">
            <v>16695</v>
          </cell>
        </row>
        <row r="339">
          <cell r="B339" t="str">
            <v>다웰바설치공</v>
          </cell>
          <cell r="C339" t="str">
            <v>D25*600m/m</v>
          </cell>
          <cell r="D339">
            <v>96</v>
          </cell>
          <cell r="E339" t="str">
            <v>EA</v>
          </cell>
          <cell r="F339">
            <v>15798</v>
          </cell>
        </row>
        <row r="340">
          <cell r="B340" t="str">
            <v>스치로폴</v>
          </cell>
          <cell r="C340" t="str">
            <v>T=20m/m</v>
          </cell>
          <cell r="D340">
            <v>19</v>
          </cell>
          <cell r="E340" t="str">
            <v>M2</v>
          </cell>
          <cell r="F340">
            <v>2125</v>
          </cell>
        </row>
        <row r="341">
          <cell r="B341" t="str">
            <v>돌붙임</v>
          </cell>
          <cell r="D341">
            <v>962</v>
          </cell>
          <cell r="E341" t="str">
            <v>M2</v>
          </cell>
          <cell r="F341">
            <v>22077</v>
          </cell>
        </row>
        <row r="342">
          <cell r="B342" t="str">
            <v>아스팔트 코팅</v>
          </cell>
          <cell r="D342">
            <v>1263</v>
          </cell>
          <cell r="E342" t="str">
            <v>M2</v>
          </cell>
          <cell r="F342">
            <v>2935</v>
          </cell>
        </row>
        <row r="343">
          <cell r="B343" t="str">
            <v>6)기타공</v>
          </cell>
        </row>
        <row r="344">
          <cell r="B344" t="str">
            <v>가)집수정공</v>
          </cell>
        </row>
        <row r="345">
          <cell r="B345" t="str">
            <v>콘크리트타설</v>
          </cell>
          <cell r="C345" t="str">
            <v>소형</v>
          </cell>
          <cell r="D345">
            <v>44</v>
          </cell>
          <cell r="E345" t="str">
            <v>M3</v>
          </cell>
          <cell r="F345">
            <v>32933</v>
          </cell>
        </row>
        <row r="346">
          <cell r="B346" t="str">
            <v>거푸집</v>
          </cell>
          <cell r="C346" t="str">
            <v>소형(합판4회)</v>
          </cell>
          <cell r="D346">
            <v>384</v>
          </cell>
          <cell r="E346" t="str">
            <v>M2</v>
          </cell>
          <cell r="F346">
            <v>20132</v>
          </cell>
        </row>
        <row r="347">
          <cell r="B347" t="str">
            <v>배수관</v>
          </cell>
          <cell r="C347" t="str">
            <v>P.V.C D=200m/m</v>
          </cell>
          <cell r="D347">
            <v>2</v>
          </cell>
          <cell r="E347" t="str">
            <v>M</v>
          </cell>
          <cell r="F347">
            <v>8279</v>
          </cell>
        </row>
        <row r="348">
          <cell r="B348" t="str">
            <v>집수정뚜껑</v>
          </cell>
          <cell r="C348" t="str">
            <v>1000*600m/m</v>
          </cell>
          <cell r="D348">
            <v>14</v>
          </cell>
          <cell r="E348" t="str">
            <v>EA</v>
          </cell>
          <cell r="F348">
            <v>56234</v>
          </cell>
        </row>
        <row r="349">
          <cell r="B349" t="str">
            <v>"</v>
          </cell>
          <cell r="C349" t="str">
            <v>1130*780m/m</v>
          </cell>
          <cell r="D349">
            <v>6</v>
          </cell>
          <cell r="E349" t="str">
            <v>EA</v>
          </cell>
          <cell r="F349">
            <v>62892</v>
          </cell>
        </row>
        <row r="350">
          <cell r="B350" t="str">
            <v>철근가공및조립</v>
          </cell>
          <cell r="C350" t="str">
            <v>간단</v>
          </cell>
          <cell r="D350">
            <v>0.15</v>
          </cell>
          <cell r="E350" t="str">
            <v>TON</v>
          </cell>
          <cell r="F350">
            <v>289630</v>
          </cell>
        </row>
        <row r="351">
          <cell r="B351" t="str">
            <v>나)도수로공</v>
          </cell>
        </row>
        <row r="352">
          <cell r="B352" t="str">
            <v>콘크리트타설</v>
          </cell>
          <cell r="C352" t="str">
            <v>소형</v>
          </cell>
          <cell r="D352">
            <v>52</v>
          </cell>
          <cell r="E352" t="str">
            <v>M3</v>
          </cell>
          <cell r="F352">
            <v>32933</v>
          </cell>
        </row>
        <row r="353">
          <cell r="B353" t="str">
            <v>거푸집</v>
          </cell>
          <cell r="C353" t="str">
            <v>소형(합판4회)</v>
          </cell>
          <cell r="D353">
            <v>401</v>
          </cell>
          <cell r="E353" t="str">
            <v>M2</v>
          </cell>
          <cell r="F353">
            <v>20132</v>
          </cell>
        </row>
        <row r="354">
          <cell r="B354" t="str">
            <v>철근가공및조립</v>
          </cell>
          <cell r="C354" t="str">
            <v>보통</v>
          </cell>
          <cell r="D354">
            <v>2.4009999999999998</v>
          </cell>
          <cell r="E354" t="str">
            <v>TON</v>
          </cell>
          <cell r="F354">
            <v>398951</v>
          </cell>
        </row>
        <row r="355">
          <cell r="B355" t="str">
            <v>7)낙차공</v>
          </cell>
        </row>
        <row r="356">
          <cell r="B356" t="str">
            <v>콘크리트타설</v>
          </cell>
          <cell r="C356" t="str">
            <v>철근(펌푸카)</v>
          </cell>
          <cell r="D356">
            <v>800</v>
          </cell>
          <cell r="E356" t="str">
            <v>M3</v>
          </cell>
          <cell r="F356">
            <v>10342</v>
          </cell>
        </row>
        <row r="357">
          <cell r="B357" t="str">
            <v>"</v>
          </cell>
          <cell r="C357" t="str">
            <v>무근(진동기제외)</v>
          </cell>
          <cell r="D357">
            <v>143</v>
          </cell>
          <cell r="E357" t="str">
            <v>M3</v>
          </cell>
          <cell r="F357">
            <v>20866</v>
          </cell>
        </row>
        <row r="358">
          <cell r="B358" t="str">
            <v>거푸집</v>
          </cell>
          <cell r="C358" t="str">
            <v>합판 3회</v>
          </cell>
          <cell r="D358">
            <v>2767</v>
          </cell>
          <cell r="E358" t="str">
            <v>M2</v>
          </cell>
          <cell r="F358">
            <v>19370</v>
          </cell>
        </row>
        <row r="359">
          <cell r="B359" t="str">
            <v>철근가공및조립</v>
          </cell>
          <cell r="C359" t="str">
            <v>보통</v>
          </cell>
          <cell r="D359">
            <v>19.324999999999999</v>
          </cell>
          <cell r="E359" t="str">
            <v>TON</v>
          </cell>
          <cell r="F359">
            <v>398951</v>
          </cell>
        </row>
        <row r="360">
          <cell r="A360" t="str">
            <v>3)</v>
          </cell>
          <cell r="B360" t="str">
            <v>구조물공</v>
          </cell>
        </row>
        <row r="361">
          <cell r="B361" t="str">
            <v>1)옹벽공</v>
          </cell>
        </row>
        <row r="362">
          <cell r="B362" t="str">
            <v>콘크리트타설</v>
          </cell>
          <cell r="C362" t="str">
            <v>철근(펌푸카)</v>
          </cell>
          <cell r="D362">
            <v>274</v>
          </cell>
          <cell r="E362" t="str">
            <v>M3</v>
          </cell>
          <cell r="F362">
            <v>10342</v>
          </cell>
        </row>
        <row r="363">
          <cell r="B363" t="str">
            <v>"</v>
          </cell>
          <cell r="C363" t="str">
            <v>무근(진동기제외)</v>
          </cell>
          <cell r="D363">
            <v>36</v>
          </cell>
          <cell r="E363" t="str">
            <v>M3</v>
          </cell>
          <cell r="F363">
            <v>20866</v>
          </cell>
        </row>
        <row r="364">
          <cell r="B364" t="str">
            <v>거푸집</v>
          </cell>
          <cell r="C364" t="str">
            <v>코팅(합판3회)</v>
          </cell>
          <cell r="D364">
            <v>337</v>
          </cell>
          <cell r="E364" t="str">
            <v>M2</v>
          </cell>
          <cell r="F364">
            <v>20209</v>
          </cell>
        </row>
        <row r="365">
          <cell r="B365" t="str">
            <v>"</v>
          </cell>
          <cell r="C365" t="str">
            <v>합판 3회</v>
          </cell>
          <cell r="D365">
            <v>346</v>
          </cell>
          <cell r="E365" t="str">
            <v>M2</v>
          </cell>
          <cell r="F365">
            <v>19370</v>
          </cell>
        </row>
        <row r="366">
          <cell r="B366" t="str">
            <v>"</v>
          </cell>
          <cell r="C366" t="str">
            <v>합판 4회</v>
          </cell>
          <cell r="D366">
            <v>85</v>
          </cell>
          <cell r="E366" t="str">
            <v>M2</v>
          </cell>
          <cell r="F366">
            <v>16560</v>
          </cell>
        </row>
        <row r="367">
          <cell r="B367" t="str">
            <v>비계공</v>
          </cell>
          <cell r="C367" t="str">
            <v>강관</v>
          </cell>
          <cell r="D367">
            <v>406</v>
          </cell>
          <cell r="E367" t="str">
            <v>M2</v>
          </cell>
          <cell r="F367">
            <v>8976</v>
          </cell>
        </row>
        <row r="368">
          <cell r="B368" t="str">
            <v>부직포설치</v>
          </cell>
          <cell r="D368">
            <v>135</v>
          </cell>
          <cell r="E368" t="str">
            <v>M2</v>
          </cell>
          <cell r="F368">
            <v>882</v>
          </cell>
        </row>
        <row r="369">
          <cell r="B369" t="str">
            <v>철근가공및조립</v>
          </cell>
          <cell r="C369" t="str">
            <v>보통</v>
          </cell>
          <cell r="D369">
            <v>1.1839999999999999</v>
          </cell>
          <cell r="E369" t="str">
            <v>TON</v>
          </cell>
          <cell r="F369">
            <v>398951</v>
          </cell>
        </row>
        <row r="370">
          <cell r="B370" t="str">
            <v>"</v>
          </cell>
          <cell r="C370" t="str">
            <v>복잡</v>
          </cell>
          <cell r="D370">
            <v>17.082999999999998</v>
          </cell>
          <cell r="E370" t="str">
            <v>TON</v>
          </cell>
          <cell r="F370">
            <v>500487</v>
          </cell>
        </row>
        <row r="371">
          <cell r="B371" t="str">
            <v>스치로폴</v>
          </cell>
          <cell r="C371" t="str">
            <v>T=20m/m</v>
          </cell>
          <cell r="D371">
            <v>22</v>
          </cell>
          <cell r="E371" t="str">
            <v>M2</v>
          </cell>
          <cell r="F371">
            <v>2125</v>
          </cell>
        </row>
        <row r="372">
          <cell r="B372" t="str">
            <v>DOWEL-BAR 설치공</v>
          </cell>
          <cell r="C372" t="str">
            <v>D25*500m/m</v>
          </cell>
          <cell r="D372">
            <v>49</v>
          </cell>
          <cell r="E372" t="str">
            <v>EA</v>
          </cell>
          <cell r="F372">
            <v>6801</v>
          </cell>
        </row>
        <row r="373">
          <cell r="B373" t="str">
            <v>충진제</v>
          </cell>
          <cell r="D373">
            <v>83</v>
          </cell>
          <cell r="E373" t="str">
            <v>M</v>
          </cell>
          <cell r="F373">
            <v>1029</v>
          </cell>
        </row>
        <row r="374">
          <cell r="B374" t="str">
            <v>P.V.C PIPE</v>
          </cell>
          <cell r="C374" t="str">
            <v>D=100m/m</v>
          </cell>
          <cell r="D374">
            <v>16</v>
          </cell>
          <cell r="E374" t="str">
            <v>M</v>
          </cell>
          <cell r="F374">
            <v>2186</v>
          </cell>
        </row>
        <row r="375">
          <cell r="B375" t="str">
            <v>뒷채움잡석</v>
          </cell>
          <cell r="D375">
            <v>30</v>
          </cell>
          <cell r="E375" t="str">
            <v>M3</v>
          </cell>
          <cell r="F375">
            <v>5964</v>
          </cell>
        </row>
        <row r="376">
          <cell r="B376" t="str">
            <v>2)GABION옹벽</v>
          </cell>
        </row>
        <row r="377">
          <cell r="B377" t="str">
            <v>GABION 옹벽</v>
          </cell>
          <cell r="D377">
            <v>18938</v>
          </cell>
          <cell r="E377" t="str">
            <v>M3</v>
          </cell>
          <cell r="F377">
            <v>56216</v>
          </cell>
        </row>
        <row r="378">
          <cell r="B378" t="str">
            <v>부직포설치</v>
          </cell>
          <cell r="D378">
            <v>6867</v>
          </cell>
          <cell r="E378" t="str">
            <v>M2</v>
          </cell>
          <cell r="F378">
            <v>1690</v>
          </cell>
        </row>
        <row r="379">
          <cell r="B379" t="str">
            <v>3)침사지</v>
          </cell>
        </row>
        <row r="380">
          <cell r="B380" t="str">
            <v>콘크리트타설</v>
          </cell>
          <cell r="C380" t="str">
            <v>철근(진동기포함)</v>
          </cell>
          <cell r="D380">
            <v>75</v>
          </cell>
          <cell r="E380" t="str">
            <v>M3</v>
          </cell>
          <cell r="F380">
            <v>23242</v>
          </cell>
        </row>
        <row r="381">
          <cell r="B381" t="str">
            <v>거푸집</v>
          </cell>
          <cell r="C381" t="str">
            <v>합판4회</v>
          </cell>
          <cell r="D381">
            <v>460</v>
          </cell>
          <cell r="E381" t="str">
            <v>M2</v>
          </cell>
          <cell r="F381">
            <v>16560</v>
          </cell>
        </row>
        <row r="382">
          <cell r="B382" t="str">
            <v>"</v>
          </cell>
          <cell r="C382" t="str">
            <v>합판6회</v>
          </cell>
          <cell r="D382">
            <v>7</v>
          </cell>
          <cell r="E382" t="str">
            <v>M2</v>
          </cell>
          <cell r="F382">
            <v>13552</v>
          </cell>
        </row>
        <row r="383">
          <cell r="B383" t="str">
            <v>비계공</v>
          </cell>
          <cell r="C383" t="str">
            <v>강관</v>
          </cell>
          <cell r="D383">
            <v>112</v>
          </cell>
          <cell r="E383" t="str">
            <v>M2</v>
          </cell>
          <cell r="F383">
            <v>8976</v>
          </cell>
        </row>
        <row r="384">
          <cell r="B384" t="str">
            <v>철근가공및조립</v>
          </cell>
          <cell r="C384" t="str">
            <v>보통</v>
          </cell>
          <cell r="D384">
            <v>7.4109999999999996</v>
          </cell>
          <cell r="E384" t="str">
            <v>TON</v>
          </cell>
          <cell r="F384">
            <v>398951</v>
          </cell>
        </row>
        <row r="385">
          <cell r="B385" t="str">
            <v>구조물터파기</v>
          </cell>
          <cell r="C385" t="str">
            <v>토사</v>
          </cell>
          <cell r="D385">
            <v>568</v>
          </cell>
          <cell r="E385" t="str">
            <v>M3</v>
          </cell>
          <cell r="F385">
            <v>3583</v>
          </cell>
        </row>
        <row r="386">
          <cell r="B386" t="str">
            <v>되메우기</v>
          </cell>
          <cell r="D386">
            <v>316</v>
          </cell>
          <cell r="E386" t="str">
            <v>M3</v>
          </cell>
          <cell r="F386">
            <v>1123</v>
          </cell>
        </row>
        <row r="387">
          <cell r="B387" t="str">
            <v>모래부설</v>
          </cell>
          <cell r="D387">
            <v>10</v>
          </cell>
          <cell r="E387" t="str">
            <v>M3</v>
          </cell>
          <cell r="F387">
            <v>2641</v>
          </cell>
        </row>
        <row r="388">
          <cell r="B388" t="str">
            <v>잡석부설</v>
          </cell>
          <cell r="D388">
            <v>10</v>
          </cell>
          <cell r="E388" t="str">
            <v>M3</v>
          </cell>
          <cell r="F388">
            <v>27482</v>
          </cell>
        </row>
        <row r="389">
          <cell r="A389" t="str">
            <v>4)</v>
          </cell>
          <cell r="B389" t="str">
            <v>포 장 공</v>
          </cell>
        </row>
        <row r="390">
          <cell r="B390" t="str">
            <v>표층포설</v>
          </cell>
          <cell r="C390" t="str">
            <v>T=5cm</v>
          </cell>
          <cell r="D390">
            <v>613</v>
          </cell>
          <cell r="E390" t="str">
            <v>a</v>
          </cell>
          <cell r="F390">
            <v>55954</v>
          </cell>
        </row>
        <row r="391">
          <cell r="B391" t="str">
            <v>기층포설</v>
          </cell>
          <cell r="C391" t="str">
            <v>T=10cm</v>
          </cell>
          <cell r="D391">
            <v>599</v>
          </cell>
          <cell r="E391" t="str">
            <v>a</v>
          </cell>
          <cell r="F391">
            <v>64243</v>
          </cell>
        </row>
        <row r="392">
          <cell r="B392" t="str">
            <v>택코팅운반</v>
          </cell>
          <cell r="D392">
            <v>94</v>
          </cell>
          <cell r="E392" t="str">
            <v>D/M</v>
          </cell>
          <cell r="F392">
            <v>3567</v>
          </cell>
        </row>
        <row r="393">
          <cell r="B393" t="str">
            <v>"  포설</v>
          </cell>
          <cell r="C393" t="str">
            <v>RSC-4</v>
          </cell>
          <cell r="D393">
            <v>614</v>
          </cell>
          <cell r="E393" t="str">
            <v>a</v>
          </cell>
          <cell r="F393">
            <v>9195</v>
          </cell>
        </row>
        <row r="394">
          <cell r="B394" t="str">
            <v>프라임코팅운반</v>
          </cell>
          <cell r="D394">
            <v>245</v>
          </cell>
          <cell r="E394" t="str">
            <v>D/M</v>
          </cell>
          <cell r="F394">
            <v>3567</v>
          </cell>
        </row>
        <row r="395">
          <cell r="B395" t="str">
            <v>"    포설</v>
          </cell>
          <cell r="C395" t="str">
            <v>MC-1</v>
          </cell>
          <cell r="D395">
            <v>600</v>
          </cell>
          <cell r="E395" t="str">
            <v>a</v>
          </cell>
          <cell r="F395">
            <v>13440</v>
          </cell>
        </row>
        <row r="396">
          <cell r="B396" t="str">
            <v>선택층생산및운반</v>
          </cell>
          <cell r="D396">
            <v>18323</v>
          </cell>
          <cell r="E396" t="str">
            <v>M3</v>
          </cell>
          <cell r="F396">
            <v>9065</v>
          </cell>
        </row>
        <row r="397">
          <cell r="B397" t="str">
            <v>" 포설및다짐</v>
          </cell>
          <cell r="C397" t="str">
            <v>T=30cm</v>
          </cell>
          <cell r="D397">
            <v>18323</v>
          </cell>
          <cell r="E397" t="str">
            <v>M3</v>
          </cell>
          <cell r="F397">
            <v>2090</v>
          </cell>
        </row>
        <row r="398">
          <cell r="B398" t="str">
            <v>보조기층생산및운반</v>
          </cell>
          <cell r="D398">
            <v>21477</v>
          </cell>
          <cell r="E398" t="str">
            <v>M3</v>
          </cell>
          <cell r="F398">
            <v>9268</v>
          </cell>
        </row>
        <row r="399">
          <cell r="B399" t="str">
            <v>"  포설및다짐</v>
          </cell>
          <cell r="C399" t="str">
            <v>T=30cm</v>
          </cell>
          <cell r="D399">
            <v>21477</v>
          </cell>
          <cell r="E399" t="str">
            <v>M3</v>
          </cell>
          <cell r="F399">
            <v>2280</v>
          </cell>
        </row>
        <row r="400">
          <cell r="B400" t="str">
            <v>노견토생산및운반</v>
          </cell>
          <cell r="D400">
            <v>864</v>
          </cell>
          <cell r="E400" t="str">
            <v>M3</v>
          </cell>
          <cell r="F400">
            <v>8522</v>
          </cell>
        </row>
        <row r="401">
          <cell r="B401" t="str">
            <v>" 포설및다짐</v>
          </cell>
          <cell r="C401" t="str">
            <v>T=15cm</v>
          </cell>
          <cell r="D401">
            <v>864</v>
          </cell>
          <cell r="E401" t="str">
            <v>M3</v>
          </cell>
          <cell r="F401">
            <v>6535</v>
          </cell>
        </row>
        <row r="402">
          <cell r="B402" t="str">
            <v>콘크리트포장</v>
          </cell>
          <cell r="C402" t="str">
            <v>부체도로</v>
          </cell>
          <cell r="D402">
            <v>60</v>
          </cell>
          <cell r="E402" t="str">
            <v>M3</v>
          </cell>
          <cell r="F402">
            <v>4475</v>
          </cell>
        </row>
        <row r="403">
          <cell r="B403" t="str">
            <v>비닐깔기</v>
          </cell>
          <cell r="D403">
            <v>300</v>
          </cell>
          <cell r="E403" t="str">
            <v>M2</v>
          </cell>
          <cell r="F403">
            <v>413</v>
          </cell>
        </row>
        <row r="404">
          <cell r="B404" t="str">
            <v>줄눈</v>
          </cell>
          <cell r="C404" t="str">
            <v>절단</v>
          </cell>
          <cell r="D404">
            <v>50</v>
          </cell>
          <cell r="E404" t="str">
            <v>M</v>
          </cell>
          <cell r="F404">
            <v>1594</v>
          </cell>
        </row>
        <row r="405">
          <cell r="B405" t="str">
            <v>크랏샤설치및해체</v>
          </cell>
          <cell r="D405">
            <v>1</v>
          </cell>
          <cell r="E405" t="str">
            <v>식</v>
          </cell>
          <cell r="F405">
            <v>19474695</v>
          </cell>
        </row>
        <row r="406">
          <cell r="A406" t="str">
            <v>5)</v>
          </cell>
          <cell r="B406" t="str">
            <v>터널공</v>
          </cell>
        </row>
        <row r="407">
          <cell r="B407" t="str">
            <v>1)굴  착</v>
          </cell>
        </row>
        <row r="408">
          <cell r="B408" t="str">
            <v>전단면굴착</v>
          </cell>
          <cell r="C408" t="str">
            <v>TYPE-I</v>
          </cell>
          <cell r="D408">
            <v>33921</v>
          </cell>
          <cell r="E408" t="str">
            <v>M3</v>
          </cell>
          <cell r="F408">
            <v>22449</v>
          </cell>
        </row>
        <row r="409">
          <cell r="B409" t="str">
            <v>"</v>
          </cell>
          <cell r="C409" t="str">
            <v>TYPE-II</v>
          </cell>
          <cell r="D409">
            <v>41748</v>
          </cell>
          <cell r="E409" t="str">
            <v>M3</v>
          </cell>
          <cell r="F409">
            <v>24514</v>
          </cell>
        </row>
        <row r="410">
          <cell r="B410" t="str">
            <v>반단면굴착</v>
          </cell>
          <cell r="C410" t="str">
            <v>TYPE-III(상부)</v>
          </cell>
          <cell r="D410">
            <v>9318</v>
          </cell>
          <cell r="E410" t="str">
            <v>M3</v>
          </cell>
          <cell r="F410">
            <v>36857</v>
          </cell>
        </row>
        <row r="411">
          <cell r="B411" t="str">
            <v>"</v>
          </cell>
          <cell r="C411" t="str">
            <v>"   (하부)</v>
          </cell>
          <cell r="D411">
            <v>7885</v>
          </cell>
          <cell r="E411" t="str">
            <v>M3</v>
          </cell>
          <cell r="F411">
            <v>22404</v>
          </cell>
        </row>
        <row r="412">
          <cell r="B412" t="str">
            <v>"</v>
          </cell>
          <cell r="C412" t="str">
            <v>TYPE-IV(상부)</v>
          </cell>
          <cell r="D412">
            <v>17664</v>
          </cell>
          <cell r="E412" t="str">
            <v>M3</v>
          </cell>
          <cell r="F412">
            <v>39827</v>
          </cell>
        </row>
        <row r="413">
          <cell r="B413" t="str">
            <v>"</v>
          </cell>
          <cell r="C413" t="str">
            <v>"  (하부)</v>
          </cell>
          <cell r="D413">
            <v>14913</v>
          </cell>
          <cell r="E413" t="str">
            <v>M3</v>
          </cell>
          <cell r="F413">
            <v>24006</v>
          </cell>
        </row>
        <row r="414">
          <cell r="B414" t="str">
            <v>부분분할굴착</v>
          </cell>
          <cell r="C414" t="str">
            <v>TYPE-V(①단면)</v>
          </cell>
          <cell r="D414">
            <v>911</v>
          </cell>
          <cell r="E414" t="str">
            <v>M3</v>
          </cell>
          <cell r="F414">
            <v>60152</v>
          </cell>
        </row>
        <row r="415">
          <cell r="B415" t="str">
            <v>"</v>
          </cell>
          <cell r="C415" t="str">
            <v>" (②단면)</v>
          </cell>
          <cell r="D415">
            <v>601</v>
          </cell>
          <cell r="E415" t="str">
            <v>M3</v>
          </cell>
          <cell r="F415">
            <v>77347</v>
          </cell>
        </row>
        <row r="416">
          <cell r="B416" t="str">
            <v>"</v>
          </cell>
          <cell r="C416" t="str">
            <v>TYPE-V(하부)</v>
          </cell>
          <cell r="D416">
            <v>1255</v>
          </cell>
          <cell r="E416" t="str">
            <v>M3</v>
          </cell>
          <cell r="F416">
            <v>36338</v>
          </cell>
        </row>
        <row r="417">
          <cell r="B417" t="str">
            <v>반단면굴착</v>
          </cell>
          <cell r="C417" t="str">
            <v>비상주차대(상부)</v>
          </cell>
          <cell r="D417">
            <v>3928</v>
          </cell>
          <cell r="E417" t="str">
            <v>M3</v>
          </cell>
          <cell r="F417">
            <v>34675</v>
          </cell>
        </row>
        <row r="418">
          <cell r="B418" t="str">
            <v>"</v>
          </cell>
          <cell r="C418" t="str">
            <v>"    (하부)</v>
          </cell>
          <cell r="D418">
            <v>2935</v>
          </cell>
          <cell r="E418" t="str">
            <v>M3</v>
          </cell>
          <cell r="F418">
            <v>25062</v>
          </cell>
        </row>
        <row r="419">
          <cell r="B419" t="str">
            <v>2)버럭처리</v>
          </cell>
        </row>
        <row r="420">
          <cell r="B420" t="str">
            <v>전단면버럭처리</v>
          </cell>
          <cell r="C420" t="str">
            <v>TYPE-I</v>
          </cell>
          <cell r="D420">
            <v>33921</v>
          </cell>
          <cell r="E420" t="str">
            <v>M3</v>
          </cell>
          <cell r="F420">
            <v>11101</v>
          </cell>
        </row>
        <row r="421">
          <cell r="B421" t="str">
            <v>전단면버럭처리</v>
          </cell>
          <cell r="C421" t="str">
            <v>TYPE-II</v>
          </cell>
          <cell r="D421">
            <v>41748</v>
          </cell>
          <cell r="E421" t="str">
            <v>M3</v>
          </cell>
          <cell r="F421">
            <v>10081</v>
          </cell>
        </row>
        <row r="422">
          <cell r="B422" t="str">
            <v>반단면버럭처리</v>
          </cell>
          <cell r="C422" t="str">
            <v>TYPE-III(상부)</v>
          </cell>
          <cell r="D422">
            <v>9318</v>
          </cell>
          <cell r="E422" t="str">
            <v>M3</v>
          </cell>
          <cell r="F422">
            <v>10942</v>
          </cell>
        </row>
        <row r="423">
          <cell r="B423" t="str">
            <v>"</v>
          </cell>
          <cell r="C423" t="str">
            <v>"   (하부)</v>
          </cell>
          <cell r="D423">
            <v>7885</v>
          </cell>
          <cell r="E423" t="str">
            <v>M3</v>
          </cell>
          <cell r="F423">
            <v>8735</v>
          </cell>
        </row>
        <row r="424">
          <cell r="B424" t="str">
            <v>"</v>
          </cell>
          <cell r="C424" t="str">
            <v>TYPE-IV(상부)</v>
          </cell>
          <cell r="D424">
            <v>17664</v>
          </cell>
          <cell r="E424" t="str">
            <v>M3</v>
          </cell>
          <cell r="F424">
            <v>12870</v>
          </cell>
        </row>
        <row r="425">
          <cell r="B425" t="str">
            <v>"</v>
          </cell>
          <cell r="C425" t="str">
            <v>"  (하부)</v>
          </cell>
          <cell r="D425">
            <v>14913</v>
          </cell>
          <cell r="E425" t="str">
            <v>M3</v>
          </cell>
          <cell r="F425">
            <v>10568</v>
          </cell>
        </row>
        <row r="426">
          <cell r="B426" t="str">
            <v>부분분할버럭처리</v>
          </cell>
          <cell r="C426" t="str">
            <v>TYPE-V(①단면)</v>
          </cell>
          <cell r="D426">
            <v>911</v>
          </cell>
          <cell r="E426" t="str">
            <v>M3</v>
          </cell>
          <cell r="F426">
            <v>15426</v>
          </cell>
        </row>
        <row r="427">
          <cell r="B427" t="str">
            <v>"</v>
          </cell>
          <cell r="C427" t="str">
            <v>" (②단면)</v>
          </cell>
          <cell r="D427">
            <v>601</v>
          </cell>
          <cell r="E427" t="str">
            <v>M3</v>
          </cell>
          <cell r="F427">
            <v>18993</v>
          </cell>
        </row>
        <row r="428">
          <cell r="B428" t="str">
            <v>"</v>
          </cell>
          <cell r="C428" t="str">
            <v>" (하부)</v>
          </cell>
          <cell r="D428">
            <v>1255</v>
          </cell>
          <cell r="E428" t="str">
            <v>M3</v>
          </cell>
          <cell r="F428">
            <v>12071</v>
          </cell>
        </row>
        <row r="429">
          <cell r="B429" t="str">
            <v>반단면버럭처리</v>
          </cell>
          <cell r="C429" t="str">
            <v>비상주차대(상부)</v>
          </cell>
          <cell r="D429">
            <v>3928</v>
          </cell>
          <cell r="E429" t="str">
            <v>M3</v>
          </cell>
          <cell r="F429">
            <v>13520</v>
          </cell>
        </row>
        <row r="430">
          <cell r="B430" t="str">
            <v>"</v>
          </cell>
          <cell r="C430" t="str">
            <v>"     (하부)</v>
          </cell>
          <cell r="D430">
            <v>2935</v>
          </cell>
          <cell r="E430" t="str">
            <v>M3</v>
          </cell>
          <cell r="F430">
            <v>11213</v>
          </cell>
        </row>
        <row r="431">
          <cell r="B431" t="str">
            <v>3)숏크리트공</v>
          </cell>
        </row>
        <row r="432">
          <cell r="B432" t="str">
            <v>숏크리트</v>
          </cell>
          <cell r="C432" t="str">
            <v>TYPE-I</v>
          </cell>
          <cell r="D432">
            <v>2069</v>
          </cell>
          <cell r="E432" t="str">
            <v>M3</v>
          </cell>
          <cell r="F432">
            <v>321881</v>
          </cell>
        </row>
        <row r="433">
          <cell r="B433" t="str">
            <v>"</v>
          </cell>
          <cell r="C433" t="str">
            <v>TYPE-II</v>
          </cell>
          <cell r="D433">
            <v>2546</v>
          </cell>
          <cell r="E433" t="str">
            <v>M3</v>
          </cell>
          <cell r="F433">
            <v>413775</v>
          </cell>
        </row>
        <row r="434">
          <cell r="B434" t="str">
            <v>"</v>
          </cell>
          <cell r="C434" t="str">
            <v>TYPE-III</v>
          </cell>
          <cell r="D434">
            <v>1315</v>
          </cell>
          <cell r="E434" t="str">
            <v>M3</v>
          </cell>
          <cell r="F434">
            <v>461023</v>
          </cell>
        </row>
        <row r="435">
          <cell r="B435" t="str">
            <v>"</v>
          </cell>
          <cell r="C435" t="str">
            <v>TYPE-IV</v>
          </cell>
          <cell r="D435">
            <v>3006</v>
          </cell>
          <cell r="E435" t="str">
            <v>M3</v>
          </cell>
          <cell r="F435">
            <v>432841</v>
          </cell>
        </row>
        <row r="436">
          <cell r="B436" t="str">
            <v>"</v>
          </cell>
          <cell r="C436" t="str">
            <v>TYPE-V</v>
          </cell>
          <cell r="D436">
            <v>248</v>
          </cell>
          <cell r="E436" t="str">
            <v>M3</v>
          </cell>
          <cell r="F436">
            <v>605952</v>
          </cell>
        </row>
        <row r="437">
          <cell r="B437" t="str">
            <v>"</v>
          </cell>
          <cell r="C437" t="str">
            <v>비상주차대</v>
          </cell>
          <cell r="D437">
            <v>562</v>
          </cell>
          <cell r="E437" t="str">
            <v>M3</v>
          </cell>
          <cell r="F437">
            <v>451736</v>
          </cell>
        </row>
        <row r="438">
          <cell r="B438" t="str">
            <v>숏크리트버럭처리</v>
          </cell>
          <cell r="D438">
            <v>1319</v>
          </cell>
          <cell r="E438" t="str">
            <v>M3</v>
          </cell>
          <cell r="F438">
            <v>9016</v>
          </cell>
        </row>
        <row r="439">
          <cell r="B439" t="str">
            <v>4)와이어매쉬설치</v>
          </cell>
          <cell r="C439" t="str">
            <v>D=4.8*100*100m/m</v>
          </cell>
          <cell r="D439">
            <v>44030</v>
          </cell>
          <cell r="E439" t="str">
            <v>M2</v>
          </cell>
          <cell r="F439">
            <v>1693</v>
          </cell>
        </row>
        <row r="440">
          <cell r="B440" t="str">
            <v>5)ROCK BOLT공</v>
          </cell>
        </row>
        <row r="441">
          <cell r="B441" t="str">
            <v>ROCK BOLT</v>
          </cell>
          <cell r="C441" t="str">
            <v>TYPE-I(상부)</v>
          </cell>
          <cell r="D441">
            <v>156</v>
          </cell>
          <cell r="E441" t="str">
            <v>SET</v>
          </cell>
          <cell r="F441">
            <v>382499</v>
          </cell>
        </row>
        <row r="442">
          <cell r="B442" t="str">
            <v>"</v>
          </cell>
          <cell r="C442" t="str">
            <v>" (하부)</v>
          </cell>
          <cell r="D442">
            <v>156</v>
          </cell>
          <cell r="E442" t="str">
            <v>SET</v>
          </cell>
          <cell r="F442">
            <v>382499</v>
          </cell>
        </row>
        <row r="443">
          <cell r="B443" t="str">
            <v>"</v>
          </cell>
          <cell r="C443" t="str">
            <v>TYPE-II(상부)</v>
          </cell>
          <cell r="D443">
            <v>2520</v>
          </cell>
          <cell r="E443" t="str">
            <v>SET</v>
          </cell>
          <cell r="F443">
            <v>156077</v>
          </cell>
        </row>
        <row r="444">
          <cell r="B444" t="str">
            <v>"</v>
          </cell>
          <cell r="C444" t="str">
            <v>"  (하부)</v>
          </cell>
          <cell r="D444">
            <v>240</v>
          </cell>
          <cell r="E444" t="str">
            <v>SET</v>
          </cell>
          <cell r="F444">
            <v>157038</v>
          </cell>
        </row>
        <row r="445">
          <cell r="B445" t="str">
            <v>"</v>
          </cell>
          <cell r="C445" t="str">
            <v>TYPE-III(상부)</v>
          </cell>
          <cell r="D445">
            <v>1365</v>
          </cell>
          <cell r="E445" t="str">
            <v>SET</v>
          </cell>
          <cell r="F445">
            <v>115095</v>
          </cell>
        </row>
        <row r="446">
          <cell r="B446" t="str">
            <v>"</v>
          </cell>
          <cell r="C446" t="str">
            <v>"   (하부)</v>
          </cell>
          <cell r="D446">
            <v>521</v>
          </cell>
          <cell r="E446" t="str">
            <v>SET</v>
          </cell>
          <cell r="F446">
            <v>152926</v>
          </cell>
        </row>
        <row r="447">
          <cell r="B447" t="str">
            <v>"</v>
          </cell>
          <cell r="C447" t="str">
            <v>TYPE-IV(상부)</v>
          </cell>
          <cell r="D447">
            <v>3176</v>
          </cell>
          <cell r="E447" t="str">
            <v>SET</v>
          </cell>
          <cell r="F447">
            <v>105539</v>
          </cell>
        </row>
        <row r="448">
          <cell r="B448" t="str">
            <v>"</v>
          </cell>
          <cell r="C448" t="str">
            <v>"  (하부)</v>
          </cell>
          <cell r="D448">
            <v>1209</v>
          </cell>
          <cell r="E448" t="str">
            <v>SET</v>
          </cell>
          <cell r="F448">
            <v>142693</v>
          </cell>
        </row>
        <row r="449">
          <cell r="B449" t="str">
            <v>"</v>
          </cell>
          <cell r="C449" t="str">
            <v>TYPE-V(상부)</v>
          </cell>
          <cell r="D449">
            <v>150</v>
          </cell>
          <cell r="E449" t="str">
            <v>SET</v>
          </cell>
          <cell r="F449">
            <v>113128</v>
          </cell>
        </row>
        <row r="450">
          <cell r="B450" t="str">
            <v>"</v>
          </cell>
          <cell r="C450" t="str">
            <v>" (하부)</v>
          </cell>
          <cell r="D450">
            <v>544</v>
          </cell>
          <cell r="E450" t="str">
            <v>SET</v>
          </cell>
          <cell r="F450">
            <v>132256</v>
          </cell>
        </row>
        <row r="451">
          <cell r="B451" t="str">
            <v>"</v>
          </cell>
          <cell r="C451" t="str">
            <v>비상주차대(상부)</v>
          </cell>
          <cell r="D451">
            <v>638</v>
          </cell>
          <cell r="E451" t="str">
            <v>SET</v>
          </cell>
          <cell r="F451">
            <v>118361</v>
          </cell>
        </row>
        <row r="452">
          <cell r="B452" t="str">
            <v>"</v>
          </cell>
          <cell r="C452" t="str">
            <v>"     (하부)</v>
          </cell>
          <cell r="D452">
            <v>166</v>
          </cell>
          <cell r="E452" t="str">
            <v>SET</v>
          </cell>
          <cell r="F452">
            <v>204148</v>
          </cell>
        </row>
        <row r="453">
          <cell r="B453" t="str">
            <v>FORE POLING</v>
          </cell>
          <cell r="C453" t="str">
            <v>2.0m</v>
          </cell>
          <cell r="D453">
            <v>937</v>
          </cell>
          <cell r="E453" t="str">
            <v>SET</v>
          </cell>
          <cell r="F453">
            <v>21821</v>
          </cell>
        </row>
        <row r="454">
          <cell r="B454" t="str">
            <v>"</v>
          </cell>
          <cell r="C454" t="str">
            <v>3.0m</v>
          </cell>
          <cell r="D454">
            <v>7562</v>
          </cell>
          <cell r="E454" t="str">
            <v>SET</v>
          </cell>
          <cell r="F454">
            <v>29468</v>
          </cell>
        </row>
        <row r="455">
          <cell r="B455" t="str">
            <v>PRE GROUTING</v>
          </cell>
          <cell r="D455">
            <v>54</v>
          </cell>
          <cell r="E455" t="str">
            <v>SET</v>
          </cell>
          <cell r="F455">
            <v>246211</v>
          </cell>
        </row>
        <row r="456">
          <cell r="B456" t="str">
            <v>6)강지보공</v>
          </cell>
        </row>
        <row r="457">
          <cell r="B457" t="str">
            <v>강지보공</v>
          </cell>
          <cell r="C457" t="str">
            <v>TYPE-III</v>
          </cell>
          <cell r="D457">
            <v>130</v>
          </cell>
          <cell r="E457" t="str">
            <v>SET</v>
          </cell>
          <cell r="F457">
            <v>1086157</v>
          </cell>
        </row>
        <row r="458">
          <cell r="B458" t="str">
            <v>"</v>
          </cell>
          <cell r="C458" t="str">
            <v>TYPE-IV</v>
          </cell>
          <cell r="D458">
            <v>302</v>
          </cell>
          <cell r="E458" t="str">
            <v>SET</v>
          </cell>
          <cell r="F458">
            <v>1072572</v>
          </cell>
        </row>
        <row r="459">
          <cell r="B459" t="str">
            <v>강지보공</v>
          </cell>
          <cell r="C459" t="str">
            <v>TYPE-V</v>
          </cell>
          <cell r="D459">
            <v>37</v>
          </cell>
          <cell r="E459" t="str">
            <v>SET</v>
          </cell>
          <cell r="F459">
            <v>1437863</v>
          </cell>
        </row>
        <row r="460">
          <cell r="B460" t="str">
            <v>"</v>
          </cell>
          <cell r="C460" t="str">
            <v>비상주차대</v>
          </cell>
          <cell r="D460">
            <v>41</v>
          </cell>
          <cell r="E460" t="str">
            <v>SET</v>
          </cell>
          <cell r="F460">
            <v>1642169</v>
          </cell>
        </row>
        <row r="461">
          <cell r="B461" t="str">
            <v>7)방수공</v>
          </cell>
        </row>
        <row r="462">
          <cell r="B462" t="str">
            <v>FILTER콘크리트</v>
          </cell>
          <cell r="D462">
            <v>24</v>
          </cell>
          <cell r="E462" t="str">
            <v>M3</v>
          </cell>
          <cell r="F462">
            <v>49031</v>
          </cell>
        </row>
        <row r="463">
          <cell r="B463" t="str">
            <v>방수쉬트</v>
          </cell>
          <cell r="D463">
            <v>36176</v>
          </cell>
          <cell r="E463" t="str">
            <v>M2</v>
          </cell>
          <cell r="F463">
            <v>22416</v>
          </cell>
        </row>
        <row r="464">
          <cell r="B464" t="str">
            <v>부직포설치</v>
          </cell>
          <cell r="D464">
            <v>57696</v>
          </cell>
          <cell r="E464" t="str">
            <v>M2</v>
          </cell>
          <cell r="F464">
            <v>882</v>
          </cell>
        </row>
        <row r="465">
          <cell r="B465" t="str">
            <v>비닐깔기</v>
          </cell>
          <cell r="D465">
            <v>19544</v>
          </cell>
          <cell r="E465" t="str">
            <v>M2</v>
          </cell>
          <cell r="F465">
            <v>413</v>
          </cell>
        </row>
        <row r="466">
          <cell r="B466" t="str">
            <v>8)공동구및배수구</v>
          </cell>
        </row>
        <row r="467">
          <cell r="B467" t="str">
            <v>콘크리트타설</v>
          </cell>
          <cell r="C467" t="str">
            <v>펌프카(철근)</v>
          </cell>
          <cell r="D467">
            <v>5675</v>
          </cell>
          <cell r="E467" t="str">
            <v>M3</v>
          </cell>
          <cell r="F467">
            <v>10342</v>
          </cell>
        </row>
        <row r="468">
          <cell r="B468" t="str">
            <v>거푸집</v>
          </cell>
          <cell r="C468" t="str">
            <v>합판 3회</v>
          </cell>
          <cell r="D468">
            <v>8565</v>
          </cell>
          <cell r="E468" t="str">
            <v>M2</v>
          </cell>
          <cell r="F468">
            <v>19370</v>
          </cell>
        </row>
        <row r="469">
          <cell r="B469" t="str">
            <v>배수관</v>
          </cell>
          <cell r="C469" t="str">
            <v>D=400m/m</v>
          </cell>
          <cell r="D469">
            <v>3040</v>
          </cell>
          <cell r="E469" t="str">
            <v>M</v>
          </cell>
          <cell r="F469">
            <v>9041</v>
          </cell>
        </row>
        <row r="470">
          <cell r="B470" t="str">
            <v>유공관</v>
          </cell>
          <cell r="C470" t="str">
            <v>D=250m/m</v>
          </cell>
          <cell r="D470">
            <v>3040</v>
          </cell>
          <cell r="E470" t="str">
            <v>M</v>
          </cell>
          <cell r="F470">
            <v>20980</v>
          </cell>
        </row>
        <row r="471">
          <cell r="B471" t="str">
            <v>"</v>
          </cell>
          <cell r="C471" t="str">
            <v>D=150m/m</v>
          </cell>
          <cell r="D471">
            <v>3040</v>
          </cell>
          <cell r="E471" t="str">
            <v>M</v>
          </cell>
          <cell r="F471">
            <v>2126</v>
          </cell>
        </row>
        <row r="472">
          <cell r="B472" t="str">
            <v>P.V.C PIPE</v>
          </cell>
          <cell r="C472" t="str">
            <v>D=150m/m</v>
          </cell>
          <cell r="D472">
            <v>378</v>
          </cell>
          <cell r="E472" t="str">
            <v>M</v>
          </cell>
          <cell r="F472">
            <v>6236</v>
          </cell>
        </row>
        <row r="473">
          <cell r="B473" t="str">
            <v>뚜껑제작설치</v>
          </cell>
          <cell r="C473" t="str">
            <v>공동구뚜껑</v>
          </cell>
          <cell r="D473">
            <v>6080</v>
          </cell>
          <cell r="E473" t="str">
            <v>EA</v>
          </cell>
          <cell r="F473">
            <v>3226</v>
          </cell>
        </row>
        <row r="474">
          <cell r="B474" t="str">
            <v>"</v>
          </cell>
          <cell r="C474" t="str">
            <v>배수측구뚜껑</v>
          </cell>
          <cell r="D474">
            <v>143</v>
          </cell>
          <cell r="E474" t="str">
            <v>EA</v>
          </cell>
          <cell r="F474">
            <v>35175</v>
          </cell>
        </row>
        <row r="475">
          <cell r="B475" t="str">
            <v>자갈채움</v>
          </cell>
          <cell r="D475">
            <v>1658</v>
          </cell>
          <cell r="E475" t="str">
            <v>M3</v>
          </cell>
          <cell r="F475">
            <v>13772</v>
          </cell>
        </row>
        <row r="476">
          <cell r="B476" t="str">
            <v>철근가공및조립</v>
          </cell>
          <cell r="C476" t="str">
            <v>간단</v>
          </cell>
          <cell r="D476">
            <v>363.64800000000002</v>
          </cell>
          <cell r="E476" t="str">
            <v>TON</v>
          </cell>
          <cell r="F476">
            <v>289630</v>
          </cell>
        </row>
        <row r="477">
          <cell r="B477" t="str">
            <v>9)라이닝콘크리트</v>
          </cell>
        </row>
        <row r="478">
          <cell r="B478" t="str">
            <v>강재동바리공및거푸집</v>
          </cell>
          <cell r="D478">
            <v>3</v>
          </cell>
          <cell r="E478" t="str">
            <v>조</v>
          </cell>
          <cell r="F478">
            <v>212604500</v>
          </cell>
        </row>
        <row r="479">
          <cell r="B479" t="str">
            <v>콘크리트타설</v>
          </cell>
          <cell r="C479" t="str">
            <v>펌푸카</v>
          </cell>
          <cell r="D479">
            <v>13834</v>
          </cell>
          <cell r="E479" t="str">
            <v>M3</v>
          </cell>
          <cell r="F479">
            <v>9305</v>
          </cell>
        </row>
        <row r="480">
          <cell r="B480" t="str">
            <v>라이닝 콘크리트</v>
          </cell>
          <cell r="C480" t="str">
            <v>신축이음</v>
          </cell>
          <cell r="D480">
            <v>1174</v>
          </cell>
          <cell r="E480" t="str">
            <v>M</v>
          </cell>
          <cell r="F480">
            <v>5672</v>
          </cell>
        </row>
        <row r="481">
          <cell r="B481" t="str">
            <v>철근가공및조립</v>
          </cell>
          <cell r="C481" t="str">
            <v>복잡</v>
          </cell>
          <cell r="D481">
            <v>145.869</v>
          </cell>
          <cell r="E481" t="str">
            <v>TON</v>
          </cell>
          <cell r="F481">
            <v>500487</v>
          </cell>
        </row>
        <row r="482">
          <cell r="B482" t="str">
            <v>10)갱문및옹벽</v>
          </cell>
        </row>
        <row r="483">
          <cell r="B483" t="str">
            <v>흙깍기</v>
          </cell>
          <cell r="C483" t="str">
            <v>토사</v>
          </cell>
          <cell r="D483">
            <v>363</v>
          </cell>
          <cell r="E483" t="str">
            <v>M3</v>
          </cell>
          <cell r="F483">
            <v>812</v>
          </cell>
        </row>
        <row r="484">
          <cell r="B484" t="str">
            <v>"</v>
          </cell>
          <cell r="C484" t="str">
            <v>발파암</v>
          </cell>
          <cell r="D484">
            <v>2692</v>
          </cell>
          <cell r="E484" t="str">
            <v>M3</v>
          </cell>
          <cell r="F484">
            <v>16024</v>
          </cell>
        </row>
        <row r="485">
          <cell r="B485" t="str">
            <v>구조물터파기</v>
          </cell>
          <cell r="C485" t="str">
            <v>발파암</v>
          </cell>
          <cell r="D485">
            <v>89</v>
          </cell>
          <cell r="E485" t="str">
            <v>M3</v>
          </cell>
          <cell r="F485">
            <v>83223</v>
          </cell>
        </row>
        <row r="486">
          <cell r="B486" t="str">
            <v>되메우기</v>
          </cell>
          <cell r="D486">
            <v>2708</v>
          </cell>
          <cell r="E486" t="str">
            <v>M3</v>
          </cell>
          <cell r="F486">
            <v>1123</v>
          </cell>
        </row>
        <row r="487">
          <cell r="B487" t="str">
            <v>콘크리트타설</v>
          </cell>
          <cell r="C487" t="str">
            <v>펌프카(철근)</v>
          </cell>
          <cell r="D487">
            <v>565</v>
          </cell>
          <cell r="E487" t="str">
            <v>M3</v>
          </cell>
          <cell r="F487">
            <v>10342</v>
          </cell>
        </row>
        <row r="488">
          <cell r="B488" t="str">
            <v>"</v>
          </cell>
          <cell r="C488" t="str">
            <v>무근(진동기제외)</v>
          </cell>
          <cell r="D488">
            <v>5</v>
          </cell>
          <cell r="E488" t="str">
            <v>M3</v>
          </cell>
          <cell r="F488">
            <v>20866</v>
          </cell>
        </row>
        <row r="489">
          <cell r="B489" t="str">
            <v>거푸집</v>
          </cell>
          <cell r="C489" t="str">
            <v>합판 3회</v>
          </cell>
          <cell r="D489">
            <v>432</v>
          </cell>
          <cell r="E489" t="str">
            <v>M2</v>
          </cell>
          <cell r="F489">
            <v>19370</v>
          </cell>
        </row>
        <row r="490">
          <cell r="B490" t="str">
            <v>"</v>
          </cell>
          <cell r="C490" t="str">
            <v>합판 4회</v>
          </cell>
          <cell r="D490">
            <v>210</v>
          </cell>
          <cell r="E490" t="str">
            <v>M2</v>
          </cell>
          <cell r="F490">
            <v>16560</v>
          </cell>
        </row>
        <row r="491">
          <cell r="B491" t="str">
            <v>"</v>
          </cell>
          <cell r="C491" t="str">
            <v>합판 6회</v>
          </cell>
          <cell r="D491">
            <v>4</v>
          </cell>
          <cell r="E491" t="str">
            <v>M2</v>
          </cell>
          <cell r="F491">
            <v>13552</v>
          </cell>
        </row>
        <row r="492">
          <cell r="B492" t="str">
            <v>"</v>
          </cell>
          <cell r="C492" t="str">
            <v>원형 3회</v>
          </cell>
          <cell r="D492">
            <v>50</v>
          </cell>
          <cell r="E492" t="str">
            <v>M2</v>
          </cell>
          <cell r="F492">
            <v>41700</v>
          </cell>
        </row>
        <row r="493">
          <cell r="B493" t="str">
            <v>무늬거푸집</v>
          </cell>
          <cell r="C493" t="str">
            <v>스치로폴1회</v>
          </cell>
          <cell r="D493">
            <v>568</v>
          </cell>
          <cell r="E493" t="str">
            <v>M2</v>
          </cell>
          <cell r="F493">
            <v>6710</v>
          </cell>
        </row>
        <row r="494">
          <cell r="B494" t="str">
            <v>동바리</v>
          </cell>
          <cell r="C494" t="str">
            <v>강관</v>
          </cell>
          <cell r="D494">
            <v>160</v>
          </cell>
          <cell r="E494" t="str">
            <v>공/M3</v>
          </cell>
          <cell r="F494">
            <v>18494</v>
          </cell>
        </row>
        <row r="495">
          <cell r="B495" t="str">
            <v>비계공</v>
          </cell>
          <cell r="C495" t="str">
            <v>강관</v>
          </cell>
          <cell r="D495">
            <v>528</v>
          </cell>
          <cell r="E495" t="str">
            <v>M2</v>
          </cell>
          <cell r="F495">
            <v>8976</v>
          </cell>
        </row>
        <row r="496">
          <cell r="B496" t="str">
            <v>철근가공및조립</v>
          </cell>
          <cell r="C496" t="str">
            <v>간단</v>
          </cell>
          <cell r="D496">
            <v>7.5510000000000002</v>
          </cell>
          <cell r="E496" t="str">
            <v>TON</v>
          </cell>
          <cell r="F496">
            <v>289630</v>
          </cell>
        </row>
        <row r="497">
          <cell r="B497" t="str">
            <v>P.V.C PIPE</v>
          </cell>
          <cell r="C497" t="str">
            <v>D=100m/m</v>
          </cell>
          <cell r="D497">
            <v>110</v>
          </cell>
          <cell r="E497" t="str">
            <v>M</v>
          </cell>
          <cell r="F497">
            <v>2186</v>
          </cell>
        </row>
        <row r="498">
          <cell r="B498" t="str">
            <v>난간용STEEL PIPE</v>
          </cell>
          <cell r="C498" t="str">
            <v>D=100m/m</v>
          </cell>
          <cell r="D498">
            <v>18</v>
          </cell>
          <cell r="E498" t="str">
            <v>M</v>
          </cell>
          <cell r="F498">
            <v>6895</v>
          </cell>
        </row>
        <row r="499">
          <cell r="B499" t="str">
            <v>숏크리트</v>
          </cell>
          <cell r="D499">
            <v>90</v>
          </cell>
          <cell r="E499" t="str">
            <v>M3</v>
          </cell>
          <cell r="F499">
            <v>45423</v>
          </cell>
        </row>
        <row r="500">
          <cell r="B500" t="str">
            <v>숏크리트버럭처리</v>
          </cell>
          <cell r="D500">
            <v>9</v>
          </cell>
          <cell r="E500" t="str">
            <v>M3</v>
          </cell>
          <cell r="F500">
            <v>9016</v>
          </cell>
        </row>
        <row r="501">
          <cell r="B501" t="str">
            <v>ROCK BOLT</v>
          </cell>
          <cell r="C501" t="str">
            <v>갱구부</v>
          </cell>
          <cell r="D501">
            <v>100</v>
          </cell>
          <cell r="E501" t="str">
            <v>SET</v>
          </cell>
          <cell r="F501">
            <v>45566</v>
          </cell>
        </row>
        <row r="502">
          <cell r="B502" t="str">
            <v>와이어매쉬설치</v>
          </cell>
          <cell r="C502" t="str">
            <v>D=4.8*100*100m/m</v>
          </cell>
          <cell r="D502">
            <v>405</v>
          </cell>
          <cell r="E502" t="str">
            <v>M2</v>
          </cell>
          <cell r="F502">
            <v>1693</v>
          </cell>
        </row>
        <row r="503">
          <cell r="B503" t="str">
            <v>강지보공</v>
          </cell>
          <cell r="C503" t="str">
            <v>TYPE-V</v>
          </cell>
          <cell r="D503">
            <v>8</v>
          </cell>
          <cell r="E503" t="str">
            <v>SET</v>
          </cell>
          <cell r="F503">
            <v>1437863</v>
          </cell>
        </row>
        <row r="504">
          <cell r="B504" t="str">
            <v>갱문 가시설</v>
          </cell>
          <cell r="D504">
            <v>2</v>
          </cell>
          <cell r="E504" t="str">
            <v>개소</v>
          </cell>
          <cell r="F504">
            <v>10582956</v>
          </cell>
        </row>
        <row r="505">
          <cell r="B505" t="str">
            <v>부직포설치</v>
          </cell>
          <cell r="D505">
            <v>42</v>
          </cell>
          <cell r="E505" t="str">
            <v>M2</v>
          </cell>
          <cell r="F505">
            <v>882</v>
          </cell>
        </row>
        <row r="506">
          <cell r="B506" t="str">
            <v>11)부대공</v>
          </cell>
        </row>
        <row r="507">
          <cell r="B507" t="str">
            <v>터널내부도장</v>
          </cell>
          <cell r="D507">
            <v>15928</v>
          </cell>
          <cell r="E507" t="str">
            <v>M2</v>
          </cell>
          <cell r="F507">
            <v>2318</v>
          </cell>
        </row>
        <row r="508">
          <cell r="B508" t="str">
            <v>터널내부타일 붙임</v>
          </cell>
          <cell r="D508">
            <v>14882</v>
          </cell>
          <cell r="E508" t="str">
            <v>M2</v>
          </cell>
          <cell r="F508">
            <v>33101</v>
          </cell>
        </row>
        <row r="509">
          <cell r="B509" t="str">
            <v>터널명판및안내판</v>
          </cell>
          <cell r="D509">
            <v>2</v>
          </cell>
          <cell r="E509" t="str">
            <v>개소</v>
          </cell>
          <cell r="F509">
            <v>616322</v>
          </cell>
        </row>
        <row r="510">
          <cell r="B510" t="str">
            <v>물푸기</v>
          </cell>
          <cell r="D510">
            <v>2300</v>
          </cell>
          <cell r="E510" t="str">
            <v>HR</v>
          </cell>
          <cell r="F510">
            <v>3582</v>
          </cell>
        </row>
        <row r="511">
          <cell r="B511" t="str">
            <v>임시환기시설</v>
          </cell>
          <cell r="D511">
            <v>23</v>
          </cell>
          <cell r="E511" t="str">
            <v>개월</v>
          </cell>
          <cell r="F511">
            <v>2310592</v>
          </cell>
        </row>
        <row r="512">
          <cell r="B512" t="str">
            <v>임시전기시설</v>
          </cell>
          <cell r="D512">
            <v>35</v>
          </cell>
          <cell r="E512" t="str">
            <v>개월</v>
          </cell>
          <cell r="F512">
            <v>10454302</v>
          </cell>
        </row>
        <row r="513">
          <cell r="B513" t="str">
            <v>작업용 비계</v>
          </cell>
          <cell r="D513">
            <v>3</v>
          </cell>
          <cell r="E513" t="str">
            <v>조</v>
          </cell>
          <cell r="F513">
            <v>976166</v>
          </cell>
        </row>
        <row r="514">
          <cell r="B514" t="str">
            <v>대 차</v>
          </cell>
          <cell r="D514">
            <v>2</v>
          </cell>
          <cell r="E514" t="str">
            <v>대</v>
          </cell>
          <cell r="F514">
            <v>33993953</v>
          </cell>
        </row>
        <row r="515">
          <cell r="B515" t="str">
            <v>12)계측</v>
          </cell>
        </row>
        <row r="516">
          <cell r="B516" t="str">
            <v>내공변위 측정</v>
          </cell>
          <cell r="D516">
            <v>152</v>
          </cell>
          <cell r="E516" t="str">
            <v>SET</v>
          </cell>
          <cell r="F516">
            <v>7700</v>
          </cell>
        </row>
        <row r="517">
          <cell r="B517" t="str">
            <v>지중변위 측정</v>
          </cell>
          <cell r="D517">
            <v>40</v>
          </cell>
          <cell r="E517" t="str">
            <v>SET</v>
          </cell>
          <cell r="F517">
            <v>545413</v>
          </cell>
        </row>
        <row r="518">
          <cell r="B518" t="str">
            <v>천단침하 측정</v>
          </cell>
          <cell r="D518">
            <v>76</v>
          </cell>
          <cell r="E518" t="str">
            <v>SET</v>
          </cell>
          <cell r="F518">
            <v>7350</v>
          </cell>
        </row>
        <row r="519">
          <cell r="B519" t="str">
            <v>숏크리트 응력</v>
          </cell>
          <cell r="D519">
            <v>40</v>
          </cell>
          <cell r="E519" t="str">
            <v>SET</v>
          </cell>
          <cell r="F519">
            <v>954750</v>
          </cell>
        </row>
        <row r="520">
          <cell r="B520" t="str">
            <v>ROCK BOLT 축력측정</v>
          </cell>
          <cell r="D520">
            <v>40</v>
          </cell>
          <cell r="E520" t="str">
            <v>SET</v>
          </cell>
          <cell r="F520">
            <v>489850</v>
          </cell>
        </row>
        <row r="521">
          <cell r="B521" t="str">
            <v>지표침하측정</v>
          </cell>
          <cell r="D521">
            <v>6</v>
          </cell>
          <cell r="E521" t="str">
            <v>SET</v>
          </cell>
          <cell r="F521">
            <v>15750</v>
          </cell>
        </row>
        <row r="522">
          <cell r="B522" t="str">
            <v>계측비</v>
          </cell>
          <cell r="D522">
            <v>23</v>
          </cell>
          <cell r="E522" t="str">
            <v>개월</v>
          </cell>
          <cell r="F522">
            <v>9207863</v>
          </cell>
        </row>
        <row r="523">
          <cell r="B523" t="str">
            <v>13)콘크리트생산</v>
          </cell>
        </row>
        <row r="524">
          <cell r="B524" t="str">
            <v>2종 콘크리트생산</v>
          </cell>
          <cell r="C524" t="str">
            <v>D=32m/m</v>
          </cell>
          <cell r="D524">
            <v>20408</v>
          </cell>
          <cell r="E524" t="str">
            <v>M3</v>
          </cell>
          <cell r="F524">
            <v>12121</v>
          </cell>
        </row>
        <row r="525">
          <cell r="B525" t="str">
            <v>5종 콘크리트생산</v>
          </cell>
          <cell r="C525" t="str">
            <v>D=50m/m</v>
          </cell>
          <cell r="D525">
            <v>5</v>
          </cell>
          <cell r="E525" t="str">
            <v>M3</v>
          </cell>
          <cell r="F525">
            <v>10964</v>
          </cell>
        </row>
        <row r="526">
          <cell r="B526" t="str">
            <v>콘크리트 운반</v>
          </cell>
          <cell r="D526">
            <v>20413</v>
          </cell>
          <cell r="E526" t="str">
            <v>M3</v>
          </cell>
          <cell r="F526">
            <v>7504</v>
          </cell>
        </row>
        <row r="527">
          <cell r="B527" t="str">
            <v>콘크리트 배치플랜트</v>
          </cell>
          <cell r="C527" t="str">
            <v>설치공</v>
          </cell>
          <cell r="D527">
            <v>1</v>
          </cell>
          <cell r="E527" t="str">
            <v>식</v>
          </cell>
          <cell r="F527">
            <v>26768591</v>
          </cell>
        </row>
        <row r="528">
          <cell r="B528" t="str">
            <v>콘크리트 배치플랜트</v>
          </cell>
          <cell r="C528" t="str">
            <v>철거공</v>
          </cell>
          <cell r="D528">
            <v>1</v>
          </cell>
          <cell r="E528" t="str">
            <v>식</v>
          </cell>
          <cell r="F528">
            <v>8838466</v>
          </cell>
        </row>
        <row r="529">
          <cell r="A529" t="str">
            <v>6)</v>
          </cell>
          <cell r="B529" t="str">
            <v>부대공</v>
          </cell>
        </row>
        <row r="530">
          <cell r="B530" t="str">
            <v>1)교통표지판</v>
          </cell>
        </row>
        <row r="531">
          <cell r="B531" t="str">
            <v>삼각표지판</v>
          </cell>
          <cell r="D531">
            <v>35</v>
          </cell>
          <cell r="E531" t="str">
            <v>EA</v>
          </cell>
          <cell r="F531">
            <v>128842</v>
          </cell>
        </row>
        <row r="532">
          <cell r="B532" t="str">
            <v>오각표지판</v>
          </cell>
          <cell r="D532">
            <v>2</v>
          </cell>
          <cell r="E532" t="str">
            <v>EA</v>
          </cell>
          <cell r="F532">
            <v>101842</v>
          </cell>
        </row>
        <row r="533">
          <cell r="B533" t="str">
            <v>원형표지판</v>
          </cell>
          <cell r="D533">
            <v>10</v>
          </cell>
          <cell r="E533" t="str">
            <v>EA</v>
          </cell>
          <cell r="F533">
            <v>126842</v>
          </cell>
        </row>
        <row r="534">
          <cell r="B534" t="str">
            <v>이중삼각표지판</v>
          </cell>
          <cell r="D534">
            <v>6</v>
          </cell>
          <cell r="E534" t="str">
            <v>EA</v>
          </cell>
          <cell r="F534">
            <v>212371</v>
          </cell>
        </row>
        <row r="535">
          <cell r="B535" t="str">
            <v>삼각및소형사각표지판</v>
          </cell>
          <cell r="C535" t="str">
            <v>1200+600*200m/m</v>
          </cell>
          <cell r="D535">
            <v>3</v>
          </cell>
          <cell r="E535" t="str">
            <v>EA</v>
          </cell>
          <cell r="F535">
            <v>175371</v>
          </cell>
        </row>
        <row r="536">
          <cell r="B536" t="str">
            <v>터널안내표지판</v>
          </cell>
          <cell r="C536" t="str">
            <v>3.4*2.25+3.5*0.9m</v>
          </cell>
          <cell r="D536">
            <v>2</v>
          </cell>
          <cell r="E536" t="str">
            <v>EA</v>
          </cell>
          <cell r="F536">
            <v>3040689</v>
          </cell>
        </row>
        <row r="537">
          <cell r="B537" t="str">
            <v>버스정류장</v>
          </cell>
          <cell r="C537" t="str">
            <v>2420*1200m/m</v>
          </cell>
          <cell r="D537">
            <v>2</v>
          </cell>
          <cell r="E537" t="str">
            <v>EA</v>
          </cell>
          <cell r="F537">
            <v>1250689</v>
          </cell>
        </row>
        <row r="538">
          <cell r="B538" t="str">
            <v>오르막차선</v>
          </cell>
          <cell r="C538" t="str">
            <v>2400*950m/m</v>
          </cell>
          <cell r="D538">
            <v>4</v>
          </cell>
          <cell r="E538" t="str">
            <v>EA</v>
          </cell>
          <cell r="F538">
            <v>1120689</v>
          </cell>
        </row>
        <row r="539">
          <cell r="B539" t="str">
            <v>2방향안내표지판</v>
          </cell>
          <cell r="C539" t="str">
            <v>3600*2200m/m</v>
          </cell>
          <cell r="D539">
            <v>2</v>
          </cell>
          <cell r="E539" t="str">
            <v>EA</v>
          </cell>
          <cell r="F539">
            <v>2460689</v>
          </cell>
        </row>
        <row r="540">
          <cell r="B540" t="str">
            <v>2)차선도색</v>
          </cell>
        </row>
        <row r="541">
          <cell r="B541" t="str">
            <v>차선도색</v>
          </cell>
          <cell r="C541" t="str">
            <v>상온형황색실선</v>
          </cell>
          <cell r="D541">
            <v>1033</v>
          </cell>
          <cell r="E541" t="str">
            <v>M2</v>
          </cell>
          <cell r="F541">
            <v>1145</v>
          </cell>
        </row>
        <row r="542">
          <cell r="B542" t="str">
            <v>"</v>
          </cell>
          <cell r="C542" t="str">
            <v>상온형백색실선</v>
          </cell>
          <cell r="D542">
            <v>2266</v>
          </cell>
          <cell r="E542" t="str">
            <v>M2</v>
          </cell>
          <cell r="F542">
            <v>1145</v>
          </cell>
        </row>
        <row r="543">
          <cell r="B543" t="str">
            <v>"</v>
          </cell>
          <cell r="C543" t="str">
            <v>상온형백색파선</v>
          </cell>
          <cell r="D543">
            <v>154</v>
          </cell>
          <cell r="E543" t="str">
            <v>M2</v>
          </cell>
          <cell r="F543">
            <v>1260</v>
          </cell>
        </row>
        <row r="544">
          <cell r="B544" t="str">
            <v>3)시선유도표지</v>
          </cell>
        </row>
        <row r="545">
          <cell r="B545" t="str">
            <v>데리네이타</v>
          </cell>
          <cell r="C545" t="str">
            <v>가드레일용</v>
          </cell>
          <cell r="D545">
            <v>178</v>
          </cell>
          <cell r="E545" t="str">
            <v>EA</v>
          </cell>
          <cell r="F545">
            <v>11509</v>
          </cell>
        </row>
        <row r="546">
          <cell r="B546" t="str">
            <v>"</v>
          </cell>
          <cell r="C546" t="str">
            <v>옹벽용</v>
          </cell>
          <cell r="D546">
            <v>136</v>
          </cell>
          <cell r="E546" t="str">
            <v>EA</v>
          </cell>
          <cell r="F546">
            <v>13886</v>
          </cell>
        </row>
        <row r="547">
          <cell r="B547" t="str">
            <v>"</v>
          </cell>
          <cell r="C547" t="str">
            <v>토공용</v>
          </cell>
          <cell r="D547">
            <v>103</v>
          </cell>
          <cell r="E547" t="str">
            <v>EA</v>
          </cell>
          <cell r="F547">
            <v>18773</v>
          </cell>
        </row>
        <row r="548">
          <cell r="B548" t="str">
            <v>갈매기표지판</v>
          </cell>
          <cell r="C548" t="str">
            <v>600*300m/m</v>
          </cell>
          <cell r="D548">
            <v>137</v>
          </cell>
          <cell r="E548" t="str">
            <v>EA</v>
          </cell>
          <cell r="F548">
            <v>121272</v>
          </cell>
        </row>
        <row r="549">
          <cell r="B549" t="str">
            <v>4)가드레일</v>
          </cell>
        </row>
        <row r="550">
          <cell r="B550" t="str">
            <v>가드레일 포스트</v>
          </cell>
          <cell r="C550" t="str">
            <v>150*75*2200m/m</v>
          </cell>
          <cell r="D550">
            <v>1176</v>
          </cell>
          <cell r="E550" t="str">
            <v>EA</v>
          </cell>
          <cell r="F550">
            <v>45872</v>
          </cell>
        </row>
        <row r="551">
          <cell r="B551" t="str">
            <v>표준레일</v>
          </cell>
          <cell r="C551" t="str">
            <v>4*350*4330m/m</v>
          </cell>
          <cell r="D551">
            <v>1152</v>
          </cell>
          <cell r="E551" t="str">
            <v>EA</v>
          </cell>
          <cell r="F551">
            <v>53537</v>
          </cell>
        </row>
        <row r="552">
          <cell r="B552" t="str">
            <v>단부레일</v>
          </cell>
          <cell r="D552">
            <v>48</v>
          </cell>
          <cell r="E552" t="str">
            <v>EA</v>
          </cell>
          <cell r="F552">
            <v>21207</v>
          </cell>
        </row>
        <row r="553">
          <cell r="B553" t="str">
            <v>5)낙석방지시설</v>
          </cell>
        </row>
        <row r="554">
          <cell r="B554" t="str">
            <v>낙석 방책</v>
          </cell>
          <cell r="C554" t="str">
            <v>옹벽용(일반부)</v>
          </cell>
          <cell r="D554">
            <v>2680</v>
          </cell>
          <cell r="E554" t="str">
            <v>M</v>
          </cell>
          <cell r="F554">
            <v>89639</v>
          </cell>
        </row>
        <row r="555">
          <cell r="B555" t="str">
            <v>"</v>
          </cell>
          <cell r="C555" t="str">
            <v>"  (단  부)</v>
          </cell>
          <cell r="D555">
            <v>42</v>
          </cell>
          <cell r="E555" t="str">
            <v>EA</v>
          </cell>
          <cell r="F555">
            <v>666906</v>
          </cell>
        </row>
        <row r="556">
          <cell r="B556" t="str">
            <v>낙석방지망설치</v>
          </cell>
          <cell r="D556">
            <v>28347</v>
          </cell>
          <cell r="E556" t="str">
            <v>M2</v>
          </cell>
          <cell r="F556">
            <v>23788</v>
          </cell>
        </row>
        <row r="557">
          <cell r="B557" t="str">
            <v>6)미끄럼방지시설</v>
          </cell>
          <cell r="D557">
            <v>3233</v>
          </cell>
          <cell r="E557" t="str">
            <v>M2</v>
          </cell>
          <cell r="F557">
            <v>51867</v>
          </cell>
        </row>
        <row r="558">
          <cell r="B558" t="str">
            <v>7)돌붙임</v>
          </cell>
        </row>
        <row r="559">
          <cell r="B559" t="str">
            <v>돌붙임</v>
          </cell>
          <cell r="D559">
            <v>4463</v>
          </cell>
          <cell r="E559" t="str">
            <v>M2</v>
          </cell>
          <cell r="F559">
            <v>25649</v>
          </cell>
        </row>
        <row r="560">
          <cell r="B560" t="str">
            <v>기초콘크리트타설</v>
          </cell>
          <cell r="C560" t="str">
            <v>무근(진동기제외)</v>
          </cell>
          <cell r="D560">
            <v>75</v>
          </cell>
          <cell r="E560" t="str">
            <v>M3</v>
          </cell>
          <cell r="F560">
            <v>20866</v>
          </cell>
        </row>
        <row r="561">
          <cell r="B561" t="str">
            <v>" 거푸집</v>
          </cell>
          <cell r="C561" t="str">
            <v>합판 6회</v>
          </cell>
          <cell r="D561">
            <v>207</v>
          </cell>
          <cell r="E561" t="str">
            <v>M2</v>
          </cell>
          <cell r="F561">
            <v>13552</v>
          </cell>
        </row>
        <row r="562">
          <cell r="B562" t="str">
            <v>8)가설건물</v>
          </cell>
          <cell r="D562">
            <v>1</v>
          </cell>
          <cell r="E562" t="str">
            <v>식</v>
          </cell>
          <cell r="F562">
            <v>84718656</v>
          </cell>
        </row>
        <row r="563">
          <cell r="B563" t="str">
            <v>9)시험비</v>
          </cell>
          <cell r="D563">
            <v>1</v>
          </cell>
          <cell r="E563" t="str">
            <v>식</v>
          </cell>
          <cell r="F563">
            <v>8462300</v>
          </cell>
        </row>
        <row r="564">
          <cell r="B564" t="str">
            <v>10)운반비</v>
          </cell>
        </row>
        <row r="565">
          <cell r="B565" t="str">
            <v>철근운반</v>
          </cell>
          <cell r="D565">
            <v>2356.4560000000001</v>
          </cell>
          <cell r="E565" t="str">
            <v>TON</v>
          </cell>
          <cell r="F565">
            <v>21618</v>
          </cell>
        </row>
        <row r="566">
          <cell r="B566" t="str">
            <v>흄관운반</v>
          </cell>
          <cell r="C566" t="str">
            <v>D=600m/m</v>
          </cell>
          <cell r="D566">
            <v>162</v>
          </cell>
          <cell r="E566" t="str">
            <v>본</v>
          </cell>
          <cell r="F566">
            <v>946</v>
          </cell>
        </row>
        <row r="567">
          <cell r="B567" t="str">
            <v>흄관운반</v>
          </cell>
          <cell r="C567" t="str">
            <v>D=800m/m</v>
          </cell>
          <cell r="D567">
            <v>56</v>
          </cell>
          <cell r="E567" t="str">
            <v>본</v>
          </cell>
          <cell r="F567">
            <v>1646</v>
          </cell>
        </row>
        <row r="568">
          <cell r="B568" t="str">
            <v>"</v>
          </cell>
          <cell r="C568" t="str">
            <v>D=1000m/m</v>
          </cell>
          <cell r="D568">
            <v>26</v>
          </cell>
          <cell r="E568" t="str">
            <v>본</v>
          </cell>
          <cell r="F568">
            <v>2636</v>
          </cell>
        </row>
        <row r="569">
          <cell r="B569" t="str">
            <v>"</v>
          </cell>
          <cell r="C569" t="str">
            <v>D=D1200m/m</v>
          </cell>
          <cell r="D569">
            <v>12</v>
          </cell>
          <cell r="E569" t="str">
            <v>본</v>
          </cell>
          <cell r="F569">
            <v>3653</v>
          </cell>
        </row>
        <row r="570">
          <cell r="B570" t="str">
            <v>모래구입및운반</v>
          </cell>
          <cell r="C570" t="str">
            <v>구조물용</v>
          </cell>
          <cell r="D570">
            <v>15393</v>
          </cell>
          <cell r="E570" t="str">
            <v>M3</v>
          </cell>
          <cell r="F570">
            <v>18846</v>
          </cell>
        </row>
        <row r="571">
          <cell r="B571" t="str">
            <v>"</v>
          </cell>
          <cell r="C571" t="str">
            <v>포장용</v>
          </cell>
          <cell r="D571">
            <v>11444</v>
          </cell>
          <cell r="E571" t="str">
            <v>M3</v>
          </cell>
          <cell r="F571">
            <v>17482</v>
          </cell>
        </row>
        <row r="572">
          <cell r="B572" t="str">
            <v>포대시멘트운반</v>
          </cell>
          <cell r="D572">
            <v>4407</v>
          </cell>
          <cell r="E572" t="str">
            <v>포대</v>
          </cell>
          <cell r="F572">
            <v>713</v>
          </cell>
        </row>
        <row r="573">
          <cell r="B573" t="str">
            <v>분말시멘트운반</v>
          </cell>
          <cell r="D573">
            <v>11633</v>
          </cell>
          <cell r="E573" t="str">
            <v>TON</v>
          </cell>
          <cell r="F573">
            <v>13136</v>
          </cell>
        </row>
        <row r="574">
          <cell r="B574" t="str">
            <v>중기운반비</v>
          </cell>
          <cell r="D574">
            <v>1</v>
          </cell>
          <cell r="E574" t="str">
            <v>식</v>
          </cell>
          <cell r="F574">
            <v>5659214</v>
          </cell>
        </row>
        <row r="575">
          <cell r="B575" t="str">
            <v>11)안전관리비</v>
          </cell>
        </row>
        <row r="576">
          <cell r="B576" t="str">
            <v>교통안전관리비</v>
          </cell>
          <cell r="D576">
            <v>1</v>
          </cell>
          <cell r="E576" t="str">
            <v>식</v>
          </cell>
          <cell r="F576">
            <v>4445016</v>
          </cell>
        </row>
        <row r="577">
          <cell r="B577" t="str">
            <v>정기안전점검비</v>
          </cell>
          <cell r="C577" t="str">
            <v>하오터널</v>
          </cell>
          <cell r="D577">
            <v>1</v>
          </cell>
          <cell r="E577" t="str">
            <v>식</v>
          </cell>
          <cell r="F577">
            <v>33638612</v>
          </cell>
        </row>
        <row r="578">
          <cell r="A578" t="str">
            <v>다)</v>
          </cell>
          <cell r="B578" t="str">
            <v>사급자재비</v>
          </cell>
        </row>
        <row r="579">
          <cell r="A579" t="str">
            <v>1)</v>
          </cell>
          <cell r="B579" t="str">
            <v>흄 관</v>
          </cell>
        </row>
        <row r="580">
          <cell r="B580" t="str">
            <v>흄관(소켓식)</v>
          </cell>
          <cell r="C580" t="str">
            <v>D600</v>
          </cell>
          <cell r="D580">
            <v>459</v>
          </cell>
          <cell r="E580" t="str">
            <v>본</v>
          </cell>
          <cell r="F580">
            <v>55727</v>
          </cell>
        </row>
        <row r="581">
          <cell r="B581" t="str">
            <v>"</v>
          </cell>
          <cell r="C581" t="str">
            <v>D800</v>
          </cell>
          <cell r="D581">
            <v>119</v>
          </cell>
          <cell r="E581" t="str">
            <v>본</v>
          </cell>
          <cell r="F581">
            <v>97045</v>
          </cell>
        </row>
        <row r="582">
          <cell r="B582" t="str">
            <v>"</v>
          </cell>
          <cell r="C582" t="str">
            <v>D1000</v>
          </cell>
          <cell r="D582">
            <v>89</v>
          </cell>
          <cell r="E582" t="str">
            <v>본</v>
          </cell>
          <cell r="F582">
            <v>154709</v>
          </cell>
        </row>
        <row r="583">
          <cell r="B583" t="str">
            <v>"</v>
          </cell>
          <cell r="C583" t="str">
            <v>D1200</v>
          </cell>
          <cell r="D583">
            <v>61</v>
          </cell>
          <cell r="E583" t="str">
            <v>본</v>
          </cell>
          <cell r="F583">
            <v>214572</v>
          </cell>
        </row>
        <row r="584">
          <cell r="A584" t="str">
            <v>2)</v>
          </cell>
          <cell r="B584" t="str">
            <v>시멘트</v>
          </cell>
        </row>
        <row r="585">
          <cell r="B585" t="str">
            <v>시멘트</v>
          </cell>
          <cell r="C585" t="str">
            <v>40KG</v>
          </cell>
          <cell r="D585">
            <v>4626</v>
          </cell>
          <cell r="E585" t="str">
            <v>대</v>
          </cell>
          <cell r="F585">
            <v>1959</v>
          </cell>
        </row>
        <row r="586">
          <cell r="B586" t="str">
            <v>"</v>
          </cell>
          <cell r="C586" t="str">
            <v>분말</v>
          </cell>
          <cell r="D586">
            <v>11633</v>
          </cell>
          <cell r="E586" t="str">
            <v>TON</v>
          </cell>
          <cell r="F586">
            <v>46299</v>
          </cell>
        </row>
        <row r="587">
          <cell r="A587" t="str">
            <v>3)</v>
          </cell>
          <cell r="B587" t="str">
            <v>GABION</v>
          </cell>
        </row>
        <row r="588">
          <cell r="B588" t="str">
            <v>GABION</v>
          </cell>
          <cell r="C588" t="str">
            <v>1.5*1.0*1.0M아연도금</v>
          </cell>
          <cell r="D588">
            <v>5051</v>
          </cell>
          <cell r="E588" t="str">
            <v>매</v>
          </cell>
          <cell r="F588">
            <v>36000</v>
          </cell>
        </row>
        <row r="589">
          <cell r="B589" t="str">
            <v>"</v>
          </cell>
          <cell r="C589" t="str">
            <v>1.5*1.0*1.0MPVC코팅</v>
          </cell>
          <cell r="D589">
            <v>642</v>
          </cell>
          <cell r="E589" t="str">
            <v>매</v>
          </cell>
          <cell r="F589">
            <v>46000</v>
          </cell>
        </row>
        <row r="590">
          <cell r="B590" t="str">
            <v>"</v>
          </cell>
          <cell r="C590" t="str">
            <v>2.0*1.0*0.5M아연도금</v>
          </cell>
          <cell r="D590">
            <v>1255</v>
          </cell>
          <cell r="E590" t="str">
            <v>매</v>
          </cell>
          <cell r="F590">
            <v>32000</v>
          </cell>
        </row>
        <row r="591">
          <cell r="B591" t="str">
            <v>"</v>
          </cell>
          <cell r="C591" t="str">
            <v>2.0*1.0*0.5MPVC코팅</v>
          </cell>
          <cell r="D591">
            <v>1932</v>
          </cell>
          <cell r="E591" t="str">
            <v>매</v>
          </cell>
          <cell r="F591">
            <v>40000</v>
          </cell>
        </row>
        <row r="592">
          <cell r="B592" t="str">
            <v>"</v>
          </cell>
          <cell r="C592" t="str">
            <v>2.0*1.0*1.0M아연도금</v>
          </cell>
          <cell r="D592">
            <v>3888</v>
          </cell>
          <cell r="E592" t="str">
            <v>매</v>
          </cell>
          <cell r="F592">
            <v>44000</v>
          </cell>
        </row>
        <row r="593">
          <cell r="A593" t="str">
            <v>4)</v>
          </cell>
          <cell r="B593" t="str">
            <v>레미콘</v>
          </cell>
        </row>
        <row r="594">
          <cell r="B594" t="str">
            <v>레미콘</v>
          </cell>
          <cell r="C594" t="str">
            <v>19-400-12</v>
          </cell>
          <cell r="D594">
            <v>252</v>
          </cell>
          <cell r="E594" t="str">
            <v>M3</v>
          </cell>
          <cell r="F594">
            <v>87950</v>
          </cell>
        </row>
        <row r="595">
          <cell r="B595" t="str">
            <v>"</v>
          </cell>
          <cell r="C595" t="str">
            <v>40-160-8</v>
          </cell>
          <cell r="D595">
            <v>1879</v>
          </cell>
          <cell r="E595" t="str">
            <v>M3</v>
          </cell>
          <cell r="F595">
            <v>48010</v>
          </cell>
        </row>
        <row r="596">
          <cell r="A596" t="str">
            <v>5)</v>
          </cell>
          <cell r="B596" t="str">
            <v>아스팔트</v>
          </cell>
        </row>
        <row r="597">
          <cell r="B597" t="str">
            <v>아스팔트</v>
          </cell>
          <cell r="C597" t="str">
            <v>MC-1</v>
          </cell>
          <cell r="D597">
            <v>432</v>
          </cell>
          <cell r="E597" t="str">
            <v>D/M</v>
          </cell>
          <cell r="F597">
            <v>44000</v>
          </cell>
        </row>
        <row r="598">
          <cell r="B598" t="str">
            <v>"</v>
          </cell>
          <cell r="C598" t="str">
            <v>RSC-4</v>
          </cell>
          <cell r="D598">
            <v>169</v>
          </cell>
          <cell r="E598" t="str">
            <v>D/M</v>
          </cell>
          <cell r="F598">
            <v>41000</v>
          </cell>
        </row>
        <row r="599">
          <cell r="A599" t="str">
            <v>6)</v>
          </cell>
          <cell r="B599" t="str">
            <v>고재대</v>
          </cell>
          <cell r="D599">
            <v>92.411000000000001</v>
          </cell>
          <cell r="E599" t="str">
            <v>TON</v>
          </cell>
          <cell r="F599">
            <v>-110000</v>
          </cell>
        </row>
        <row r="600">
          <cell r="A600" t="str">
            <v>총계</v>
          </cell>
        </row>
        <row r="601">
          <cell r="A601" t="str">
            <v>2.</v>
          </cell>
          <cell r="B601" t="str">
            <v>건축공사</v>
          </cell>
        </row>
        <row r="602">
          <cell r="B602" t="str">
            <v>건축공사</v>
          </cell>
          <cell r="D602">
            <v>1</v>
          </cell>
          <cell r="E602" t="str">
            <v>식</v>
          </cell>
          <cell r="F602">
            <v>0</v>
          </cell>
        </row>
        <row r="603">
          <cell r="A603" t="str">
            <v>3.</v>
          </cell>
          <cell r="B603" t="str">
            <v>설비공사</v>
          </cell>
          <cell r="F603">
            <v>0</v>
          </cell>
        </row>
        <row r="604">
          <cell r="B604" t="str">
            <v>설비공사</v>
          </cell>
          <cell r="D604">
            <v>1</v>
          </cell>
          <cell r="E604" t="str">
            <v>식</v>
          </cell>
          <cell r="F604">
            <v>0</v>
          </cell>
        </row>
        <row r="605">
          <cell r="A605" t="str">
            <v>총합계</v>
          </cell>
          <cell r="D605">
            <v>0</v>
          </cell>
          <cell r="F605">
            <v>0</v>
          </cell>
        </row>
        <row r="606">
          <cell r="B606" t="str">
            <v>간접 노무비</v>
          </cell>
          <cell r="D606">
            <v>1</v>
          </cell>
          <cell r="E606" t="str">
            <v>식</v>
          </cell>
          <cell r="F606">
            <v>0</v>
          </cell>
        </row>
        <row r="607">
          <cell r="B607" t="str">
            <v>산재 보험료</v>
          </cell>
          <cell r="D607">
            <v>1</v>
          </cell>
          <cell r="E607" t="str">
            <v>식</v>
          </cell>
          <cell r="F607">
            <v>0</v>
          </cell>
        </row>
        <row r="608">
          <cell r="B608" t="str">
            <v>고용 보험료</v>
          </cell>
          <cell r="D608">
            <v>1</v>
          </cell>
          <cell r="E608" t="str">
            <v>식</v>
          </cell>
          <cell r="F608">
            <v>0</v>
          </cell>
        </row>
        <row r="609">
          <cell r="B609" t="str">
            <v>안전 관리비</v>
          </cell>
          <cell r="D609">
            <v>1</v>
          </cell>
          <cell r="E609" t="str">
            <v>식</v>
          </cell>
          <cell r="F609">
            <v>0</v>
          </cell>
        </row>
        <row r="610">
          <cell r="B610" t="str">
            <v>기타   경비</v>
          </cell>
          <cell r="D610">
            <v>1</v>
          </cell>
          <cell r="E610" t="str">
            <v>식</v>
          </cell>
          <cell r="F610">
            <v>0</v>
          </cell>
        </row>
        <row r="611">
          <cell r="B611" t="str">
            <v>퇴직 부금비</v>
          </cell>
          <cell r="D611">
            <v>1</v>
          </cell>
          <cell r="E611" t="str">
            <v>식</v>
          </cell>
          <cell r="F611">
            <v>0</v>
          </cell>
        </row>
        <row r="612">
          <cell r="B612" t="str">
            <v>일반 관리비</v>
          </cell>
          <cell r="D612">
            <v>1</v>
          </cell>
          <cell r="E612" t="str">
            <v>식</v>
          </cell>
          <cell r="F612">
            <v>0</v>
          </cell>
        </row>
        <row r="613">
          <cell r="B613" t="str">
            <v>이       윤</v>
          </cell>
          <cell r="D613">
            <v>1</v>
          </cell>
          <cell r="E613" t="str">
            <v>식</v>
          </cell>
          <cell r="F613">
            <v>0</v>
          </cell>
        </row>
        <row r="614">
          <cell r="B614" t="str">
            <v>기술료</v>
          </cell>
          <cell r="D614">
            <v>1</v>
          </cell>
          <cell r="E614" t="str">
            <v>식</v>
          </cell>
          <cell r="F614">
            <v>131000000</v>
          </cell>
        </row>
        <row r="615">
          <cell r="B615" t="str">
            <v>공사손해보험료</v>
          </cell>
          <cell r="D615">
            <v>1</v>
          </cell>
          <cell r="E615" t="str">
            <v>식</v>
          </cell>
          <cell r="F615">
            <v>0</v>
          </cell>
        </row>
        <row r="616">
          <cell r="B616" t="str">
            <v>부가 가치세</v>
          </cell>
          <cell r="D616">
            <v>1</v>
          </cell>
          <cell r="E616" t="str">
            <v>식</v>
          </cell>
          <cell r="F616">
            <v>0</v>
          </cell>
        </row>
        <row r="617">
          <cell r="B617" t="str">
            <v>골재대</v>
          </cell>
          <cell r="D617">
            <v>1</v>
          </cell>
          <cell r="E617" t="str">
            <v>식</v>
          </cell>
          <cell r="F617">
            <v>14200057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관급총괄"/>
      <sheetName val="#REF"/>
    </sheetNames>
    <sheetDataSet>
      <sheetData sheetId="0" refreshError="1"/>
      <sheetData sheetId="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1안"/>
      <sheetName val="시행후면적"/>
      <sheetName val="수지예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57743-0061-439A-8B87-316E5D21DD86}">
  <sheetPr>
    <pageSetUpPr fitToPage="1"/>
  </sheetPr>
  <dimension ref="A1:I33"/>
  <sheetViews>
    <sheetView tabSelected="1" topLeftCell="B1" zoomScaleNormal="100" workbookViewId="0">
      <selection activeCell="B1" sqref="B1:G1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40" t="s">
        <v>282</v>
      </c>
      <c r="C1" s="40"/>
      <c r="D1" s="40"/>
      <c r="E1" s="40"/>
      <c r="F1" s="40"/>
      <c r="G1" s="40"/>
    </row>
    <row r="2" spans="1:7" ht="21.95" customHeight="1" x14ac:dyDescent="0.3">
      <c r="B2" s="41" t="s">
        <v>283</v>
      </c>
      <c r="C2" s="41"/>
      <c r="D2" s="41"/>
      <c r="E2" s="41"/>
      <c r="F2" s="42" t="str">
        <f>"일금 : " &amp; NUMBERSTRING(E33,1)&amp;"원정"&amp;"("&amp;DOLLAR(E33)&amp;")"</f>
        <v>일금 : 삼천팔백사십사만오천원정(₩38,445,000)</v>
      </c>
      <c r="G2" s="42"/>
    </row>
    <row r="3" spans="1:7" ht="19.5" customHeight="1" x14ac:dyDescent="0.3">
      <c r="B3" s="43" t="s">
        <v>284</v>
      </c>
      <c r="C3" s="39"/>
      <c r="D3" s="39"/>
      <c r="E3" s="29" t="s">
        <v>285</v>
      </c>
      <c r="F3" s="29" t="s">
        <v>286</v>
      </c>
      <c r="G3" s="29" t="s">
        <v>94</v>
      </c>
    </row>
    <row r="4" spans="1:7" ht="19.5" customHeight="1" x14ac:dyDescent="0.3">
      <c r="A4" s="1" t="s">
        <v>287</v>
      </c>
      <c r="B4" s="44" t="s">
        <v>288</v>
      </c>
      <c r="C4" s="44" t="s">
        <v>289</v>
      </c>
      <c r="D4" s="29" t="s">
        <v>290</v>
      </c>
      <c r="E4" s="30">
        <f>공종별집계표!F5</f>
        <v>0</v>
      </c>
      <c r="F4" s="19" t="s">
        <v>52</v>
      </c>
      <c r="G4" s="19" t="s">
        <v>52</v>
      </c>
    </row>
    <row r="5" spans="1:7" ht="19.5" customHeight="1" x14ac:dyDescent="0.3">
      <c r="A5" s="1" t="s">
        <v>291</v>
      </c>
      <c r="B5" s="44"/>
      <c r="C5" s="44"/>
      <c r="D5" s="29" t="s">
        <v>292</v>
      </c>
      <c r="E5" s="30">
        <v>0</v>
      </c>
      <c r="F5" s="19" t="s">
        <v>52</v>
      </c>
      <c r="G5" s="19" t="s">
        <v>52</v>
      </c>
    </row>
    <row r="6" spans="1:7" ht="19.5" customHeight="1" x14ac:dyDescent="0.3">
      <c r="A6" s="1" t="s">
        <v>261</v>
      </c>
      <c r="B6" s="44"/>
      <c r="C6" s="44"/>
      <c r="D6" s="29" t="s">
        <v>293</v>
      </c>
      <c r="E6" s="30">
        <v>0</v>
      </c>
      <c r="F6" s="19" t="s">
        <v>52</v>
      </c>
      <c r="G6" s="19" t="s">
        <v>52</v>
      </c>
    </row>
    <row r="7" spans="1:7" ht="19.5" customHeight="1" x14ac:dyDescent="0.3">
      <c r="A7" s="1" t="s">
        <v>294</v>
      </c>
      <c r="B7" s="44"/>
      <c r="C7" s="44"/>
      <c r="D7" s="29" t="s">
        <v>295</v>
      </c>
      <c r="E7" s="30">
        <f>TRUNC(E4+E5-E6, 0)</f>
        <v>0</v>
      </c>
      <c r="F7" s="19" t="s">
        <v>52</v>
      </c>
      <c r="G7" s="19" t="s">
        <v>52</v>
      </c>
    </row>
    <row r="8" spans="1:7" ht="19.5" customHeight="1" x14ac:dyDescent="0.3">
      <c r="A8" s="1" t="s">
        <v>296</v>
      </c>
      <c r="B8" s="44"/>
      <c r="C8" s="44" t="s">
        <v>297</v>
      </c>
      <c r="D8" s="29" t="s">
        <v>298</v>
      </c>
      <c r="E8" s="30">
        <f>공종별집계표!H5</f>
        <v>0</v>
      </c>
      <c r="F8" s="19" t="s">
        <v>52</v>
      </c>
      <c r="G8" s="19" t="s">
        <v>52</v>
      </c>
    </row>
    <row r="9" spans="1:7" ht="19.5" customHeight="1" x14ac:dyDescent="0.3">
      <c r="A9" s="1" t="s">
        <v>299</v>
      </c>
      <c r="B9" s="44"/>
      <c r="C9" s="44"/>
      <c r="D9" s="29" t="s">
        <v>300</v>
      </c>
      <c r="E9" s="30">
        <f>TRUNC(E8*0.175, 0)</f>
        <v>0</v>
      </c>
      <c r="F9" s="19" t="s">
        <v>301</v>
      </c>
      <c r="G9" s="19" t="s">
        <v>52</v>
      </c>
    </row>
    <row r="10" spans="1:7" ht="19.5" customHeight="1" x14ac:dyDescent="0.3">
      <c r="A10" s="1" t="s">
        <v>302</v>
      </c>
      <c r="B10" s="44"/>
      <c r="C10" s="44"/>
      <c r="D10" s="29" t="s">
        <v>295</v>
      </c>
      <c r="E10" s="30">
        <f>TRUNC(E8+E9, 0)</f>
        <v>0</v>
      </c>
      <c r="F10" s="19" t="s">
        <v>52</v>
      </c>
      <c r="G10" s="19" t="s">
        <v>52</v>
      </c>
    </row>
    <row r="11" spans="1:7" ht="19.5" customHeight="1" x14ac:dyDescent="0.3">
      <c r="A11" s="1" t="s">
        <v>303</v>
      </c>
      <c r="B11" s="44"/>
      <c r="C11" s="44" t="s">
        <v>304</v>
      </c>
      <c r="D11" s="29" t="s">
        <v>305</v>
      </c>
      <c r="E11" s="30">
        <f>공종별집계표!J5</f>
        <v>0</v>
      </c>
      <c r="F11" s="19" t="s">
        <v>52</v>
      </c>
      <c r="G11" s="19" t="s">
        <v>52</v>
      </c>
    </row>
    <row r="12" spans="1:7" ht="19.5" customHeight="1" x14ac:dyDescent="0.3">
      <c r="A12" s="1" t="s">
        <v>306</v>
      </c>
      <c r="B12" s="44"/>
      <c r="C12" s="44"/>
      <c r="D12" s="29" t="s">
        <v>307</v>
      </c>
      <c r="E12" s="30">
        <f>TRUNC(E10*0.0356, 0)</f>
        <v>0</v>
      </c>
      <c r="F12" s="19" t="s">
        <v>308</v>
      </c>
      <c r="G12" s="19" t="s">
        <v>52</v>
      </c>
    </row>
    <row r="13" spans="1:7" ht="19.5" customHeight="1" x14ac:dyDescent="0.3">
      <c r="A13" s="1" t="s">
        <v>309</v>
      </c>
      <c r="B13" s="44"/>
      <c r="C13" s="44"/>
      <c r="D13" s="29" t="s">
        <v>310</v>
      </c>
      <c r="E13" s="30">
        <f>TRUNC(E10*0.0101, 0)</f>
        <v>0</v>
      </c>
      <c r="F13" s="19" t="s">
        <v>311</v>
      </c>
      <c r="G13" s="19" t="s">
        <v>52</v>
      </c>
    </row>
    <row r="14" spans="1:7" ht="19.5" customHeight="1" x14ac:dyDescent="0.3">
      <c r="A14" s="1" t="s">
        <v>312</v>
      </c>
      <c r="B14" s="44"/>
      <c r="C14" s="44"/>
      <c r="D14" s="29" t="s">
        <v>313</v>
      </c>
      <c r="E14" s="30">
        <v>470224</v>
      </c>
      <c r="F14" s="19" t="s">
        <v>314</v>
      </c>
      <c r="G14" s="19" t="s">
        <v>52</v>
      </c>
    </row>
    <row r="15" spans="1:7" ht="19.5" customHeight="1" x14ac:dyDescent="0.3">
      <c r="A15" s="1" t="s">
        <v>315</v>
      </c>
      <c r="B15" s="44"/>
      <c r="C15" s="44"/>
      <c r="D15" s="29" t="s">
        <v>316</v>
      </c>
      <c r="E15" s="30"/>
      <c r="F15" s="19" t="s">
        <v>317</v>
      </c>
      <c r="G15" s="19" t="s">
        <v>52</v>
      </c>
    </row>
    <row r="16" spans="1:7" ht="19.5" customHeight="1" x14ac:dyDescent="0.3">
      <c r="A16" s="1" t="s">
        <v>318</v>
      </c>
      <c r="B16" s="44"/>
      <c r="C16" s="44"/>
      <c r="D16" s="29" t="s">
        <v>319</v>
      </c>
      <c r="E16" s="30">
        <v>621298</v>
      </c>
      <c r="F16" s="19" t="s">
        <v>320</v>
      </c>
      <c r="G16" s="19" t="s">
        <v>52</v>
      </c>
    </row>
    <row r="17" spans="1:9" ht="19.5" customHeight="1" x14ac:dyDescent="0.3">
      <c r="A17" s="1" t="s">
        <v>321</v>
      </c>
      <c r="B17" s="44"/>
      <c r="C17" s="44"/>
      <c r="D17" s="29" t="s">
        <v>322</v>
      </c>
      <c r="E17" s="30"/>
      <c r="F17" s="19"/>
      <c r="G17" s="19" t="s">
        <v>323</v>
      </c>
      <c r="I17" t="s">
        <v>324</v>
      </c>
    </row>
    <row r="18" spans="1:9" ht="19.5" customHeight="1" x14ac:dyDescent="0.3">
      <c r="A18" s="1" t="s">
        <v>325</v>
      </c>
      <c r="B18" s="44"/>
      <c r="C18" s="44"/>
      <c r="D18" s="29" t="s">
        <v>326</v>
      </c>
      <c r="E18" s="30">
        <v>703002</v>
      </c>
      <c r="F18" s="19" t="s">
        <v>327</v>
      </c>
      <c r="G18" s="19" t="s">
        <v>52</v>
      </c>
    </row>
    <row r="19" spans="1:9" ht="19.5" customHeight="1" x14ac:dyDescent="0.3">
      <c r="A19" s="1" t="s">
        <v>328</v>
      </c>
      <c r="B19" s="44"/>
      <c r="C19" s="44"/>
      <c r="D19" s="29" t="s">
        <v>329</v>
      </c>
      <c r="E19" s="30">
        <f>TRUNC((E7+E10)*0.05, 0)</f>
        <v>0</v>
      </c>
      <c r="F19" s="19" t="s">
        <v>330</v>
      </c>
      <c r="G19" s="19" t="s">
        <v>52</v>
      </c>
    </row>
    <row r="20" spans="1:9" ht="19.5" customHeight="1" x14ac:dyDescent="0.3">
      <c r="A20" s="1" t="s">
        <v>331</v>
      </c>
      <c r="B20" s="44"/>
      <c r="C20" s="44"/>
      <c r="D20" s="29" t="s">
        <v>332</v>
      </c>
      <c r="E20" s="30">
        <f>TRUNC((E7+E8+E11)*0.003, 0)</f>
        <v>0</v>
      </c>
      <c r="F20" s="19" t="s">
        <v>333</v>
      </c>
      <c r="G20" s="19" t="s">
        <v>52</v>
      </c>
    </row>
    <row r="21" spans="1:9" ht="19.5" customHeight="1" x14ac:dyDescent="0.3">
      <c r="A21" s="1" t="s">
        <v>334</v>
      </c>
      <c r="B21" s="44"/>
      <c r="C21" s="44"/>
      <c r="D21" s="29" t="s">
        <v>335</v>
      </c>
      <c r="E21" s="30">
        <f>TRUNC((E7+E8+E11)*0.00081, 0)</f>
        <v>0</v>
      </c>
      <c r="F21" s="19" t="s">
        <v>336</v>
      </c>
      <c r="G21" s="19" t="s">
        <v>52</v>
      </c>
    </row>
    <row r="22" spans="1:9" ht="19.5" customHeight="1" x14ac:dyDescent="0.3">
      <c r="A22" s="1" t="s">
        <v>337</v>
      </c>
      <c r="B22" s="44"/>
      <c r="C22" s="44"/>
      <c r="D22" s="29" t="s">
        <v>338</v>
      </c>
      <c r="E22" s="30">
        <f>TRUNC((E7+E8+E11)*0.0007, 0)</f>
        <v>0</v>
      </c>
      <c r="F22" s="19" t="s">
        <v>339</v>
      </c>
      <c r="G22" s="19" t="s">
        <v>52</v>
      </c>
    </row>
    <row r="23" spans="1:9" ht="19.5" customHeight="1" x14ac:dyDescent="0.3">
      <c r="A23" s="1" t="s">
        <v>340</v>
      </c>
      <c r="B23" s="44"/>
      <c r="C23" s="44"/>
      <c r="D23" s="29" t="s">
        <v>341</v>
      </c>
      <c r="E23" s="30">
        <f>TRUNC(E10*0.00006, 0)</f>
        <v>0</v>
      </c>
      <c r="F23" s="19" t="s">
        <v>342</v>
      </c>
      <c r="G23" s="19" t="s">
        <v>52</v>
      </c>
    </row>
    <row r="24" spans="1:9" ht="19.5" customHeight="1" x14ac:dyDescent="0.3">
      <c r="A24" s="1" t="s">
        <v>343</v>
      </c>
      <c r="B24" s="44"/>
      <c r="C24" s="44"/>
      <c r="D24" s="29" t="s">
        <v>344</v>
      </c>
      <c r="E24" s="30">
        <f>TRUNC(E10*0.0009, 0)</f>
        <v>0</v>
      </c>
      <c r="F24" s="19" t="s">
        <v>345</v>
      </c>
      <c r="G24" s="19" t="s">
        <v>52</v>
      </c>
    </row>
    <row r="25" spans="1:9" ht="19.5" customHeight="1" x14ac:dyDescent="0.3">
      <c r="A25" s="1" t="s">
        <v>346</v>
      </c>
      <c r="B25" s="44"/>
      <c r="C25" s="44"/>
      <c r="D25" s="29" t="s">
        <v>295</v>
      </c>
      <c r="E25" s="30"/>
      <c r="F25" s="19" t="s">
        <v>52</v>
      </c>
      <c r="G25" s="19" t="s">
        <v>52</v>
      </c>
    </row>
    <row r="26" spans="1:9" ht="19.5" customHeight="1" x14ac:dyDescent="0.3">
      <c r="A26" s="1" t="s">
        <v>347</v>
      </c>
      <c r="B26" s="39" t="s">
        <v>348</v>
      </c>
      <c r="C26" s="39"/>
      <c r="D26" s="39"/>
      <c r="E26" s="30">
        <f>TRUNC(E7+E10+E25, 0)</f>
        <v>0</v>
      </c>
      <c r="F26" s="19" t="s">
        <v>52</v>
      </c>
      <c r="G26" s="19" t="s">
        <v>52</v>
      </c>
    </row>
    <row r="27" spans="1:9" ht="19.5" customHeight="1" x14ac:dyDescent="0.3">
      <c r="A27" s="1" t="s">
        <v>349</v>
      </c>
      <c r="B27" s="39" t="s">
        <v>350</v>
      </c>
      <c r="C27" s="39"/>
      <c r="D27" s="39"/>
      <c r="E27" s="30">
        <f>TRUNC(E26*0.08, 0)</f>
        <v>0</v>
      </c>
      <c r="F27" s="19" t="s">
        <v>351</v>
      </c>
      <c r="G27" s="19" t="s">
        <v>52</v>
      </c>
    </row>
    <row r="28" spans="1:9" ht="19.5" customHeight="1" x14ac:dyDescent="0.3">
      <c r="A28" s="1" t="s">
        <v>352</v>
      </c>
      <c r="B28" s="39" t="s">
        <v>353</v>
      </c>
      <c r="C28" s="39"/>
      <c r="D28" s="39"/>
      <c r="E28" s="30"/>
      <c r="F28" s="19" t="s">
        <v>354</v>
      </c>
      <c r="G28" s="19" t="s">
        <v>52</v>
      </c>
    </row>
    <row r="29" spans="1:9" ht="19.5" customHeight="1" x14ac:dyDescent="0.3">
      <c r="A29" s="1" t="s">
        <v>355</v>
      </c>
      <c r="B29" s="39" t="s">
        <v>269</v>
      </c>
      <c r="C29" s="39"/>
      <c r="D29" s="39"/>
      <c r="E29" s="30"/>
      <c r="F29" s="19" t="s">
        <v>52</v>
      </c>
      <c r="G29" s="19" t="s">
        <v>52</v>
      </c>
    </row>
    <row r="30" spans="1:9" ht="19.5" customHeight="1" x14ac:dyDescent="0.3">
      <c r="A30" s="1" t="s">
        <v>356</v>
      </c>
      <c r="B30" s="39" t="s">
        <v>357</v>
      </c>
      <c r="C30" s="39"/>
      <c r="D30" s="39"/>
      <c r="E30" s="30">
        <f>TRUNC(E26+E27+E28+E29, 0)</f>
        <v>0</v>
      </c>
      <c r="F30" s="19" t="s">
        <v>52</v>
      </c>
      <c r="G30" s="19" t="s">
        <v>52</v>
      </c>
    </row>
    <row r="31" spans="1:9" ht="19.5" customHeight="1" x14ac:dyDescent="0.3">
      <c r="A31" s="1" t="s">
        <v>358</v>
      </c>
      <c r="B31" s="39" t="s">
        <v>359</v>
      </c>
      <c r="C31" s="39"/>
      <c r="D31" s="39"/>
      <c r="E31" s="30">
        <f>TRUNC(E30*0.1, 0)</f>
        <v>0</v>
      </c>
      <c r="F31" s="19" t="s">
        <v>360</v>
      </c>
      <c r="G31" s="19" t="s">
        <v>52</v>
      </c>
    </row>
    <row r="32" spans="1:9" ht="19.5" customHeight="1" x14ac:dyDescent="0.3">
      <c r="A32" s="1" t="s">
        <v>361</v>
      </c>
      <c r="B32" s="39" t="s">
        <v>362</v>
      </c>
      <c r="C32" s="39"/>
      <c r="D32" s="39"/>
      <c r="E32" s="30">
        <v>38445000</v>
      </c>
      <c r="F32" s="19" t="s">
        <v>52</v>
      </c>
      <c r="G32" s="19" t="s">
        <v>52</v>
      </c>
    </row>
    <row r="33" spans="1:7" ht="19.5" customHeight="1" x14ac:dyDescent="0.3">
      <c r="A33" s="1" t="s">
        <v>363</v>
      </c>
      <c r="B33" s="39" t="s">
        <v>364</v>
      </c>
      <c r="C33" s="39"/>
      <c r="D33" s="39"/>
      <c r="E33" s="30">
        <v>38445000</v>
      </c>
      <c r="F33" s="19" t="s">
        <v>52</v>
      </c>
      <c r="G33" s="19" t="s">
        <v>52</v>
      </c>
    </row>
  </sheetData>
  <mergeCells count="16">
    <mergeCell ref="B1:G1"/>
    <mergeCell ref="B2:E2"/>
    <mergeCell ref="F2:G2"/>
    <mergeCell ref="B3:D3"/>
    <mergeCell ref="B4:B25"/>
    <mergeCell ref="C4:C7"/>
    <mergeCell ref="C8:C10"/>
    <mergeCell ref="C11:C25"/>
    <mergeCell ref="B31:D31"/>
    <mergeCell ref="B32:D32"/>
    <mergeCell ref="B33:D33"/>
    <mergeCell ref="B26:D26"/>
    <mergeCell ref="B27:D27"/>
    <mergeCell ref="B28:D28"/>
    <mergeCell ref="B29:D29"/>
    <mergeCell ref="B30:D30"/>
  </mergeCells>
  <phoneticPr fontId="1" type="noConversion"/>
  <pageMargins left="0.78740157480314954" right="0" top="0.39370078740157477" bottom="0.39370078740157477" header="0" footer="0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3DE256-8B3F-4BA7-81E9-D784057F4BCB}">
  <sheetPr>
    <pageSetUpPr fitToPage="1"/>
  </sheetPr>
  <dimension ref="A1:T27"/>
  <sheetViews>
    <sheetView view="pageBreakPreview" zoomScaleNormal="100" zoomScaleSheetLayoutView="100" workbookViewId="0">
      <selection activeCell="E7" sqref="E7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45" t="s">
        <v>2</v>
      </c>
      <c r="B3" s="45" t="s">
        <v>3</v>
      </c>
      <c r="C3" s="45" t="s">
        <v>4</v>
      </c>
      <c r="D3" s="45" t="s">
        <v>5</v>
      </c>
      <c r="E3" s="45" t="s">
        <v>6</v>
      </c>
      <c r="F3" s="45"/>
      <c r="G3" s="45" t="s">
        <v>9</v>
      </c>
      <c r="H3" s="45"/>
      <c r="I3" s="45" t="s">
        <v>10</v>
      </c>
      <c r="J3" s="45"/>
      <c r="K3" s="45" t="s">
        <v>11</v>
      </c>
      <c r="L3" s="45"/>
      <c r="M3" s="45" t="s">
        <v>12</v>
      </c>
      <c r="N3" s="41" t="s">
        <v>13</v>
      </c>
      <c r="O3" s="41" t="s">
        <v>14</v>
      </c>
      <c r="P3" s="41" t="s">
        <v>15</v>
      </c>
      <c r="Q3" s="41" t="s">
        <v>16</v>
      </c>
      <c r="R3" s="41" t="s">
        <v>17</v>
      </c>
      <c r="S3" s="41" t="s">
        <v>18</v>
      </c>
      <c r="T3" s="41" t="s">
        <v>19</v>
      </c>
    </row>
    <row r="4" spans="1:20" ht="30" customHeight="1" x14ac:dyDescent="0.3">
      <c r="A4" s="46"/>
      <c r="B4" s="46"/>
      <c r="C4" s="46"/>
      <c r="D4" s="46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46"/>
      <c r="N4" s="41"/>
      <c r="O4" s="41"/>
      <c r="P4" s="41"/>
      <c r="Q4" s="41"/>
      <c r="R4" s="41"/>
      <c r="S4" s="41"/>
      <c r="T4" s="41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F6+F7</f>
        <v>0</v>
      </c>
      <c r="F5" s="12">
        <f>E5*D5</f>
        <v>0</v>
      </c>
      <c r="G5" s="12">
        <f>H6+H7</f>
        <v>0</v>
      </c>
      <c r="H5" s="12">
        <f>G5*D5</f>
        <v>0</v>
      </c>
      <c r="I5" s="12">
        <f>J6+J7</f>
        <v>0</v>
      </c>
      <c r="J5" s="12">
        <f>I5*D5</f>
        <v>0</v>
      </c>
      <c r="K5" s="12">
        <f t="shared" ref="K5:L7" si="0">E5+G5+I5</f>
        <v>0</v>
      </c>
      <c r="L5" s="12">
        <f t="shared" si="0"/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공종별내역서!F27</f>
        <v>0</v>
      </c>
      <c r="F6" s="12">
        <f>E6*D6</f>
        <v>0</v>
      </c>
      <c r="G6" s="12">
        <f>공종별내역서!H27</f>
        <v>0</v>
      </c>
      <c r="H6" s="12">
        <f>G6*D6</f>
        <v>0</v>
      </c>
      <c r="I6" s="12">
        <f>공종별내역서!J27</f>
        <v>0</v>
      </c>
      <c r="J6" s="12">
        <f>I6*D6</f>
        <v>0</v>
      </c>
      <c r="K6" s="12">
        <f t="shared" si="0"/>
        <v>0</v>
      </c>
      <c r="L6" s="12">
        <f t="shared" si="0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366</v>
      </c>
      <c r="B7" s="10" t="s">
        <v>52</v>
      </c>
      <c r="C7" s="10" t="s">
        <v>52</v>
      </c>
      <c r="D7" s="11">
        <v>1</v>
      </c>
      <c r="E7" s="12">
        <f>공종별내역서!F51+공종별내역서!F71</f>
        <v>0</v>
      </c>
      <c r="F7" s="12">
        <f>E7*D7</f>
        <v>0</v>
      </c>
      <c r="G7" s="12">
        <f>공종별내역서!H51+공종별내역서!H71</f>
        <v>0</v>
      </c>
      <c r="H7" s="12">
        <f>G7*D7</f>
        <v>0</v>
      </c>
      <c r="I7" s="12">
        <f>공종별내역서!J51</f>
        <v>0</v>
      </c>
      <c r="J7" s="12">
        <f>I7*D7</f>
        <v>0</v>
      </c>
      <c r="K7" s="12">
        <f t="shared" si="0"/>
        <v>0</v>
      </c>
      <c r="L7" s="12">
        <f t="shared" si="0"/>
        <v>0</v>
      </c>
      <c r="M7" s="11"/>
      <c r="T7" s="8"/>
    </row>
    <row r="8" spans="1:20" ht="30" customHeight="1" x14ac:dyDescent="0.3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T8" s="8"/>
    </row>
    <row r="9" spans="1:20" ht="30" customHeight="1" x14ac:dyDescent="0.3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T9" s="8"/>
    </row>
    <row r="10" spans="1:20" ht="30" customHeight="1" x14ac:dyDescent="0.3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T10" s="8"/>
    </row>
    <row r="11" spans="1:20" ht="30" customHeight="1" x14ac:dyDescent="0.3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T11" s="8"/>
    </row>
    <row r="12" spans="1:20" ht="30" customHeight="1" x14ac:dyDescent="0.3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T12" s="8"/>
    </row>
    <row r="13" spans="1:20" ht="30" customHeight="1" x14ac:dyDescent="0.3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T13" s="8"/>
    </row>
    <row r="14" spans="1:20" ht="30" customHeight="1" x14ac:dyDescent="0.3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T14" s="8"/>
    </row>
    <row r="15" spans="1:20" ht="30" customHeight="1" x14ac:dyDescent="0.3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T15" s="8"/>
    </row>
    <row r="16" spans="1:20" ht="30" customHeight="1" x14ac:dyDescent="0.3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T16" s="8"/>
    </row>
    <row r="17" spans="1:20" ht="30" customHeight="1" x14ac:dyDescent="0.3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T17" s="8"/>
    </row>
    <row r="18" spans="1:20" ht="30" customHeight="1" x14ac:dyDescent="0.3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T18" s="8"/>
    </row>
    <row r="19" spans="1:20" ht="30" customHeight="1" x14ac:dyDescent="0.3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T19" s="8"/>
    </row>
    <row r="20" spans="1:20" ht="30" customHeight="1" x14ac:dyDescent="0.3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T20" s="8"/>
    </row>
    <row r="21" spans="1:20" ht="30" customHeight="1" x14ac:dyDescent="0.3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T21" s="8"/>
    </row>
    <row r="22" spans="1:20" ht="30" customHeight="1" x14ac:dyDescent="0.3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T22" s="8"/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85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G3:H3"/>
    <mergeCell ref="A3:A4"/>
    <mergeCell ref="B3:B4"/>
    <mergeCell ref="C3:C4"/>
    <mergeCell ref="D3:D4"/>
    <mergeCell ref="E3:F3"/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</mergeCells>
  <phoneticPr fontId="1" type="noConversion"/>
  <pageMargins left="0.78740157480314954" right="0" top="0.39370078740157477" bottom="0.39370078740157477" header="0" footer="0"/>
  <pageSetup paperSize="9" scale="6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2069E-6772-4EC0-A8A3-F6E90FA84527}">
  <sheetPr>
    <pageSetUpPr fitToPage="1"/>
  </sheetPr>
  <dimension ref="A1:AY71"/>
  <sheetViews>
    <sheetView view="pageBreakPreview" topLeftCell="A14" zoomScaleNormal="100" zoomScaleSheetLayoutView="100" workbookViewId="0">
      <selection activeCell="G30" sqref="G30:G66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45" t="s">
        <v>2</v>
      </c>
      <c r="B2" s="45" t="s">
        <v>3</v>
      </c>
      <c r="C2" s="45" t="s">
        <v>4</v>
      </c>
      <c r="D2" s="45" t="s">
        <v>5</v>
      </c>
      <c r="E2" s="45" t="s">
        <v>6</v>
      </c>
      <c r="F2" s="45"/>
      <c r="G2" s="45" t="s">
        <v>9</v>
      </c>
      <c r="H2" s="45"/>
      <c r="I2" s="45" t="s">
        <v>10</v>
      </c>
      <c r="J2" s="45"/>
      <c r="K2" s="45" t="s">
        <v>11</v>
      </c>
      <c r="L2" s="45"/>
      <c r="M2" s="45" t="s">
        <v>12</v>
      </c>
      <c r="N2" s="41" t="s">
        <v>20</v>
      </c>
      <c r="O2" s="41" t="s">
        <v>14</v>
      </c>
      <c r="P2" s="41" t="s">
        <v>21</v>
      </c>
      <c r="Q2" s="41" t="s">
        <v>13</v>
      </c>
      <c r="R2" s="41" t="s">
        <v>22</v>
      </c>
      <c r="S2" s="41" t="s">
        <v>23</v>
      </c>
      <c r="T2" s="41" t="s">
        <v>24</v>
      </c>
      <c r="U2" s="41" t="s">
        <v>25</v>
      </c>
      <c r="V2" s="41" t="s">
        <v>26</v>
      </c>
      <c r="W2" s="41" t="s">
        <v>27</v>
      </c>
      <c r="X2" s="41" t="s">
        <v>28</v>
      </c>
      <c r="Y2" s="41" t="s">
        <v>29</v>
      </c>
      <c r="Z2" s="41" t="s">
        <v>30</v>
      </c>
      <c r="AA2" s="41" t="s">
        <v>31</v>
      </c>
      <c r="AB2" s="41" t="s">
        <v>32</v>
      </c>
      <c r="AC2" s="41" t="s">
        <v>33</v>
      </c>
      <c r="AD2" s="41" t="s">
        <v>34</v>
      </c>
      <c r="AE2" s="41" t="s">
        <v>35</v>
      </c>
      <c r="AF2" s="41" t="s">
        <v>36</v>
      </c>
      <c r="AG2" s="41" t="s">
        <v>37</v>
      </c>
      <c r="AH2" s="41" t="s">
        <v>38</v>
      </c>
      <c r="AI2" s="41" t="s">
        <v>39</v>
      </c>
      <c r="AJ2" s="41" t="s">
        <v>40</v>
      </c>
      <c r="AK2" s="41" t="s">
        <v>41</v>
      </c>
      <c r="AL2" s="41" t="s">
        <v>42</v>
      </c>
      <c r="AM2" s="41" t="s">
        <v>43</v>
      </c>
      <c r="AN2" s="41" t="s">
        <v>44</v>
      </c>
      <c r="AO2" s="41" t="s">
        <v>45</v>
      </c>
      <c r="AP2" s="41" t="s">
        <v>46</v>
      </c>
      <c r="AQ2" s="41" t="s">
        <v>47</v>
      </c>
      <c r="AR2" s="41" t="s">
        <v>48</v>
      </c>
      <c r="AS2" s="41" t="s">
        <v>16</v>
      </c>
      <c r="AT2" s="41" t="s">
        <v>17</v>
      </c>
      <c r="AU2" s="41" t="s">
        <v>49</v>
      </c>
      <c r="AV2" s="41" t="s">
        <v>50</v>
      </c>
    </row>
    <row r="3" spans="1:48" ht="30" customHeight="1" x14ac:dyDescent="0.3">
      <c r="A3" s="45"/>
      <c r="B3" s="45"/>
      <c r="C3" s="45"/>
      <c r="D3" s="45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45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</row>
    <row r="4" spans="1:48" ht="27.95" customHeight="1" x14ac:dyDescent="0.3">
      <c r="A4" s="13" t="s">
        <v>54</v>
      </c>
      <c r="B4" s="13" t="s">
        <v>52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55</v>
      </c>
    </row>
    <row r="5" spans="1:48" ht="27.95" customHeight="1" x14ac:dyDescent="0.3">
      <c r="A5" s="13" t="s">
        <v>56</v>
      </c>
      <c r="B5" s="13" t="s">
        <v>57</v>
      </c>
      <c r="C5" s="13" t="s">
        <v>58</v>
      </c>
      <c r="D5" s="11">
        <v>1</v>
      </c>
      <c r="E5" s="12">
        <f>TRUNC(일위대가목록!E4,0)</f>
        <v>0</v>
      </c>
      <c r="F5" s="12">
        <f t="shared" ref="F5:F10" si="0">TRUNC(E5*D5, 0)</f>
        <v>0</v>
      </c>
      <c r="G5" s="12">
        <f>TRUNC(일위대가목록!F4,0)</f>
        <v>0</v>
      </c>
      <c r="H5" s="12">
        <f t="shared" ref="H5:H10" si="1">TRUNC(G5*D5, 0)</f>
        <v>0</v>
      </c>
      <c r="I5" s="12">
        <f>TRUNC(일위대가목록!G4,0)</f>
        <v>0</v>
      </c>
      <c r="J5" s="12">
        <f t="shared" ref="J5:J10" si="2">TRUNC(I5*D5, 0)</f>
        <v>0</v>
      </c>
      <c r="K5" s="12">
        <f t="shared" ref="K5:L10" si="3">TRUNC(E5+G5+I5, 0)</f>
        <v>0</v>
      </c>
      <c r="L5" s="12">
        <f t="shared" si="3"/>
        <v>0</v>
      </c>
      <c r="M5" s="13" t="s">
        <v>52</v>
      </c>
      <c r="N5" s="1" t="s">
        <v>59</v>
      </c>
      <c r="O5" s="1" t="s">
        <v>52</v>
      </c>
      <c r="P5" s="1" t="s">
        <v>52</v>
      </c>
      <c r="Q5" s="1" t="s">
        <v>55</v>
      </c>
      <c r="R5" s="1" t="s">
        <v>60</v>
      </c>
      <c r="S5" s="1" t="s">
        <v>61</v>
      </c>
      <c r="T5" s="1" t="s">
        <v>61</v>
      </c>
      <c r="AR5" s="1" t="s">
        <v>52</v>
      </c>
      <c r="AS5" s="1" t="s">
        <v>52</v>
      </c>
      <c r="AU5" s="1" t="s">
        <v>62</v>
      </c>
      <c r="AV5">
        <v>6</v>
      </c>
    </row>
    <row r="6" spans="1:48" ht="27.95" customHeight="1" x14ac:dyDescent="0.3">
      <c r="A6" s="13" t="s">
        <v>63</v>
      </c>
      <c r="B6" s="13" t="s">
        <v>64</v>
      </c>
      <c r="C6" s="13" t="s">
        <v>65</v>
      </c>
      <c r="D6" s="11">
        <v>6</v>
      </c>
      <c r="E6" s="12">
        <f>TRUNC(일위대가목록!E5,0)</f>
        <v>0</v>
      </c>
      <c r="F6" s="12">
        <f t="shared" si="0"/>
        <v>0</v>
      </c>
      <c r="G6" s="12">
        <f>TRUNC(일위대가목록!F5,0)</f>
        <v>0</v>
      </c>
      <c r="H6" s="12">
        <f t="shared" si="1"/>
        <v>0</v>
      </c>
      <c r="I6" s="12">
        <f>TRUNC(일위대가목록!G5,0)</f>
        <v>0</v>
      </c>
      <c r="J6" s="12">
        <f t="shared" si="2"/>
        <v>0</v>
      </c>
      <c r="K6" s="12">
        <f t="shared" si="3"/>
        <v>0</v>
      </c>
      <c r="L6" s="12">
        <f t="shared" si="3"/>
        <v>0</v>
      </c>
      <c r="M6" s="13" t="s">
        <v>52</v>
      </c>
      <c r="N6" s="1" t="s">
        <v>66</v>
      </c>
      <c r="O6" s="1" t="s">
        <v>52</v>
      </c>
      <c r="P6" s="1" t="s">
        <v>52</v>
      </c>
      <c r="Q6" s="1" t="s">
        <v>55</v>
      </c>
      <c r="R6" s="1" t="s">
        <v>60</v>
      </c>
      <c r="S6" s="1" t="s">
        <v>61</v>
      </c>
      <c r="T6" s="1" t="s">
        <v>61</v>
      </c>
      <c r="AR6" s="1" t="s">
        <v>52</v>
      </c>
      <c r="AS6" s="1" t="s">
        <v>52</v>
      </c>
      <c r="AU6" s="1" t="s">
        <v>67</v>
      </c>
      <c r="AV6">
        <v>3</v>
      </c>
    </row>
    <row r="7" spans="1:48" ht="27.95" customHeight="1" x14ac:dyDescent="0.3">
      <c r="A7" s="13" t="s">
        <v>68</v>
      </c>
      <c r="B7" s="13" t="s">
        <v>69</v>
      </c>
      <c r="C7" s="13" t="s">
        <v>65</v>
      </c>
      <c r="D7" s="11">
        <v>6</v>
      </c>
      <c r="E7" s="12">
        <f>TRUNC(일위대가목록!E6,0)</f>
        <v>0</v>
      </c>
      <c r="F7" s="12">
        <f t="shared" si="0"/>
        <v>0</v>
      </c>
      <c r="G7" s="12">
        <f>TRUNC(일위대가목록!F6,0)</f>
        <v>0</v>
      </c>
      <c r="H7" s="12">
        <f t="shared" si="1"/>
        <v>0</v>
      </c>
      <c r="I7" s="12">
        <f>TRUNC(일위대가목록!G6,0)</f>
        <v>0</v>
      </c>
      <c r="J7" s="12">
        <f t="shared" si="2"/>
        <v>0</v>
      </c>
      <c r="K7" s="12">
        <f t="shared" si="3"/>
        <v>0</v>
      </c>
      <c r="L7" s="12">
        <f t="shared" si="3"/>
        <v>0</v>
      </c>
      <c r="M7" s="13" t="s">
        <v>52</v>
      </c>
      <c r="N7" s="1" t="s">
        <v>70</v>
      </c>
      <c r="O7" s="1" t="s">
        <v>52</v>
      </c>
      <c r="P7" s="1" t="s">
        <v>52</v>
      </c>
      <c r="Q7" s="1" t="s">
        <v>55</v>
      </c>
      <c r="R7" s="1" t="s">
        <v>60</v>
      </c>
      <c r="S7" s="1" t="s">
        <v>61</v>
      </c>
      <c r="T7" s="1" t="s">
        <v>61</v>
      </c>
      <c r="AR7" s="1" t="s">
        <v>52</v>
      </c>
      <c r="AS7" s="1" t="s">
        <v>52</v>
      </c>
      <c r="AU7" s="1" t="s">
        <v>71</v>
      </c>
      <c r="AV7">
        <v>4</v>
      </c>
    </row>
    <row r="8" spans="1:48" ht="27.95" customHeight="1" x14ac:dyDescent="0.3">
      <c r="A8" s="13" t="s">
        <v>72</v>
      </c>
      <c r="B8" s="13" t="s">
        <v>73</v>
      </c>
      <c r="C8" s="13" t="s">
        <v>74</v>
      </c>
      <c r="D8" s="11">
        <v>3</v>
      </c>
      <c r="E8" s="12">
        <f>TRUNC(일위대가목록!E7,0)</f>
        <v>0</v>
      </c>
      <c r="F8" s="12">
        <f t="shared" si="0"/>
        <v>0</v>
      </c>
      <c r="G8" s="12">
        <f>TRUNC(일위대가목록!F7,0)</f>
        <v>0</v>
      </c>
      <c r="H8" s="12">
        <f t="shared" si="1"/>
        <v>0</v>
      </c>
      <c r="I8" s="12">
        <f>TRUNC(일위대가목록!G7,0)</f>
        <v>0</v>
      </c>
      <c r="J8" s="12">
        <f t="shared" si="2"/>
        <v>0</v>
      </c>
      <c r="K8" s="12">
        <f t="shared" si="3"/>
        <v>0</v>
      </c>
      <c r="L8" s="12">
        <f t="shared" si="3"/>
        <v>0</v>
      </c>
      <c r="M8" s="13" t="s">
        <v>52</v>
      </c>
      <c r="N8" s="1" t="s">
        <v>75</v>
      </c>
      <c r="O8" s="1" t="s">
        <v>52</v>
      </c>
      <c r="P8" s="1" t="s">
        <v>52</v>
      </c>
      <c r="Q8" s="1" t="s">
        <v>55</v>
      </c>
      <c r="R8" s="1" t="s">
        <v>60</v>
      </c>
      <c r="S8" s="1" t="s">
        <v>61</v>
      </c>
      <c r="T8" s="1" t="s">
        <v>61</v>
      </c>
      <c r="AR8" s="1" t="s">
        <v>52</v>
      </c>
      <c r="AS8" s="1" t="s">
        <v>52</v>
      </c>
      <c r="AU8" s="1" t="s">
        <v>76</v>
      </c>
      <c r="AV8">
        <v>5</v>
      </c>
    </row>
    <row r="9" spans="1:48" ht="27.95" customHeight="1" x14ac:dyDescent="0.3">
      <c r="A9" s="13" t="s">
        <v>77</v>
      </c>
      <c r="B9" s="13" t="s">
        <v>78</v>
      </c>
      <c r="C9" s="13" t="s">
        <v>79</v>
      </c>
      <c r="D9" s="11">
        <v>9</v>
      </c>
      <c r="E9" s="12">
        <f>TRUNC(단가대비표!O16,0)</f>
        <v>0</v>
      </c>
      <c r="F9" s="12">
        <f t="shared" si="0"/>
        <v>0</v>
      </c>
      <c r="G9" s="12">
        <f>TRUNC(단가대비표!P16,0)</f>
        <v>0</v>
      </c>
      <c r="H9" s="12">
        <f t="shared" si="1"/>
        <v>0</v>
      </c>
      <c r="I9" s="12">
        <f>TRUNC(단가대비표!V16,0)</f>
        <v>0</v>
      </c>
      <c r="J9" s="12">
        <f t="shared" si="2"/>
        <v>0</v>
      </c>
      <c r="K9" s="12">
        <f t="shared" si="3"/>
        <v>0</v>
      </c>
      <c r="L9" s="12">
        <f t="shared" si="3"/>
        <v>0</v>
      </c>
      <c r="M9" s="13" t="s">
        <v>52</v>
      </c>
      <c r="N9" s="1" t="s">
        <v>80</v>
      </c>
      <c r="O9" s="1" t="s">
        <v>52</v>
      </c>
      <c r="P9" s="1" t="s">
        <v>52</v>
      </c>
      <c r="Q9" s="1" t="s">
        <v>55</v>
      </c>
      <c r="R9" s="1" t="s">
        <v>61</v>
      </c>
      <c r="S9" s="1" t="s">
        <v>61</v>
      </c>
      <c r="T9" s="1" t="s">
        <v>60</v>
      </c>
      <c r="AR9" s="1" t="s">
        <v>52</v>
      </c>
      <c r="AS9" s="1" t="s">
        <v>52</v>
      </c>
      <c r="AU9" s="1" t="s">
        <v>81</v>
      </c>
      <c r="AV9">
        <v>8</v>
      </c>
    </row>
    <row r="10" spans="1:48" ht="27.95" customHeight="1" x14ac:dyDescent="0.3">
      <c r="A10" s="13" t="s">
        <v>82</v>
      </c>
      <c r="B10" s="13" t="s">
        <v>73</v>
      </c>
      <c r="C10" s="13" t="s">
        <v>74</v>
      </c>
      <c r="D10" s="11">
        <v>18</v>
      </c>
      <c r="E10" s="12">
        <f>TRUNC(일위대가목록!E8,0)</f>
        <v>0</v>
      </c>
      <c r="F10" s="12">
        <f t="shared" si="0"/>
        <v>0</v>
      </c>
      <c r="G10" s="12">
        <f>TRUNC(일위대가목록!F8,0)</f>
        <v>0</v>
      </c>
      <c r="H10" s="12">
        <f t="shared" si="1"/>
        <v>0</v>
      </c>
      <c r="I10" s="12">
        <f>TRUNC(일위대가목록!G8,0)</f>
        <v>0</v>
      </c>
      <c r="J10" s="12">
        <f t="shared" si="2"/>
        <v>0</v>
      </c>
      <c r="K10" s="12">
        <f t="shared" si="3"/>
        <v>0</v>
      </c>
      <c r="L10" s="12">
        <f t="shared" si="3"/>
        <v>0</v>
      </c>
      <c r="M10" s="13" t="s">
        <v>52</v>
      </c>
      <c r="N10" s="1" t="s">
        <v>83</v>
      </c>
      <c r="O10" s="1" t="s">
        <v>52</v>
      </c>
      <c r="P10" s="1" t="s">
        <v>52</v>
      </c>
      <c r="Q10" s="1" t="s">
        <v>55</v>
      </c>
      <c r="R10" s="1" t="s">
        <v>60</v>
      </c>
      <c r="S10" s="1" t="s">
        <v>61</v>
      </c>
      <c r="T10" s="1" t="s">
        <v>61</v>
      </c>
      <c r="AR10" s="1" t="s">
        <v>52</v>
      </c>
      <c r="AS10" s="1" t="s">
        <v>52</v>
      </c>
      <c r="AU10" s="1" t="s">
        <v>84</v>
      </c>
      <c r="AV10">
        <v>7</v>
      </c>
    </row>
    <row r="11" spans="1:48" ht="27.95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55</v>
      </c>
    </row>
    <row r="12" spans="1:48" ht="27.95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55</v>
      </c>
    </row>
    <row r="13" spans="1:48" ht="27.95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55</v>
      </c>
    </row>
    <row r="14" spans="1:48" ht="27.95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55</v>
      </c>
    </row>
    <row r="15" spans="1:48" ht="27.95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55</v>
      </c>
    </row>
    <row r="16" spans="1:48" ht="27.95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55</v>
      </c>
    </row>
    <row r="17" spans="1:51" ht="27.95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55</v>
      </c>
    </row>
    <row r="18" spans="1:51" ht="27.95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55</v>
      </c>
    </row>
    <row r="19" spans="1:51" ht="27.95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55</v>
      </c>
    </row>
    <row r="20" spans="1:51" ht="27.95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55</v>
      </c>
    </row>
    <row r="21" spans="1:51" ht="27.95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55</v>
      </c>
    </row>
    <row r="22" spans="1:51" ht="27.95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55</v>
      </c>
    </row>
    <row r="23" spans="1:51" ht="27.95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55</v>
      </c>
    </row>
    <row r="24" spans="1:51" ht="27.95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55</v>
      </c>
    </row>
    <row r="25" spans="1:51" ht="27.95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55</v>
      </c>
    </row>
    <row r="26" spans="1:51" ht="27.95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55</v>
      </c>
    </row>
    <row r="27" spans="1:51" ht="27.95" customHeight="1" x14ac:dyDescent="0.3">
      <c r="A27" s="13" t="s">
        <v>85</v>
      </c>
      <c r="B27" s="11"/>
      <c r="C27" s="11"/>
      <c r="D27" s="11"/>
      <c r="E27" s="12"/>
      <c r="F27" s="12">
        <f>SUMIF(Q5:Q26,"0101",F5:F26)</f>
        <v>0</v>
      </c>
      <c r="G27" s="12"/>
      <c r="H27" s="12">
        <f>SUMIF(Q5:Q26,"0101",H5:H26)</f>
        <v>0</v>
      </c>
      <c r="I27" s="12"/>
      <c r="J27" s="12">
        <f>SUMIF(Q5:Q26,"0101",J5:J26)</f>
        <v>0</v>
      </c>
      <c r="K27" s="12"/>
      <c r="L27" s="12">
        <f>SUMIF(Q5:Q26,"0101",L5:L26)</f>
        <v>0</v>
      </c>
      <c r="M27" s="11"/>
      <c r="N27" t="s">
        <v>86</v>
      </c>
    </row>
    <row r="28" spans="1:51" ht="27.95" customHeight="1" x14ac:dyDescent="0.3">
      <c r="A28" s="13" t="s">
        <v>365</v>
      </c>
      <c r="B28" s="13" t="s">
        <v>52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</row>
    <row r="29" spans="1:51" s="31" customFormat="1" ht="27.95" customHeight="1" x14ac:dyDescent="0.3">
      <c r="A29" s="36" t="s">
        <v>417</v>
      </c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Q29" s="32"/>
    </row>
    <row r="30" spans="1:51" s="31" customFormat="1" ht="27.95" customHeight="1" x14ac:dyDescent="0.3">
      <c r="A30" s="36" t="s">
        <v>367</v>
      </c>
      <c r="B30" s="36" t="s">
        <v>393</v>
      </c>
      <c r="C30" s="36" t="s">
        <v>155</v>
      </c>
      <c r="D30" s="37">
        <v>56</v>
      </c>
      <c r="E30" s="38"/>
      <c r="F30" s="38">
        <f t="shared" ref="F30:F45" si="4">D30*E30</f>
        <v>0</v>
      </c>
      <c r="G30" s="38"/>
      <c r="H30" s="38">
        <f t="shared" ref="H30:H45" si="5">D30*G30</f>
        <v>0</v>
      </c>
      <c r="I30" s="38"/>
      <c r="J30" s="38"/>
      <c r="K30" s="12">
        <f t="shared" ref="K30:K45" si="6">TRUNC(E30+G30+I30, 0)</f>
        <v>0</v>
      </c>
      <c r="L30" s="38">
        <f t="shared" ref="L30:L45" si="7">F30+H30</f>
        <v>0</v>
      </c>
      <c r="M30" s="36"/>
      <c r="N30" s="32"/>
      <c r="O30" s="32"/>
      <c r="P30" s="32"/>
      <c r="Q30" s="32"/>
      <c r="R30" s="32"/>
      <c r="S30" s="32"/>
      <c r="T30" s="32"/>
      <c r="AR30" s="32"/>
      <c r="AS30" s="32"/>
      <c r="AU30" s="32"/>
      <c r="AX30" s="33">
        <v>77442</v>
      </c>
      <c r="AY30" s="31">
        <f>AX30*0.6</f>
        <v>46465.2</v>
      </c>
    </row>
    <row r="31" spans="1:51" s="31" customFormat="1" ht="27.95" customHeight="1" x14ac:dyDescent="0.3">
      <c r="A31" s="36" t="s">
        <v>368</v>
      </c>
      <c r="B31" s="36" t="s">
        <v>369</v>
      </c>
      <c r="C31" s="36" t="s">
        <v>155</v>
      </c>
      <c r="D31" s="37">
        <v>56</v>
      </c>
      <c r="E31" s="38"/>
      <c r="F31" s="38">
        <f t="shared" si="4"/>
        <v>0</v>
      </c>
      <c r="G31" s="38"/>
      <c r="H31" s="38">
        <f t="shared" si="5"/>
        <v>0</v>
      </c>
      <c r="I31" s="38"/>
      <c r="J31" s="38"/>
      <c r="K31" s="12">
        <f t="shared" si="6"/>
        <v>0</v>
      </c>
      <c r="L31" s="38">
        <f t="shared" si="7"/>
        <v>0</v>
      </c>
      <c r="M31" s="36"/>
      <c r="N31" s="32"/>
      <c r="O31" s="32"/>
      <c r="P31" s="32"/>
      <c r="Q31" s="32"/>
      <c r="R31" s="32"/>
      <c r="S31" s="32"/>
      <c r="T31" s="32"/>
      <c r="AR31" s="32"/>
      <c r="AS31" s="32"/>
      <c r="AU31" s="32"/>
      <c r="AX31" s="33">
        <v>64947</v>
      </c>
      <c r="AY31" s="31">
        <f>AX31*0.6</f>
        <v>38968.199999999997</v>
      </c>
    </row>
    <row r="32" spans="1:51" s="31" customFormat="1" ht="27.95" customHeight="1" x14ac:dyDescent="0.3">
      <c r="A32" s="36" t="s">
        <v>370</v>
      </c>
      <c r="B32" s="36" t="s">
        <v>371</v>
      </c>
      <c r="C32" s="36" t="s">
        <v>65</v>
      </c>
      <c r="D32" s="37">
        <v>36</v>
      </c>
      <c r="E32" s="38"/>
      <c r="F32" s="38">
        <f t="shared" si="4"/>
        <v>0</v>
      </c>
      <c r="G32" s="38"/>
      <c r="H32" s="38"/>
      <c r="I32" s="38"/>
      <c r="J32" s="38"/>
      <c r="K32" s="12">
        <f t="shared" si="6"/>
        <v>0</v>
      </c>
      <c r="L32" s="38">
        <f t="shared" si="7"/>
        <v>0</v>
      </c>
      <c r="M32" s="36"/>
      <c r="N32" s="32"/>
      <c r="O32" s="32"/>
      <c r="P32" s="32"/>
      <c r="Q32" s="32"/>
      <c r="R32" s="32"/>
      <c r="S32" s="32"/>
      <c r="T32" s="32"/>
      <c r="AR32" s="32"/>
      <c r="AS32" s="32"/>
      <c r="AU32" s="32"/>
    </row>
    <row r="33" spans="1:47" s="31" customFormat="1" ht="27.95" customHeight="1" x14ac:dyDescent="0.3">
      <c r="A33" s="36" t="s">
        <v>370</v>
      </c>
      <c r="B33" s="36" t="s">
        <v>372</v>
      </c>
      <c r="C33" s="36" t="s">
        <v>65</v>
      </c>
      <c r="D33" s="37">
        <v>28</v>
      </c>
      <c r="E33" s="38"/>
      <c r="F33" s="38">
        <f t="shared" si="4"/>
        <v>0</v>
      </c>
      <c r="G33" s="38"/>
      <c r="H33" s="38">
        <f t="shared" si="5"/>
        <v>0</v>
      </c>
      <c r="I33" s="38"/>
      <c r="J33" s="38"/>
      <c r="K33" s="12">
        <f t="shared" si="6"/>
        <v>0</v>
      </c>
      <c r="L33" s="38">
        <f t="shared" si="7"/>
        <v>0</v>
      </c>
      <c r="M33" s="36"/>
      <c r="N33" s="32"/>
      <c r="O33" s="32"/>
      <c r="P33" s="32"/>
      <c r="Q33" s="32"/>
      <c r="R33" s="32"/>
      <c r="S33" s="32"/>
      <c r="T33" s="32"/>
      <c r="AR33" s="32"/>
      <c r="AS33" s="32"/>
      <c r="AU33" s="32"/>
    </row>
    <row r="34" spans="1:47" s="31" customFormat="1" ht="27.95" customHeight="1" x14ac:dyDescent="0.3">
      <c r="A34" s="36" t="s">
        <v>370</v>
      </c>
      <c r="B34" s="36" t="s">
        <v>373</v>
      </c>
      <c r="C34" s="36" t="s">
        <v>65</v>
      </c>
      <c r="D34" s="37">
        <v>14</v>
      </c>
      <c r="E34" s="38"/>
      <c r="F34" s="38">
        <f t="shared" si="4"/>
        <v>0</v>
      </c>
      <c r="G34" s="38"/>
      <c r="H34" s="38">
        <f t="shared" si="5"/>
        <v>0</v>
      </c>
      <c r="I34" s="38"/>
      <c r="J34" s="38"/>
      <c r="K34" s="12">
        <f t="shared" si="6"/>
        <v>0</v>
      </c>
      <c r="L34" s="38">
        <f t="shared" si="7"/>
        <v>0</v>
      </c>
      <c r="M34" s="36"/>
      <c r="N34" s="32"/>
      <c r="O34" s="32"/>
      <c r="P34" s="32"/>
      <c r="Q34" s="32"/>
      <c r="R34" s="32"/>
      <c r="S34" s="32"/>
      <c r="T34" s="32"/>
      <c r="AR34" s="32"/>
      <c r="AS34" s="32"/>
      <c r="AU34" s="32"/>
    </row>
    <row r="35" spans="1:47" s="31" customFormat="1" ht="27.95" customHeight="1" x14ac:dyDescent="0.3">
      <c r="A35" s="36" t="s">
        <v>394</v>
      </c>
      <c r="B35" s="36" t="s">
        <v>395</v>
      </c>
      <c r="C35" s="36" t="s">
        <v>374</v>
      </c>
      <c r="D35" s="37">
        <v>3</v>
      </c>
      <c r="E35" s="38"/>
      <c r="F35" s="38">
        <f t="shared" si="4"/>
        <v>0</v>
      </c>
      <c r="G35" s="38"/>
      <c r="H35" s="38">
        <f t="shared" si="5"/>
        <v>0</v>
      </c>
      <c r="I35" s="38"/>
      <c r="J35" s="38"/>
      <c r="K35" s="12">
        <f t="shared" si="6"/>
        <v>0</v>
      </c>
      <c r="L35" s="38">
        <f t="shared" si="7"/>
        <v>0</v>
      </c>
      <c r="M35" s="36"/>
      <c r="N35" s="32"/>
      <c r="O35" s="32"/>
      <c r="P35" s="32"/>
      <c r="Q35" s="32"/>
      <c r="R35" s="32"/>
      <c r="S35" s="32"/>
      <c r="T35" s="32"/>
      <c r="AR35" s="32"/>
      <c r="AS35" s="32"/>
      <c r="AU35" s="32"/>
    </row>
    <row r="36" spans="1:47" s="31" customFormat="1" ht="27.95" customHeight="1" x14ac:dyDescent="0.3">
      <c r="A36" s="36" t="s">
        <v>396</v>
      </c>
      <c r="B36" s="36" t="s">
        <v>397</v>
      </c>
      <c r="C36" s="36" t="s">
        <v>374</v>
      </c>
      <c r="D36" s="37">
        <v>3</v>
      </c>
      <c r="E36" s="38"/>
      <c r="F36" s="38">
        <f t="shared" si="4"/>
        <v>0</v>
      </c>
      <c r="G36" s="38"/>
      <c r="H36" s="38">
        <f t="shared" si="5"/>
        <v>0</v>
      </c>
      <c r="I36" s="38"/>
      <c r="J36" s="38"/>
      <c r="K36" s="12">
        <f t="shared" si="6"/>
        <v>0</v>
      </c>
      <c r="L36" s="38">
        <f t="shared" si="7"/>
        <v>0</v>
      </c>
      <c r="M36" s="36"/>
      <c r="N36" s="32"/>
      <c r="O36" s="32"/>
      <c r="P36" s="32"/>
      <c r="Q36" s="32"/>
      <c r="R36" s="32"/>
      <c r="S36" s="32"/>
      <c r="T36" s="32"/>
      <c r="AR36" s="32"/>
      <c r="AS36" s="32"/>
      <c r="AU36" s="32"/>
    </row>
    <row r="37" spans="1:47" s="31" customFormat="1" ht="27.95" customHeight="1" x14ac:dyDescent="0.3">
      <c r="A37" s="36" t="s">
        <v>398</v>
      </c>
      <c r="B37" s="36" t="s">
        <v>375</v>
      </c>
      <c r="C37" s="36" t="s">
        <v>374</v>
      </c>
      <c r="D37" s="37">
        <v>28</v>
      </c>
      <c r="E37" s="38"/>
      <c r="F37" s="38">
        <f t="shared" si="4"/>
        <v>0</v>
      </c>
      <c r="G37" s="38"/>
      <c r="H37" s="38">
        <f t="shared" si="5"/>
        <v>0</v>
      </c>
      <c r="I37" s="38"/>
      <c r="J37" s="38"/>
      <c r="K37" s="12">
        <f t="shared" si="6"/>
        <v>0</v>
      </c>
      <c r="L37" s="38">
        <f t="shared" si="7"/>
        <v>0</v>
      </c>
      <c r="M37" s="36"/>
      <c r="N37" s="32"/>
      <c r="O37" s="32"/>
      <c r="P37" s="32"/>
      <c r="Q37" s="32"/>
      <c r="R37" s="32"/>
      <c r="S37" s="32"/>
      <c r="T37" s="32"/>
      <c r="AR37" s="32"/>
      <c r="AS37" s="32"/>
      <c r="AU37" s="32"/>
    </row>
    <row r="38" spans="1:47" s="31" customFormat="1" ht="27.95" customHeight="1" x14ac:dyDescent="0.3">
      <c r="A38" s="36" t="s">
        <v>399</v>
      </c>
      <c r="B38" s="36" t="s">
        <v>400</v>
      </c>
      <c r="C38" s="36" t="s">
        <v>374</v>
      </c>
      <c r="D38" s="37">
        <v>28</v>
      </c>
      <c r="E38" s="38"/>
      <c r="F38" s="38">
        <f t="shared" si="4"/>
        <v>0</v>
      </c>
      <c r="G38" s="38"/>
      <c r="H38" s="38">
        <f t="shared" si="5"/>
        <v>0</v>
      </c>
      <c r="I38" s="38"/>
      <c r="J38" s="38"/>
      <c r="K38" s="12">
        <f t="shared" si="6"/>
        <v>0</v>
      </c>
      <c r="L38" s="38">
        <f t="shared" si="7"/>
        <v>0</v>
      </c>
      <c r="M38" s="36"/>
      <c r="N38" s="32"/>
      <c r="O38" s="32"/>
      <c r="P38" s="32"/>
      <c r="Q38" s="32"/>
      <c r="R38" s="32"/>
      <c r="S38" s="32"/>
      <c r="T38" s="32"/>
      <c r="AR38" s="32"/>
      <c r="AS38" s="32"/>
      <c r="AU38" s="32"/>
    </row>
    <row r="39" spans="1:47" s="31" customFormat="1" ht="27.95" customHeight="1" x14ac:dyDescent="0.3">
      <c r="A39" s="36" t="s">
        <v>376</v>
      </c>
      <c r="B39" s="36" t="s">
        <v>377</v>
      </c>
      <c r="C39" s="36" t="s">
        <v>374</v>
      </c>
      <c r="D39" s="37">
        <v>48</v>
      </c>
      <c r="E39" s="38"/>
      <c r="F39" s="38">
        <f t="shared" si="4"/>
        <v>0</v>
      </c>
      <c r="G39" s="38"/>
      <c r="H39" s="38">
        <f t="shared" si="5"/>
        <v>0</v>
      </c>
      <c r="I39" s="38"/>
      <c r="J39" s="38"/>
      <c r="K39" s="12">
        <f t="shared" si="6"/>
        <v>0</v>
      </c>
      <c r="L39" s="38">
        <f t="shared" si="7"/>
        <v>0</v>
      </c>
      <c r="M39" s="36"/>
      <c r="N39" s="32"/>
      <c r="O39" s="32"/>
      <c r="P39" s="32"/>
      <c r="Q39" s="32"/>
      <c r="R39" s="32"/>
      <c r="S39" s="32"/>
      <c r="T39" s="32"/>
      <c r="AR39" s="32"/>
      <c r="AS39" s="32"/>
      <c r="AU39" s="32"/>
    </row>
    <row r="40" spans="1:47" s="31" customFormat="1" ht="27.95" customHeight="1" x14ac:dyDescent="0.3">
      <c r="A40" s="36" t="s">
        <v>378</v>
      </c>
      <c r="B40" s="36" t="s">
        <v>379</v>
      </c>
      <c r="C40" s="36" t="s">
        <v>65</v>
      </c>
      <c r="D40" s="37">
        <v>80</v>
      </c>
      <c r="E40" s="38"/>
      <c r="F40" s="38">
        <f t="shared" si="4"/>
        <v>0</v>
      </c>
      <c r="G40" s="38"/>
      <c r="H40" s="38">
        <f t="shared" si="5"/>
        <v>0</v>
      </c>
      <c r="I40" s="38"/>
      <c r="J40" s="38"/>
      <c r="K40" s="12">
        <f t="shared" si="6"/>
        <v>0</v>
      </c>
      <c r="L40" s="38">
        <f t="shared" si="7"/>
        <v>0</v>
      </c>
      <c r="M40" s="36"/>
      <c r="N40" s="32"/>
      <c r="O40" s="32"/>
      <c r="P40" s="32"/>
      <c r="Q40" s="32"/>
      <c r="R40" s="32"/>
      <c r="S40" s="32"/>
      <c r="T40" s="32"/>
      <c r="AR40" s="32"/>
      <c r="AS40" s="32"/>
      <c r="AU40" s="32"/>
    </row>
    <row r="41" spans="1:47" s="31" customFormat="1" ht="27.95" customHeight="1" x14ac:dyDescent="0.3">
      <c r="A41" s="36" t="s">
        <v>401</v>
      </c>
      <c r="B41" s="36" t="s">
        <v>380</v>
      </c>
      <c r="C41" s="36" t="s">
        <v>65</v>
      </c>
      <c r="D41" s="37">
        <v>10</v>
      </c>
      <c r="E41" s="38"/>
      <c r="F41" s="38">
        <f t="shared" si="4"/>
        <v>0</v>
      </c>
      <c r="G41" s="38"/>
      <c r="H41" s="38">
        <f t="shared" si="5"/>
        <v>0</v>
      </c>
      <c r="I41" s="38"/>
      <c r="J41" s="38"/>
      <c r="K41" s="12">
        <f t="shared" si="6"/>
        <v>0</v>
      </c>
      <c r="L41" s="38">
        <f t="shared" si="7"/>
        <v>0</v>
      </c>
      <c r="M41" s="36"/>
      <c r="N41" s="32"/>
      <c r="O41" s="32"/>
      <c r="P41" s="32"/>
      <c r="Q41" s="32"/>
      <c r="R41" s="32"/>
      <c r="S41" s="32"/>
      <c r="T41" s="32"/>
      <c r="AR41" s="32"/>
      <c r="AS41" s="32"/>
      <c r="AU41" s="32"/>
    </row>
    <row r="42" spans="1:47" s="31" customFormat="1" ht="27.95" customHeight="1" x14ac:dyDescent="0.3">
      <c r="A42" s="36" t="s">
        <v>381</v>
      </c>
      <c r="B42" s="36"/>
      <c r="C42" s="36" t="s">
        <v>382</v>
      </c>
      <c r="D42" s="37">
        <v>1</v>
      </c>
      <c r="E42" s="38"/>
      <c r="F42" s="38">
        <f t="shared" si="4"/>
        <v>0</v>
      </c>
      <c r="G42" s="38"/>
      <c r="H42" s="38">
        <f t="shared" si="5"/>
        <v>0</v>
      </c>
      <c r="I42" s="38"/>
      <c r="J42" s="38"/>
      <c r="K42" s="12">
        <f t="shared" si="6"/>
        <v>0</v>
      </c>
      <c r="L42" s="38">
        <f t="shared" si="7"/>
        <v>0</v>
      </c>
      <c r="M42" s="36"/>
      <c r="N42" s="32"/>
      <c r="O42" s="32"/>
      <c r="P42" s="32"/>
      <c r="Q42" s="32"/>
      <c r="R42" s="32"/>
      <c r="S42" s="32"/>
      <c r="T42" s="32"/>
      <c r="AR42" s="32"/>
      <c r="AS42" s="32"/>
      <c r="AU42" s="32"/>
    </row>
    <row r="43" spans="1:47" s="31" customFormat="1" ht="27.95" customHeight="1" x14ac:dyDescent="0.3">
      <c r="A43" s="36" t="s">
        <v>383</v>
      </c>
      <c r="B43" s="36"/>
      <c r="C43" s="36" t="s">
        <v>384</v>
      </c>
      <c r="D43" s="37">
        <v>2</v>
      </c>
      <c r="E43" s="38"/>
      <c r="F43" s="38">
        <f t="shared" si="4"/>
        <v>0</v>
      </c>
      <c r="G43" s="38"/>
      <c r="H43" s="38">
        <f t="shared" si="5"/>
        <v>0</v>
      </c>
      <c r="I43" s="38"/>
      <c r="J43" s="38"/>
      <c r="K43" s="12">
        <f t="shared" si="6"/>
        <v>0</v>
      </c>
      <c r="L43" s="38">
        <f t="shared" si="7"/>
        <v>0</v>
      </c>
      <c r="M43" s="36"/>
      <c r="N43" s="32"/>
      <c r="O43" s="32"/>
      <c r="P43" s="32"/>
      <c r="Q43" s="32"/>
      <c r="R43" s="32"/>
      <c r="S43" s="32"/>
      <c r="T43" s="32"/>
      <c r="AR43" s="32"/>
      <c r="AS43" s="32"/>
      <c r="AU43" s="32"/>
    </row>
    <row r="44" spans="1:47" s="31" customFormat="1" ht="27.95" customHeight="1" x14ac:dyDescent="0.3">
      <c r="A44" s="36" t="s">
        <v>402</v>
      </c>
      <c r="B44" s="36" t="s">
        <v>403</v>
      </c>
      <c r="C44" s="36" t="s">
        <v>384</v>
      </c>
      <c r="D44" s="37">
        <v>28</v>
      </c>
      <c r="E44" s="38"/>
      <c r="F44" s="38">
        <f t="shared" si="4"/>
        <v>0</v>
      </c>
      <c r="G44" s="38"/>
      <c r="H44" s="38">
        <f t="shared" si="5"/>
        <v>0</v>
      </c>
      <c r="I44" s="38"/>
      <c r="J44" s="38"/>
      <c r="K44" s="12">
        <f t="shared" si="6"/>
        <v>0</v>
      </c>
      <c r="L44" s="38">
        <f t="shared" si="7"/>
        <v>0</v>
      </c>
      <c r="M44" s="36"/>
      <c r="N44" s="32"/>
      <c r="O44" s="32"/>
      <c r="P44" s="32"/>
      <c r="Q44" s="32"/>
      <c r="R44" s="32"/>
      <c r="S44" s="32"/>
      <c r="T44" s="32"/>
      <c r="AR44" s="32"/>
      <c r="AS44" s="32"/>
      <c r="AU44" s="32"/>
    </row>
    <row r="45" spans="1:47" s="31" customFormat="1" ht="27.95" customHeight="1" x14ac:dyDescent="0.3">
      <c r="A45" s="36" t="s">
        <v>402</v>
      </c>
      <c r="B45" s="36" t="s">
        <v>404</v>
      </c>
      <c r="C45" s="36" t="s">
        <v>384</v>
      </c>
      <c r="D45" s="37">
        <v>8</v>
      </c>
      <c r="E45" s="38"/>
      <c r="F45" s="38">
        <f t="shared" si="4"/>
        <v>0</v>
      </c>
      <c r="G45" s="38"/>
      <c r="H45" s="38">
        <f t="shared" si="5"/>
        <v>0</v>
      </c>
      <c r="I45" s="38"/>
      <c r="J45" s="38"/>
      <c r="K45" s="12">
        <f t="shared" si="6"/>
        <v>0</v>
      </c>
      <c r="L45" s="38">
        <f t="shared" si="7"/>
        <v>0</v>
      </c>
      <c r="M45" s="36"/>
      <c r="N45" s="32"/>
      <c r="O45" s="32"/>
      <c r="P45" s="32"/>
      <c r="Q45" s="32"/>
      <c r="R45" s="32"/>
      <c r="S45" s="32"/>
      <c r="T45" s="32"/>
      <c r="AR45" s="32"/>
      <c r="AS45" s="32"/>
      <c r="AU45" s="32"/>
    </row>
    <row r="46" spans="1:47" s="31" customFormat="1" ht="27.95" customHeight="1" x14ac:dyDescent="0.3">
      <c r="A46" s="36"/>
      <c r="B46" s="36"/>
      <c r="C46" s="36"/>
      <c r="D46" s="37"/>
      <c r="E46" s="38"/>
      <c r="F46" s="38"/>
      <c r="G46" s="38"/>
      <c r="H46" s="38"/>
      <c r="I46" s="38"/>
      <c r="J46" s="38"/>
      <c r="K46" s="38"/>
      <c r="L46" s="38"/>
      <c r="M46" s="36"/>
      <c r="N46" s="32"/>
      <c r="O46" s="32"/>
      <c r="P46" s="32"/>
      <c r="Q46" s="32"/>
      <c r="R46" s="32"/>
      <c r="S46" s="32"/>
      <c r="T46" s="32"/>
      <c r="AR46" s="32"/>
      <c r="AS46" s="32"/>
      <c r="AU46" s="32"/>
    </row>
    <row r="47" spans="1:47" s="31" customFormat="1" ht="27.95" customHeight="1" x14ac:dyDescent="0.3">
      <c r="A47" s="36"/>
      <c r="B47" s="36"/>
      <c r="C47" s="36"/>
      <c r="D47" s="37"/>
      <c r="E47" s="38"/>
      <c r="F47" s="38"/>
      <c r="G47" s="38"/>
      <c r="H47" s="38"/>
      <c r="I47" s="38"/>
      <c r="J47" s="38"/>
      <c r="K47" s="38"/>
      <c r="L47" s="38"/>
      <c r="M47" s="36"/>
      <c r="N47" s="32"/>
      <c r="O47" s="32"/>
      <c r="P47" s="32"/>
      <c r="Q47" s="32"/>
      <c r="R47" s="32"/>
      <c r="S47" s="32"/>
      <c r="T47" s="32"/>
      <c r="AR47" s="32"/>
      <c r="AS47" s="32"/>
      <c r="AU47" s="32"/>
    </row>
    <row r="48" spans="1:47" s="31" customFormat="1" ht="27.95" customHeight="1" x14ac:dyDescent="0.3">
      <c r="A48" s="36"/>
      <c r="B48" s="36"/>
      <c r="C48" s="36"/>
      <c r="D48" s="37"/>
      <c r="E48" s="38"/>
      <c r="F48" s="38"/>
      <c r="G48" s="38"/>
      <c r="H48" s="38"/>
      <c r="I48" s="38"/>
      <c r="J48" s="38"/>
      <c r="K48" s="38"/>
      <c r="L48" s="38"/>
      <c r="M48" s="36"/>
      <c r="N48" s="32"/>
      <c r="O48" s="32"/>
      <c r="P48" s="32"/>
      <c r="Q48" s="32"/>
      <c r="R48" s="32"/>
      <c r="S48" s="32"/>
      <c r="T48" s="32"/>
      <c r="AR48" s="32"/>
      <c r="AS48" s="32"/>
      <c r="AU48" s="32"/>
    </row>
    <row r="49" spans="1:47" s="31" customFormat="1" ht="27.95" customHeight="1" x14ac:dyDescent="0.3">
      <c r="A49" s="36"/>
      <c r="B49" s="36"/>
      <c r="C49" s="36"/>
      <c r="D49" s="37"/>
      <c r="E49" s="38"/>
      <c r="F49" s="38"/>
      <c r="G49" s="38"/>
      <c r="H49" s="38"/>
      <c r="I49" s="38"/>
      <c r="J49" s="38"/>
      <c r="K49" s="38"/>
      <c r="L49" s="38"/>
      <c r="M49" s="36"/>
      <c r="N49" s="32"/>
      <c r="O49" s="32"/>
      <c r="P49" s="32"/>
      <c r="Q49" s="32"/>
      <c r="R49" s="32"/>
      <c r="S49" s="32"/>
      <c r="T49" s="32"/>
      <c r="AR49" s="32"/>
      <c r="AS49" s="32"/>
      <c r="AU49" s="32"/>
    </row>
    <row r="50" spans="1:47" s="31" customFormat="1" ht="27.95" customHeight="1" x14ac:dyDescent="0.3">
      <c r="A50" s="36"/>
      <c r="B50" s="36"/>
      <c r="C50" s="36"/>
      <c r="D50" s="37"/>
      <c r="E50" s="38"/>
      <c r="F50" s="38"/>
      <c r="G50" s="38"/>
      <c r="H50" s="38"/>
      <c r="I50" s="38"/>
      <c r="J50" s="38"/>
      <c r="K50" s="38"/>
      <c r="L50" s="38"/>
      <c r="M50" s="36"/>
      <c r="N50" s="32"/>
      <c r="O50" s="32"/>
      <c r="P50" s="32"/>
      <c r="Q50" s="32"/>
      <c r="R50" s="32"/>
      <c r="S50" s="32"/>
      <c r="T50" s="32"/>
      <c r="AR50" s="32"/>
      <c r="AS50" s="32"/>
      <c r="AU50" s="32"/>
    </row>
    <row r="51" spans="1:47" s="31" customFormat="1" ht="27.95" customHeight="1" x14ac:dyDescent="0.3">
      <c r="A51" s="13" t="s">
        <v>85</v>
      </c>
      <c r="B51" s="37"/>
      <c r="C51" s="37"/>
      <c r="D51" s="37"/>
      <c r="E51" s="37"/>
      <c r="F51" s="38">
        <f>SUM(F30:F49)</f>
        <v>0</v>
      </c>
      <c r="G51" s="37"/>
      <c r="H51" s="38">
        <f>SUM(H30:H49)</f>
        <v>0</v>
      </c>
      <c r="I51" s="37"/>
      <c r="J51" s="37"/>
      <c r="K51" s="37"/>
      <c r="L51" s="38">
        <f>SUM(L30:L49)</f>
        <v>0</v>
      </c>
      <c r="M51" s="37"/>
    </row>
    <row r="52" spans="1:47" s="34" customFormat="1" ht="27.95" customHeight="1" x14ac:dyDescent="0.3">
      <c r="A52" s="36" t="s">
        <v>418</v>
      </c>
      <c r="B52" s="37"/>
      <c r="C52" s="37"/>
      <c r="D52" s="37"/>
      <c r="E52" s="37"/>
      <c r="F52" s="37"/>
      <c r="G52" s="37"/>
      <c r="H52" s="37"/>
      <c r="I52" s="37"/>
      <c r="J52" s="37"/>
      <c r="K52" s="37"/>
      <c r="L52" s="37"/>
      <c r="M52" s="37"/>
    </row>
    <row r="53" spans="1:47" s="34" customFormat="1" ht="27.95" customHeight="1" x14ac:dyDescent="0.3">
      <c r="A53" s="36" t="s">
        <v>405</v>
      </c>
      <c r="B53" s="36" t="s">
        <v>406</v>
      </c>
      <c r="C53" s="36" t="s">
        <v>385</v>
      </c>
      <c r="D53" s="37">
        <v>20</v>
      </c>
      <c r="E53" s="38"/>
      <c r="F53" s="38">
        <f t="shared" ref="F53:F62" si="8">D53*E53</f>
        <v>0</v>
      </c>
      <c r="G53" s="38"/>
      <c r="H53" s="38">
        <f t="shared" ref="H53:H62" si="9">D53*G53</f>
        <v>0</v>
      </c>
      <c r="I53" s="38"/>
      <c r="J53" s="38"/>
      <c r="K53" s="12">
        <f t="shared" ref="K53:K62" si="10">TRUNC(E53+G53+I53, 0)</f>
        <v>0</v>
      </c>
      <c r="L53" s="38">
        <f t="shared" ref="L53:L62" si="11">F53+H53</f>
        <v>0</v>
      </c>
      <c r="M53" s="36"/>
    </row>
    <row r="54" spans="1:47" s="34" customFormat="1" ht="27.95" customHeight="1" x14ac:dyDescent="0.3">
      <c r="A54" s="36" t="s">
        <v>407</v>
      </c>
      <c r="B54" s="36" t="s">
        <v>408</v>
      </c>
      <c r="C54" s="36" t="s">
        <v>385</v>
      </c>
      <c r="D54" s="37">
        <v>20</v>
      </c>
      <c r="E54" s="38"/>
      <c r="F54" s="38">
        <f t="shared" si="8"/>
        <v>0</v>
      </c>
      <c r="G54" s="38"/>
      <c r="H54" s="38">
        <f t="shared" si="9"/>
        <v>0</v>
      </c>
      <c r="I54" s="38"/>
      <c r="J54" s="38"/>
      <c r="K54" s="12">
        <f t="shared" si="10"/>
        <v>0</v>
      </c>
      <c r="L54" s="38">
        <f t="shared" si="11"/>
        <v>0</v>
      </c>
      <c r="M54" s="36"/>
    </row>
    <row r="55" spans="1:47" s="34" customFormat="1" ht="27.95" customHeight="1" x14ac:dyDescent="0.3">
      <c r="A55" s="36" t="s">
        <v>386</v>
      </c>
      <c r="B55" s="36" t="s">
        <v>409</v>
      </c>
      <c r="C55" s="36" t="s">
        <v>384</v>
      </c>
      <c r="D55" s="37">
        <v>3</v>
      </c>
      <c r="E55" s="38"/>
      <c r="F55" s="38">
        <f t="shared" si="8"/>
        <v>0</v>
      </c>
      <c r="G55" s="38"/>
      <c r="H55" s="38">
        <f t="shared" si="9"/>
        <v>0</v>
      </c>
      <c r="I55" s="38"/>
      <c r="J55" s="38"/>
      <c r="K55" s="12">
        <f t="shared" si="10"/>
        <v>0</v>
      </c>
      <c r="L55" s="38">
        <f t="shared" si="11"/>
        <v>0</v>
      </c>
      <c r="M55" s="36"/>
    </row>
    <row r="56" spans="1:47" s="34" customFormat="1" ht="27.95" customHeight="1" x14ac:dyDescent="0.3">
      <c r="A56" s="36" t="s">
        <v>410</v>
      </c>
      <c r="B56" s="36" t="s">
        <v>411</v>
      </c>
      <c r="C56" s="36" t="s">
        <v>384</v>
      </c>
      <c r="D56" s="37">
        <v>6</v>
      </c>
      <c r="E56" s="38"/>
      <c r="F56" s="38">
        <f t="shared" si="8"/>
        <v>0</v>
      </c>
      <c r="G56" s="38"/>
      <c r="H56" s="38">
        <f t="shared" si="9"/>
        <v>0</v>
      </c>
      <c r="I56" s="38"/>
      <c r="J56" s="38"/>
      <c r="K56" s="12">
        <f t="shared" si="10"/>
        <v>0</v>
      </c>
      <c r="L56" s="38">
        <f t="shared" si="11"/>
        <v>0</v>
      </c>
      <c r="M56" s="36"/>
    </row>
    <row r="57" spans="1:47" s="34" customFormat="1" ht="27.95" customHeight="1" x14ac:dyDescent="0.3">
      <c r="A57" s="36" t="s">
        <v>412</v>
      </c>
      <c r="B57" s="36" t="s">
        <v>413</v>
      </c>
      <c r="C57" s="36" t="s">
        <v>384</v>
      </c>
      <c r="D57" s="37">
        <v>2</v>
      </c>
      <c r="E57" s="38"/>
      <c r="F57" s="38">
        <f t="shared" si="8"/>
        <v>0</v>
      </c>
      <c r="G57" s="38"/>
      <c r="H57" s="38">
        <f t="shared" si="9"/>
        <v>0</v>
      </c>
      <c r="I57" s="38"/>
      <c r="J57" s="38"/>
      <c r="K57" s="12">
        <f t="shared" si="10"/>
        <v>0</v>
      </c>
      <c r="L57" s="38">
        <f t="shared" si="11"/>
        <v>0</v>
      </c>
      <c r="M57" s="36"/>
    </row>
    <row r="58" spans="1:47" s="34" customFormat="1" ht="27.95" customHeight="1" x14ac:dyDescent="0.3">
      <c r="A58" s="36" t="s">
        <v>414</v>
      </c>
      <c r="B58" s="36" t="s">
        <v>415</v>
      </c>
      <c r="C58" s="36" t="s">
        <v>374</v>
      </c>
      <c r="D58" s="37">
        <v>3</v>
      </c>
      <c r="E58" s="38"/>
      <c r="F58" s="38">
        <f t="shared" si="8"/>
        <v>0</v>
      </c>
      <c r="G58" s="38"/>
      <c r="H58" s="38">
        <f t="shared" si="9"/>
        <v>0</v>
      </c>
      <c r="I58" s="38"/>
      <c r="J58" s="38"/>
      <c r="K58" s="12">
        <f t="shared" si="10"/>
        <v>0</v>
      </c>
      <c r="L58" s="38">
        <f t="shared" si="11"/>
        <v>0</v>
      </c>
      <c r="M58" s="36"/>
    </row>
    <row r="59" spans="1:47" s="34" customFormat="1" ht="27.95" customHeight="1" x14ac:dyDescent="0.3">
      <c r="A59" s="36" t="s">
        <v>387</v>
      </c>
      <c r="B59" s="36" t="s">
        <v>416</v>
      </c>
      <c r="C59" s="36" t="s">
        <v>374</v>
      </c>
      <c r="D59" s="37">
        <v>6</v>
      </c>
      <c r="E59" s="38"/>
      <c r="F59" s="38">
        <f t="shared" si="8"/>
        <v>0</v>
      </c>
      <c r="G59" s="38"/>
      <c r="H59" s="38">
        <f t="shared" si="9"/>
        <v>0</v>
      </c>
      <c r="I59" s="38"/>
      <c r="J59" s="38"/>
      <c r="K59" s="12">
        <f t="shared" si="10"/>
        <v>0</v>
      </c>
      <c r="L59" s="38">
        <f t="shared" si="11"/>
        <v>0</v>
      </c>
      <c r="M59" s="36"/>
    </row>
    <row r="60" spans="1:47" s="34" customFormat="1" ht="27.95" customHeight="1" x14ac:dyDescent="0.3">
      <c r="A60" s="36" t="s">
        <v>388</v>
      </c>
      <c r="B60" s="36" t="s">
        <v>389</v>
      </c>
      <c r="C60" s="36" t="s">
        <v>390</v>
      </c>
      <c r="D60" s="37">
        <v>3</v>
      </c>
      <c r="E60" s="38"/>
      <c r="F60" s="38">
        <f t="shared" si="8"/>
        <v>0</v>
      </c>
      <c r="G60" s="38"/>
      <c r="H60" s="38">
        <f t="shared" si="9"/>
        <v>0</v>
      </c>
      <c r="I60" s="38"/>
      <c r="J60" s="38"/>
      <c r="K60" s="12">
        <f t="shared" si="10"/>
        <v>0</v>
      </c>
      <c r="L60" s="38">
        <f t="shared" si="11"/>
        <v>0</v>
      </c>
      <c r="M60" s="36"/>
    </row>
    <row r="61" spans="1:47" s="34" customFormat="1" ht="27.95" customHeight="1" x14ac:dyDescent="0.3">
      <c r="A61" s="36" t="s">
        <v>391</v>
      </c>
      <c r="B61" s="36" t="s">
        <v>389</v>
      </c>
      <c r="C61" s="36" t="s">
        <v>384</v>
      </c>
      <c r="D61" s="37">
        <v>6</v>
      </c>
      <c r="E61" s="38"/>
      <c r="F61" s="38">
        <f t="shared" si="8"/>
        <v>0</v>
      </c>
      <c r="G61" s="38"/>
      <c r="H61" s="38">
        <f t="shared" si="9"/>
        <v>0</v>
      </c>
      <c r="I61" s="38"/>
      <c r="J61" s="38"/>
      <c r="K61" s="12">
        <f t="shared" si="10"/>
        <v>0</v>
      </c>
      <c r="L61" s="38">
        <f t="shared" si="11"/>
        <v>0</v>
      </c>
      <c r="M61" s="36"/>
    </row>
    <row r="62" spans="1:47" s="34" customFormat="1" ht="27.95" customHeight="1" x14ac:dyDescent="0.3">
      <c r="A62" s="36" t="s">
        <v>392</v>
      </c>
      <c r="B62" s="36" t="s">
        <v>389</v>
      </c>
      <c r="C62" s="36" t="s">
        <v>384</v>
      </c>
      <c r="D62" s="37">
        <v>4</v>
      </c>
      <c r="E62" s="38"/>
      <c r="F62" s="38">
        <f t="shared" si="8"/>
        <v>0</v>
      </c>
      <c r="G62" s="38"/>
      <c r="H62" s="38">
        <f t="shared" si="9"/>
        <v>0</v>
      </c>
      <c r="I62" s="38"/>
      <c r="J62" s="38"/>
      <c r="K62" s="12">
        <f t="shared" si="10"/>
        <v>0</v>
      </c>
      <c r="L62" s="38">
        <f t="shared" si="11"/>
        <v>0</v>
      </c>
      <c r="M62" s="36"/>
    </row>
    <row r="63" spans="1:47" s="34" customFormat="1" ht="27.95" customHeight="1" x14ac:dyDescent="0.3">
      <c r="A63" s="36"/>
      <c r="B63" s="36"/>
      <c r="C63" s="36"/>
      <c r="D63" s="37"/>
      <c r="E63" s="38"/>
      <c r="F63" s="38"/>
      <c r="G63" s="38"/>
      <c r="H63" s="38"/>
      <c r="I63" s="38"/>
      <c r="J63" s="38"/>
      <c r="K63" s="38"/>
      <c r="L63" s="38"/>
      <c r="M63" s="36"/>
    </row>
    <row r="64" spans="1:47" s="34" customFormat="1" ht="27.95" customHeight="1" x14ac:dyDescent="0.3">
      <c r="A64" s="36"/>
      <c r="B64" s="36"/>
      <c r="C64" s="36"/>
      <c r="D64" s="37"/>
      <c r="E64" s="38"/>
      <c r="F64" s="38"/>
      <c r="G64" s="38"/>
      <c r="H64" s="38"/>
      <c r="I64" s="38"/>
      <c r="J64" s="38"/>
      <c r="K64" s="38"/>
      <c r="L64" s="38"/>
      <c r="M64" s="36"/>
    </row>
    <row r="65" spans="1:13" s="34" customFormat="1" ht="27.95" customHeight="1" x14ac:dyDescent="0.3">
      <c r="A65" s="36"/>
      <c r="B65" s="36"/>
      <c r="C65" s="36"/>
      <c r="D65" s="37"/>
      <c r="E65" s="38"/>
      <c r="F65" s="38"/>
      <c r="G65" s="38"/>
      <c r="H65" s="38"/>
      <c r="I65" s="38"/>
      <c r="J65" s="38"/>
      <c r="K65" s="38"/>
      <c r="L65" s="38"/>
      <c r="M65" s="36"/>
    </row>
    <row r="66" spans="1:13" s="34" customFormat="1" ht="27.95" customHeight="1" x14ac:dyDescent="0.3">
      <c r="A66" s="36"/>
      <c r="B66" s="36"/>
      <c r="C66" s="36"/>
      <c r="D66" s="37"/>
      <c r="E66" s="38"/>
      <c r="F66" s="38"/>
      <c r="G66" s="38"/>
      <c r="H66" s="38"/>
      <c r="I66" s="38"/>
      <c r="J66" s="38"/>
      <c r="K66" s="38"/>
      <c r="L66" s="38"/>
      <c r="M66" s="36"/>
    </row>
    <row r="67" spans="1:13" s="34" customFormat="1" ht="27.95" customHeight="1" x14ac:dyDescent="0.3">
      <c r="A67" s="36"/>
      <c r="B67" s="36"/>
      <c r="C67" s="36"/>
      <c r="D67" s="37"/>
      <c r="E67" s="38"/>
      <c r="F67" s="38"/>
      <c r="G67" s="38"/>
      <c r="H67" s="38"/>
      <c r="I67" s="38"/>
      <c r="J67" s="38"/>
      <c r="K67" s="38"/>
      <c r="L67" s="38"/>
      <c r="M67" s="36"/>
    </row>
    <row r="68" spans="1:13" s="34" customFormat="1" ht="27.95" customHeight="1" x14ac:dyDescent="0.3">
      <c r="A68" s="36"/>
      <c r="B68" s="36"/>
      <c r="C68" s="36"/>
      <c r="D68" s="37"/>
      <c r="E68" s="38"/>
      <c r="F68" s="38"/>
      <c r="G68" s="38"/>
      <c r="H68" s="38"/>
      <c r="I68" s="38"/>
      <c r="J68" s="38"/>
      <c r="K68" s="38"/>
      <c r="L68" s="38"/>
      <c r="M68" s="36"/>
    </row>
    <row r="69" spans="1:13" s="34" customFormat="1" ht="27.95" customHeight="1" x14ac:dyDescent="0.3">
      <c r="A69" s="36"/>
      <c r="B69" s="36"/>
      <c r="C69" s="36"/>
      <c r="D69" s="37"/>
      <c r="E69" s="38"/>
      <c r="F69" s="38"/>
      <c r="G69" s="38"/>
      <c r="H69" s="38"/>
      <c r="I69" s="38"/>
      <c r="J69" s="38"/>
      <c r="K69" s="38"/>
      <c r="L69" s="38"/>
      <c r="M69" s="36"/>
    </row>
    <row r="70" spans="1:13" s="34" customFormat="1" ht="27.95" customHeight="1" x14ac:dyDescent="0.3">
      <c r="A70" s="36"/>
      <c r="B70" s="36"/>
      <c r="C70" s="36"/>
      <c r="D70" s="37"/>
      <c r="E70" s="38"/>
      <c r="F70" s="38"/>
      <c r="G70" s="38"/>
      <c r="H70" s="38"/>
      <c r="I70" s="38"/>
      <c r="J70" s="38"/>
      <c r="K70" s="38"/>
      <c r="L70" s="38"/>
      <c r="M70" s="36"/>
    </row>
    <row r="71" spans="1:13" s="34" customFormat="1" ht="27.95" customHeight="1" x14ac:dyDescent="0.3">
      <c r="A71" s="13" t="s">
        <v>85</v>
      </c>
      <c r="B71" s="37"/>
      <c r="C71" s="37"/>
      <c r="D71" s="37"/>
      <c r="E71" s="37"/>
      <c r="F71" s="38">
        <f>SUM(F53:F70)</f>
        <v>0</v>
      </c>
      <c r="G71" s="37"/>
      <c r="H71" s="38">
        <f>SUM(H53:H70)</f>
        <v>0</v>
      </c>
      <c r="I71" s="37"/>
      <c r="J71" s="37"/>
      <c r="K71" s="37"/>
      <c r="L71" s="38">
        <f>SUM(L53:L70)</f>
        <v>0</v>
      </c>
      <c r="M71" s="37"/>
    </row>
  </sheetData>
  <mergeCells count="44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  <rowBreaks count="2" manualBreakCount="2">
    <brk id="27" max="16383" man="1"/>
    <brk id="51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273799-1085-4698-B60A-BE574541C30E}">
  <sheetPr>
    <pageSetUpPr fitToPage="1"/>
  </sheetPr>
  <dimension ref="A1:N8"/>
  <sheetViews>
    <sheetView view="pageBreakPreview" topLeftCell="B1" zoomScaleNormal="100" zoomScaleSheetLayoutView="100" workbookViewId="0"/>
  </sheetViews>
  <sheetFormatPr defaultRowHeight="16.5" x14ac:dyDescent="0.3"/>
  <cols>
    <col min="1" max="1" width="11.625" hidden="1" customWidth="1"/>
    <col min="2" max="3" width="30.625" customWidth="1"/>
    <col min="4" max="4" width="4.625" customWidth="1"/>
    <col min="5" max="8" width="13.625" customWidth="1"/>
    <col min="9" max="9" width="8.625" customWidth="1"/>
    <col min="10" max="10" width="12.625" customWidth="1"/>
    <col min="11" max="12" width="2.625" hidden="1" customWidth="1"/>
    <col min="13" max="13" width="20.625" hidden="1" customWidth="1"/>
    <col min="14" max="14" width="2.625" hidden="1" customWidth="1"/>
  </cols>
  <sheetData>
    <row r="1" spans="1:14" ht="30" customHeight="1" x14ac:dyDescent="0.3">
      <c r="A1" s="3"/>
      <c r="B1" s="2" t="s">
        <v>87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30" customHeight="1" x14ac:dyDescent="0.3">
      <c r="A2" s="14"/>
      <c r="B2" s="15" t="s">
        <v>1</v>
      </c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4" ht="30" customHeight="1" x14ac:dyDescent="0.3">
      <c r="A3" s="7" t="s">
        <v>88</v>
      </c>
      <c r="B3" s="7" t="s">
        <v>2</v>
      </c>
      <c r="C3" s="7" t="s">
        <v>3</v>
      </c>
      <c r="D3" s="7" t="s">
        <v>4</v>
      </c>
      <c r="E3" s="7" t="s">
        <v>89</v>
      </c>
      <c r="F3" s="7" t="s">
        <v>90</v>
      </c>
      <c r="G3" s="7" t="s">
        <v>91</v>
      </c>
      <c r="H3" s="7" t="s">
        <v>92</v>
      </c>
      <c r="I3" s="7" t="s">
        <v>93</v>
      </c>
      <c r="J3" s="7" t="s">
        <v>94</v>
      </c>
      <c r="K3" s="7" t="s">
        <v>95</v>
      </c>
      <c r="L3" s="7" t="s">
        <v>96</v>
      </c>
      <c r="M3" s="7" t="s">
        <v>97</v>
      </c>
      <c r="N3" s="1" t="s">
        <v>98</v>
      </c>
    </row>
    <row r="4" spans="1:14" ht="30" customHeight="1" x14ac:dyDescent="0.3">
      <c r="A4" s="13" t="s">
        <v>59</v>
      </c>
      <c r="B4" s="13" t="s">
        <v>56</v>
      </c>
      <c r="C4" s="13" t="s">
        <v>57</v>
      </c>
      <c r="D4" s="13" t="s">
        <v>58</v>
      </c>
      <c r="E4" s="23">
        <f>일위대가!F7</f>
        <v>0</v>
      </c>
      <c r="F4" s="23">
        <f>일위대가!H7</f>
        <v>0</v>
      </c>
      <c r="G4" s="23">
        <f>일위대가!J7</f>
        <v>0</v>
      </c>
      <c r="H4" s="23">
        <f>E4+F4+G4</f>
        <v>0</v>
      </c>
      <c r="I4" s="13" t="s">
        <v>109</v>
      </c>
      <c r="J4" s="13" t="s">
        <v>52</v>
      </c>
      <c r="K4" s="13" t="s">
        <v>52</v>
      </c>
      <c r="L4" s="13" t="s">
        <v>52</v>
      </c>
      <c r="M4" s="13" t="s">
        <v>52</v>
      </c>
      <c r="N4" s="1" t="s">
        <v>52</v>
      </c>
    </row>
    <row r="5" spans="1:14" ht="30" customHeight="1" x14ac:dyDescent="0.3">
      <c r="A5" s="13" t="s">
        <v>66</v>
      </c>
      <c r="B5" s="13" t="s">
        <v>63</v>
      </c>
      <c r="C5" s="13" t="s">
        <v>64</v>
      </c>
      <c r="D5" s="13" t="s">
        <v>65</v>
      </c>
      <c r="E5" s="23">
        <f>일위대가!F15</f>
        <v>0</v>
      </c>
      <c r="F5" s="23">
        <f>일위대가!H15</f>
        <v>0</v>
      </c>
      <c r="G5" s="23">
        <f>일위대가!J15</f>
        <v>0</v>
      </c>
      <c r="H5" s="23">
        <f>E5+F5+G5</f>
        <v>0</v>
      </c>
      <c r="I5" s="13" t="s">
        <v>120</v>
      </c>
      <c r="J5" s="13" t="s">
        <v>52</v>
      </c>
      <c r="K5" s="13" t="s">
        <v>52</v>
      </c>
      <c r="L5" s="13" t="s">
        <v>52</v>
      </c>
      <c r="M5" s="13" t="s">
        <v>52</v>
      </c>
      <c r="N5" s="1" t="s">
        <v>52</v>
      </c>
    </row>
    <row r="6" spans="1:14" ht="30" customHeight="1" x14ac:dyDescent="0.3">
      <c r="A6" s="13" t="s">
        <v>70</v>
      </c>
      <c r="B6" s="13" t="s">
        <v>68</v>
      </c>
      <c r="C6" s="13" t="s">
        <v>69</v>
      </c>
      <c r="D6" s="13" t="s">
        <v>65</v>
      </c>
      <c r="E6" s="23">
        <f>일위대가!F27</f>
        <v>0</v>
      </c>
      <c r="F6" s="23">
        <f>일위대가!H27</f>
        <v>0</v>
      </c>
      <c r="G6" s="23">
        <f>일위대가!J27</f>
        <v>0</v>
      </c>
      <c r="H6" s="23">
        <f>E6+F6+G6</f>
        <v>0</v>
      </c>
      <c r="I6" s="13" t="s">
        <v>138</v>
      </c>
      <c r="J6" s="13" t="s">
        <v>52</v>
      </c>
      <c r="K6" s="13" t="s">
        <v>52</v>
      </c>
      <c r="L6" s="13" t="s">
        <v>52</v>
      </c>
      <c r="M6" s="13" t="s">
        <v>52</v>
      </c>
      <c r="N6" s="1" t="s">
        <v>52</v>
      </c>
    </row>
    <row r="7" spans="1:14" ht="30" customHeight="1" x14ac:dyDescent="0.3">
      <c r="A7" s="13" t="s">
        <v>75</v>
      </c>
      <c r="B7" s="13" t="s">
        <v>72</v>
      </c>
      <c r="C7" s="13" t="s">
        <v>73</v>
      </c>
      <c r="D7" s="13" t="s">
        <v>74</v>
      </c>
      <c r="E7" s="23">
        <f>일위대가!F33</f>
        <v>0</v>
      </c>
      <c r="F7" s="23">
        <f>일위대가!H33</f>
        <v>0</v>
      </c>
      <c r="G7" s="23">
        <f>일위대가!J33</f>
        <v>0</v>
      </c>
      <c r="H7" s="23">
        <f>E7+F7+G7</f>
        <v>0</v>
      </c>
      <c r="I7" s="13" t="s">
        <v>169</v>
      </c>
      <c r="J7" s="13" t="s">
        <v>52</v>
      </c>
      <c r="K7" s="13" t="s">
        <v>52</v>
      </c>
      <c r="L7" s="13" t="s">
        <v>52</v>
      </c>
      <c r="M7" s="13" t="s">
        <v>52</v>
      </c>
      <c r="N7" s="1" t="s">
        <v>52</v>
      </c>
    </row>
    <row r="8" spans="1:14" ht="30" customHeight="1" x14ac:dyDescent="0.3">
      <c r="A8" s="13" t="s">
        <v>83</v>
      </c>
      <c r="B8" s="13" t="s">
        <v>82</v>
      </c>
      <c r="C8" s="13" t="s">
        <v>73</v>
      </c>
      <c r="D8" s="13" t="s">
        <v>74</v>
      </c>
      <c r="E8" s="23">
        <f>일위대가!F40</f>
        <v>0</v>
      </c>
      <c r="F8" s="23">
        <f>일위대가!H40</f>
        <v>0</v>
      </c>
      <c r="G8" s="23">
        <f>일위대가!J40</f>
        <v>0</v>
      </c>
      <c r="H8" s="23">
        <f>E8+F8+G8</f>
        <v>0</v>
      </c>
      <c r="I8" s="13" t="s">
        <v>183</v>
      </c>
      <c r="J8" s="13" t="s">
        <v>52</v>
      </c>
      <c r="K8" s="13" t="s">
        <v>52</v>
      </c>
      <c r="L8" s="13" t="s">
        <v>52</v>
      </c>
      <c r="M8" s="13" t="s">
        <v>52</v>
      </c>
      <c r="N8" s="1" t="s">
        <v>52</v>
      </c>
    </row>
  </sheetData>
  <phoneticPr fontId="1" type="noConversion"/>
  <pageMargins left="0.78740157480314954" right="0" top="0.39370078740157477" bottom="0.39370078740157477" header="0" footer="0"/>
  <pageSetup paperSize="9" scale="9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E7F895-F5F1-4EBE-91D6-3516EA7AF9B4}">
  <sheetPr>
    <pageSetUpPr fitToPage="1"/>
  </sheetPr>
  <dimension ref="A1:AZ40"/>
  <sheetViews>
    <sheetView view="pageBreakPreview" zoomScaleNormal="100" zoomScaleSheetLayoutView="100" workbookViewId="0">
      <pane ySplit="3" topLeftCell="A4" activePane="bottomLeft" state="frozen"/>
      <selection pane="bottomLeft" activeCell="A4" sqref="A4:XFD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7" width="2.625" hidden="1" customWidth="1"/>
    <col min="48" max="48" width="1.625" hidden="1" customWidth="1"/>
    <col min="49" max="49" width="24.625" hidden="1" customWidth="1"/>
    <col min="50" max="51" width="2.625" hidden="1" customWidth="1"/>
    <col min="52" max="52" width="1.625" hidden="1" customWidth="1"/>
  </cols>
  <sheetData>
    <row r="1" spans="1:52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52" ht="30" customHeight="1" x14ac:dyDescent="0.3">
      <c r="A2" s="45" t="s">
        <v>2</v>
      </c>
      <c r="B2" s="45" t="s">
        <v>3</v>
      </c>
      <c r="C2" s="45" t="s">
        <v>4</v>
      </c>
      <c r="D2" s="45" t="s">
        <v>5</v>
      </c>
      <c r="E2" s="45" t="s">
        <v>6</v>
      </c>
      <c r="F2" s="45"/>
      <c r="G2" s="45" t="s">
        <v>9</v>
      </c>
      <c r="H2" s="45"/>
      <c r="I2" s="45" t="s">
        <v>10</v>
      </c>
      <c r="J2" s="45"/>
      <c r="K2" s="45" t="s">
        <v>11</v>
      </c>
      <c r="L2" s="45"/>
      <c r="M2" s="45" t="s">
        <v>12</v>
      </c>
      <c r="N2" s="41" t="s">
        <v>99</v>
      </c>
      <c r="O2" s="41" t="s">
        <v>20</v>
      </c>
      <c r="P2" s="41" t="s">
        <v>22</v>
      </c>
      <c r="Q2" s="41" t="s">
        <v>23</v>
      </c>
      <c r="R2" s="41" t="s">
        <v>24</v>
      </c>
      <c r="S2" s="41" t="s">
        <v>25</v>
      </c>
      <c r="T2" s="41" t="s">
        <v>26</v>
      </c>
      <c r="U2" s="41" t="s">
        <v>27</v>
      </c>
      <c r="V2" s="41" t="s">
        <v>28</v>
      </c>
      <c r="W2" s="41" t="s">
        <v>29</v>
      </c>
      <c r="X2" s="41" t="s">
        <v>30</v>
      </c>
      <c r="Y2" s="41" t="s">
        <v>31</v>
      </c>
      <c r="Z2" s="41" t="s">
        <v>32</v>
      </c>
      <c r="AA2" s="41" t="s">
        <v>33</v>
      </c>
      <c r="AB2" s="41" t="s">
        <v>34</v>
      </c>
      <c r="AC2" s="41" t="s">
        <v>35</v>
      </c>
      <c r="AD2" s="41" t="s">
        <v>36</v>
      </c>
      <c r="AE2" s="41" t="s">
        <v>37</v>
      </c>
      <c r="AF2" s="41" t="s">
        <v>38</v>
      </c>
      <c r="AG2" s="41" t="s">
        <v>39</v>
      </c>
      <c r="AH2" s="41" t="s">
        <v>40</v>
      </c>
      <c r="AI2" s="41" t="s">
        <v>41</v>
      </c>
      <c r="AJ2" s="41" t="s">
        <v>42</v>
      </c>
      <c r="AK2" s="41" t="s">
        <v>43</v>
      </c>
      <c r="AL2" s="41" t="s">
        <v>44</v>
      </c>
      <c r="AM2" s="41" t="s">
        <v>45</v>
      </c>
      <c r="AN2" s="41" t="s">
        <v>46</v>
      </c>
      <c r="AO2" s="41" t="s">
        <v>47</v>
      </c>
      <c r="AP2" s="41" t="s">
        <v>100</v>
      </c>
      <c r="AQ2" s="41" t="s">
        <v>101</v>
      </c>
      <c r="AR2" s="41" t="s">
        <v>102</v>
      </c>
      <c r="AS2" s="41" t="s">
        <v>103</v>
      </c>
      <c r="AT2" s="41" t="s">
        <v>104</v>
      </c>
      <c r="AU2" s="41" t="s">
        <v>105</v>
      </c>
      <c r="AV2" s="41" t="s">
        <v>48</v>
      </c>
      <c r="AW2" s="41" t="s">
        <v>106</v>
      </c>
      <c r="AX2" s="1" t="s">
        <v>98</v>
      </c>
      <c r="AY2" s="1" t="s">
        <v>21</v>
      </c>
      <c r="AZ2" s="1" t="s">
        <v>107</v>
      </c>
    </row>
    <row r="3" spans="1:52" ht="30" customHeight="1" x14ac:dyDescent="0.3">
      <c r="A3" s="45"/>
      <c r="B3" s="45"/>
      <c r="C3" s="45"/>
      <c r="D3" s="45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45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/>
      <c r="AR3" s="41"/>
      <c r="AS3" s="41"/>
      <c r="AT3" s="41"/>
      <c r="AU3" s="41"/>
      <c r="AV3" s="41"/>
      <c r="AW3" s="41"/>
    </row>
    <row r="4" spans="1:52" ht="30" customHeight="1" x14ac:dyDescent="0.3">
      <c r="A4" s="16" t="s">
        <v>108</v>
      </c>
      <c r="B4" s="17"/>
      <c r="C4" s="17"/>
      <c r="D4" s="17"/>
      <c r="E4" s="21"/>
      <c r="F4" s="24"/>
      <c r="G4" s="21"/>
      <c r="H4" s="24"/>
      <c r="I4" s="21"/>
      <c r="J4" s="24"/>
      <c r="K4" s="21"/>
      <c r="L4" s="24"/>
      <c r="M4" s="18"/>
      <c r="N4" s="1" t="s">
        <v>59</v>
      </c>
    </row>
    <row r="5" spans="1:52" ht="30" customHeight="1" x14ac:dyDescent="0.3">
      <c r="A5" s="19" t="s">
        <v>110</v>
      </c>
      <c r="B5" s="19" t="s">
        <v>111</v>
      </c>
      <c r="C5" s="19" t="s">
        <v>112</v>
      </c>
      <c r="D5" s="20">
        <v>3.2</v>
      </c>
      <c r="E5" s="22">
        <f>단가대비표!O21</f>
        <v>0</v>
      </c>
      <c r="F5" s="25">
        <f>TRUNC(E5*D5,1)</f>
        <v>0</v>
      </c>
      <c r="G5" s="22">
        <f>단가대비표!P21</f>
        <v>0</v>
      </c>
      <c r="H5" s="25">
        <f>TRUNC(G5*D5,1)</f>
        <v>0</v>
      </c>
      <c r="I5" s="22">
        <f>단가대비표!V21</f>
        <v>0</v>
      </c>
      <c r="J5" s="25">
        <f>TRUNC(I5*D5,1)</f>
        <v>0</v>
      </c>
      <c r="K5" s="22">
        <f>TRUNC(E5+G5+I5,1)</f>
        <v>0</v>
      </c>
      <c r="L5" s="25">
        <f>TRUNC(F5+H5+J5,1)</f>
        <v>0</v>
      </c>
      <c r="M5" s="19" t="s">
        <v>52</v>
      </c>
      <c r="N5" s="1" t="s">
        <v>59</v>
      </c>
      <c r="O5" s="1" t="s">
        <v>113</v>
      </c>
      <c r="P5" s="1" t="s">
        <v>61</v>
      </c>
      <c r="Q5" s="1" t="s">
        <v>61</v>
      </c>
      <c r="R5" s="1" t="s">
        <v>60</v>
      </c>
      <c r="AV5" s="1" t="s">
        <v>52</v>
      </c>
      <c r="AW5" s="1" t="s">
        <v>114</v>
      </c>
      <c r="AX5" s="1" t="s">
        <v>52</v>
      </c>
      <c r="AY5" s="1" t="s">
        <v>52</v>
      </c>
      <c r="AZ5" s="1" t="s">
        <v>52</v>
      </c>
    </row>
    <row r="6" spans="1:52" ht="30" customHeight="1" x14ac:dyDescent="0.3">
      <c r="A6" s="19" t="s">
        <v>115</v>
      </c>
      <c r="B6" s="19" t="s">
        <v>111</v>
      </c>
      <c r="C6" s="19" t="s">
        <v>112</v>
      </c>
      <c r="D6" s="20">
        <v>0.8</v>
      </c>
      <c r="E6" s="22">
        <f>단가대비표!O17</f>
        <v>0</v>
      </c>
      <c r="F6" s="25">
        <f>TRUNC(E6*D6,1)</f>
        <v>0</v>
      </c>
      <c r="G6" s="22">
        <f>단가대비표!P17</f>
        <v>0</v>
      </c>
      <c r="H6" s="25">
        <f>TRUNC(G6*D6,1)</f>
        <v>0</v>
      </c>
      <c r="I6" s="22">
        <f>단가대비표!V17</f>
        <v>0</v>
      </c>
      <c r="J6" s="25">
        <f>TRUNC(I6*D6,1)</f>
        <v>0</v>
      </c>
      <c r="K6" s="22">
        <f>TRUNC(E6+G6+I6,1)</f>
        <v>0</v>
      </c>
      <c r="L6" s="25">
        <f>TRUNC(F6+H6+J6,1)</f>
        <v>0</v>
      </c>
      <c r="M6" s="19" t="s">
        <v>52</v>
      </c>
      <c r="N6" s="1" t="s">
        <v>59</v>
      </c>
      <c r="O6" s="1" t="s">
        <v>116</v>
      </c>
      <c r="P6" s="1" t="s">
        <v>61</v>
      </c>
      <c r="Q6" s="1" t="s">
        <v>61</v>
      </c>
      <c r="R6" s="1" t="s">
        <v>60</v>
      </c>
      <c r="AV6" s="1" t="s">
        <v>52</v>
      </c>
      <c r="AW6" s="1" t="s">
        <v>117</v>
      </c>
      <c r="AX6" s="1" t="s">
        <v>52</v>
      </c>
      <c r="AY6" s="1" t="s">
        <v>52</v>
      </c>
      <c r="AZ6" s="1" t="s">
        <v>52</v>
      </c>
    </row>
    <row r="7" spans="1:52" ht="30" customHeight="1" x14ac:dyDescent="0.3">
      <c r="A7" s="19" t="s">
        <v>118</v>
      </c>
      <c r="B7" s="19" t="s">
        <v>52</v>
      </c>
      <c r="C7" s="19" t="s">
        <v>52</v>
      </c>
      <c r="D7" s="20"/>
      <c r="E7" s="22"/>
      <c r="F7" s="25">
        <f>TRUNC(SUMIF(N5:N6, N4, F5:F6),0)</f>
        <v>0</v>
      </c>
      <c r="G7" s="22"/>
      <c r="H7" s="25">
        <f>TRUNC(SUMIF(N5:N6, N4, H5:H6),0)</f>
        <v>0</v>
      </c>
      <c r="I7" s="22"/>
      <c r="J7" s="25">
        <f>TRUNC(SUMIF(N5:N6, N4, J5:J6),0)</f>
        <v>0</v>
      </c>
      <c r="K7" s="22"/>
      <c r="L7" s="25">
        <f>F7+H7+J7</f>
        <v>0</v>
      </c>
      <c r="M7" s="19" t="s">
        <v>52</v>
      </c>
      <c r="N7" s="1" t="s">
        <v>86</v>
      </c>
      <c r="O7" s="1" t="s">
        <v>86</v>
      </c>
      <c r="P7" s="1" t="s">
        <v>52</v>
      </c>
      <c r="Q7" s="1" t="s">
        <v>52</v>
      </c>
      <c r="R7" s="1" t="s">
        <v>52</v>
      </c>
      <c r="AV7" s="1" t="s">
        <v>52</v>
      </c>
      <c r="AW7" s="1" t="s">
        <v>52</v>
      </c>
      <c r="AX7" s="1" t="s">
        <v>52</v>
      </c>
      <c r="AY7" s="1" t="s">
        <v>52</v>
      </c>
      <c r="AZ7" s="1" t="s">
        <v>52</v>
      </c>
    </row>
    <row r="8" spans="1:52" ht="30" customHeight="1" x14ac:dyDescent="0.3">
      <c r="A8" s="20"/>
      <c r="B8" s="20"/>
      <c r="C8" s="20"/>
      <c r="D8" s="20"/>
      <c r="E8" s="22"/>
      <c r="F8" s="25"/>
      <c r="G8" s="22"/>
      <c r="H8" s="25"/>
      <c r="I8" s="22"/>
      <c r="J8" s="25"/>
      <c r="K8" s="22"/>
      <c r="L8" s="25"/>
      <c r="M8" s="20"/>
    </row>
    <row r="9" spans="1:52" ht="30" customHeight="1" x14ac:dyDescent="0.3">
      <c r="A9" s="16" t="s">
        <v>119</v>
      </c>
      <c r="B9" s="17"/>
      <c r="C9" s="17"/>
      <c r="D9" s="17"/>
      <c r="E9" s="21"/>
      <c r="F9" s="24"/>
      <c r="G9" s="21"/>
      <c r="H9" s="24"/>
      <c r="I9" s="21"/>
      <c r="J9" s="24"/>
      <c r="K9" s="21"/>
      <c r="L9" s="24"/>
      <c r="M9" s="18"/>
      <c r="N9" s="1" t="s">
        <v>66</v>
      </c>
    </row>
    <row r="10" spans="1:52" ht="30" customHeight="1" x14ac:dyDescent="0.3">
      <c r="A10" s="19" t="s">
        <v>121</v>
      </c>
      <c r="B10" s="19" t="s">
        <v>122</v>
      </c>
      <c r="C10" s="19" t="s">
        <v>65</v>
      </c>
      <c r="D10" s="20">
        <v>1.1000000000000001</v>
      </c>
      <c r="E10" s="22">
        <f>단가대비표!O15</f>
        <v>0</v>
      </c>
      <c r="F10" s="25">
        <f>TRUNC(E10*D10,1)</f>
        <v>0</v>
      </c>
      <c r="G10" s="22">
        <f>단가대비표!P15</f>
        <v>0</v>
      </c>
      <c r="H10" s="25">
        <f>TRUNC(G10*D10,1)</f>
        <v>0</v>
      </c>
      <c r="I10" s="22">
        <f>단가대비표!V15</f>
        <v>0</v>
      </c>
      <c r="J10" s="25">
        <f>TRUNC(I10*D10,1)</f>
        <v>0</v>
      </c>
      <c r="K10" s="22">
        <f t="shared" ref="K10:L14" si="0">TRUNC(E10+G10+I10,1)</f>
        <v>0</v>
      </c>
      <c r="L10" s="25">
        <f t="shared" si="0"/>
        <v>0</v>
      </c>
      <c r="M10" s="19" t="s">
        <v>52</v>
      </c>
      <c r="N10" s="1" t="s">
        <v>66</v>
      </c>
      <c r="O10" s="1" t="s">
        <v>123</v>
      </c>
      <c r="P10" s="1" t="s">
        <v>61</v>
      </c>
      <c r="Q10" s="1" t="s">
        <v>61</v>
      </c>
      <c r="R10" s="1" t="s">
        <v>60</v>
      </c>
      <c r="V10">
        <v>1</v>
      </c>
      <c r="AV10" s="1" t="s">
        <v>52</v>
      </c>
      <c r="AW10" s="1" t="s">
        <v>124</v>
      </c>
      <c r="AX10" s="1" t="s">
        <v>52</v>
      </c>
      <c r="AY10" s="1" t="s">
        <v>52</v>
      </c>
      <c r="AZ10" s="1" t="s">
        <v>52</v>
      </c>
    </row>
    <row r="11" spans="1:52" ht="30" customHeight="1" x14ac:dyDescent="0.3">
      <c r="A11" s="19" t="s">
        <v>125</v>
      </c>
      <c r="B11" s="19" t="s">
        <v>126</v>
      </c>
      <c r="C11" s="19" t="s">
        <v>127</v>
      </c>
      <c r="D11" s="20">
        <v>1</v>
      </c>
      <c r="E11" s="22">
        <f>TRUNC(SUMIF(V10:V14, RIGHTB(O11, 1), F10:F14)*U11, 2)</f>
        <v>0</v>
      </c>
      <c r="F11" s="25">
        <f>TRUNC(E11*D11,1)</f>
        <v>0</v>
      </c>
      <c r="G11" s="22">
        <v>0</v>
      </c>
      <c r="H11" s="25">
        <f>TRUNC(G11*D11,1)</f>
        <v>0</v>
      </c>
      <c r="I11" s="22">
        <v>0</v>
      </c>
      <c r="J11" s="25">
        <f>TRUNC(I11*D11,1)</f>
        <v>0</v>
      </c>
      <c r="K11" s="22">
        <f t="shared" si="0"/>
        <v>0</v>
      </c>
      <c r="L11" s="25">
        <f t="shared" si="0"/>
        <v>0</v>
      </c>
      <c r="M11" s="19" t="s">
        <v>52</v>
      </c>
      <c r="N11" s="1" t="s">
        <v>66</v>
      </c>
      <c r="O11" s="1" t="s">
        <v>128</v>
      </c>
      <c r="P11" s="1" t="s">
        <v>61</v>
      </c>
      <c r="Q11" s="1" t="s">
        <v>61</v>
      </c>
      <c r="R11" s="1" t="s">
        <v>61</v>
      </c>
      <c r="S11">
        <v>0</v>
      </c>
      <c r="T11">
        <v>0</v>
      </c>
      <c r="U11">
        <v>0.03</v>
      </c>
      <c r="AV11" s="1" t="s">
        <v>52</v>
      </c>
      <c r="AW11" s="1" t="s">
        <v>129</v>
      </c>
      <c r="AX11" s="1" t="s">
        <v>52</v>
      </c>
      <c r="AY11" s="1" t="s">
        <v>52</v>
      </c>
      <c r="AZ11" s="1" t="s">
        <v>52</v>
      </c>
    </row>
    <row r="12" spans="1:52" ht="30" customHeight="1" x14ac:dyDescent="0.3">
      <c r="A12" s="19" t="s">
        <v>130</v>
      </c>
      <c r="B12" s="19" t="s">
        <v>111</v>
      </c>
      <c r="C12" s="19" t="s">
        <v>112</v>
      </c>
      <c r="D12" s="20">
        <v>3.6999999999999998E-2</v>
      </c>
      <c r="E12" s="22">
        <f>단가대비표!O19</f>
        <v>0</v>
      </c>
      <c r="F12" s="25">
        <f>TRUNC(E12*D12,1)</f>
        <v>0</v>
      </c>
      <c r="G12" s="22">
        <f>단가대비표!P19</f>
        <v>0</v>
      </c>
      <c r="H12" s="25">
        <f>TRUNC(G12*D12,1)</f>
        <v>0</v>
      </c>
      <c r="I12" s="22">
        <f>단가대비표!V19</f>
        <v>0</v>
      </c>
      <c r="J12" s="25">
        <f>TRUNC(I12*D12,1)</f>
        <v>0</v>
      </c>
      <c r="K12" s="22">
        <f t="shared" si="0"/>
        <v>0</v>
      </c>
      <c r="L12" s="25">
        <f t="shared" si="0"/>
        <v>0</v>
      </c>
      <c r="M12" s="19" t="s">
        <v>52</v>
      </c>
      <c r="N12" s="1" t="s">
        <v>66</v>
      </c>
      <c r="O12" s="1" t="s">
        <v>131</v>
      </c>
      <c r="P12" s="1" t="s">
        <v>61</v>
      </c>
      <c r="Q12" s="1" t="s">
        <v>61</v>
      </c>
      <c r="R12" s="1" t="s">
        <v>60</v>
      </c>
      <c r="W12">
        <v>2</v>
      </c>
      <c r="AV12" s="1" t="s">
        <v>52</v>
      </c>
      <c r="AW12" s="1" t="s">
        <v>132</v>
      </c>
      <c r="AX12" s="1" t="s">
        <v>52</v>
      </c>
      <c r="AY12" s="1" t="s">
        <v>52</v>
      </c>
      <c r="AZ12" s="1" t="s">
        <v>52</v>
      </c>
    </row>
    <row r="13" spans="1:52" ht="30" customHeight="1" x14ac:dyDescent="0.3">
      <c r="A13" s="19" t="s">
        <v>115</v>
      </c>
      <c r="B13" s="19" t="s">
        <v>111</v>
      </c>
      <c r="C13" s="19" t="s">
        <v>112</v>
      </c>
      <c r="D13" s="20">
        <v>1.2E-2</v>
      </c>
      <c r="E13" s="22">
        <f>단가대비표!O17</f>
        <v>0</v>
      </c>
      <c r="F13" s="25">
        <f>TRUNC(E13*D13,1)</f>
        <v>0</v>
      </c>
      <c r="G13" s="22">
        <f>단가대비표!P17</f>
        <v>0</v>
      </c>
      <c r="H13" s="25">
        <f>TRUNC(G13*D13,1)</f>
        <v>0</v>
      </c>
      <c r="I13" s="22">
        <f>단가대비표!V17</f>
        <v>0</v>
      </c>
      <c r="J13" s="25">
        <f>TRUNC(I13*D13,1)</f>
        <v>0</v>
      </c>
      <c r="K13" s="22">
        <f t="shared" si="0"/>
        <v>0</v>
      </c>
      <c r="L13" s="25">
        <f t="shared" si="0"/>
        <v>0</v>
      </c>
      <c r="M13" s="19" t="s">
        <v>52</v>
      </c>
      <c r="N13" s="1" t="s">
        <v>66</v>
      </c>
      <c r="O13" s="1" t="s">
        <v>116</v>
      </c>
      <c r="P13" s="1" t="s">
        <v>61</v>
      </c>
      <c r="Q13" s="1" t="s">
        <v>61</v>
      </c>
      <c r="R13" s="1" t="s">
        <v>60</v>
      </c>
      <c r="W13">
        <v>2</v>
      </c>
      <c r="AV13" s="1" t="s">
        <v>52</v>
      </c>
      <c r="AW13" s="1" t="s">
        <v>133</v>
      </c>
      <c r="AX13" s="1" t="s">
        <v>52</v>
      </c>
      <c r="AY13" s="1" t="s">
        <v>52</v>
      </c>
      <c r="AZ13" s="1" t="s">
        <v>52</v>
      </c>
    </row>
    <row r="14" spans="1:52" ht="30" customHeight="1" x14ac:dyDescent="0.3">
      <c r="A14" s="19" t="s">
        <v>134</v>
      </c>
      <c r="B14" s="19" t="s">
        <v>135</v>
      </c>
      <c r="C14" s="19" t="s">
        <v>127</v>
      </c>
      <c r="D14" s="20">
        <v>1</v>
      </c>
      <c r="E14" s="22">
        <f>TRUNC(SUMIF(W10:W14, RIGHTB(O14, 1), H10:H14)*U14, 2)</f>
        <v>0</v>
      </c>
      <c r="F14" s="25">
        <f>TRUNC(E14*D14,1)</f>
        <v>0</v>
      </c>
      <c r="G14" s="22">
        <v>0</v>
      </c>
      <c r="H14" s="25">
        <f>TRUNC(G14*D14,1)</f>
        <v>0</v>
      </c>
      <c r="I14" s="22">
        <v>0</v>
      </c>
      <c r="J14" s="25">
        <f>TRUNC(I14*D14,1)</f>
        <v>0</v>
      </c>
      <c r="K14" s="22">
        <f t="shared" si="0"/>
        <v>0</v>
      </c>
      <c r="L14" s="25">
        <f t="shared" si="0"/>
        <v>0</v>
      </c>
      <c r="M14" s="19" t="s">
        <v>52</v>
      </c>
      <c r="N14" s="1" t="s">
        <v>66</v>
      </c>
      <c r="O14" s="1" t="s">
        <v>136</v>
      </c>
      <c r="P14" s="1" t="s">
        <v>61</v>
      </c>
      <c r="Q14" s="1" t="s">
        <v>61</v>
      </c>
      <c r="R14" s="1" t="s">
        <v>61</v>
      </c>
      <c r="S14">
        <v>1</v>
      </c>
      <c r="T14">
        <v>0</v>
      </c>
      <c r="U14">
        <v>0.02</v>
      </c>
      <c r="AV14" s="1" t="s">
        <v>52</v>
      </c>
      <c r="AW14" s="1" t="s">
        <v>129</v>
      </c>
      <c r="AX14" s="1" t="s">
        <v>52</v>
      </c>
      <c r="AY14" s="1" t="s">
        <v>52</v>
      </c>
      <c r="AZ14" s="1" t="s">
        <v>52</v>
      </c>
    </row>
    <row r="15" spans="1:52" ht="30" customHeight="1" x14ac:dyDescent="0.3">
      <c r="A15" s="19" t="s">
        <v>118</v>
      </c>
      <c r="B15" s="19" t="s">
        <v>52</v>
      </c>
      <c r="C15" s="19" t="s">
        <v>52</v>
      </c>
      <c r="D15" s="20"/>
      <c r="E15" s="22"/>
      <c r="F15" s="25">
        <f>TRUNC(SUMIF(N10:N14, N9, F10:F14),0)</f>
        <v>0</v>
      </c>
      <c r="G15" s="22"/>
      <c r="H15" s="25">
        <f>TRUNC(SUMIF(N10:N14, N9, H10:H14),0)</f>
        <v>0</v>
      </c>
      <c r="I15" s="22"/>
      <c r="J15" s="25">
        <f>TRUNC(SUMIF(N10:N14, N9, J10:J14),0)</f>
        <v>0</v>
      </c>
      <c r="K15" s="22"/>
      <c r="L15" s="25">
        <f>F15+H15+J15</f>
        <v>0</v>
      </c>
      <c r="M15" s="19" t="s">
        <v>52</v>
      </c>
      <c r="N15" s="1" t="s">
        <v>86</v>
      </c>
      <c r="O15" s="1" t="s">
        <v>86</v>
      </c>
      <c r="P15" s="1" t="s">
        <v>52</v>
      </c>
      <c r="Q15" s="1" t="s">
        <v>52</v>
      </c>
      <c r="R15" s="1" t="s">
        <v>52</v>
      </c>
      <c r="AV15" s="1" t="s">
        <v>52</v>
      </c>
      <c r="AW15" s="1" t="s">
        <v>52</v>
      </c>
      <c r="AX15" s="1" t="s">
        <v>52</v>
      </c>
      <c r="AY15" s="1" t="s">
        <v>52</v>
      </c>
      <c r="AZ15" s="1" t="s">
        <v>52</v>
      </c>
    </row>
    <row r="16" spans="1:52" ht="30" customHeight="1" x14ac:dyDescent="0.3">
      <c r="A16" s="20"/>
      <c r="B16" s="20"/>
      <c r="C16" s="20"/>
      <c r="D16" s="20"/>
      <c r="E16" s="22"/>
      <c r="F16" s="25"/>
      <c r="G16" s="22"/>
      <c r="H16" s="25"/>
      <c r="I16" s="22"/>
      <c r="J16" s="25"/>
      <c r="K16" s="22"/>
      <c r="L16" s="25"/>
      <c r="M16" s="20"/>
    </row>
    <row r="17" spans="1:52" ht="30" customHeight="1" x14ac:dyDescent="0.3">
      <c r="A17" s="16" t="s">
        <v>137</v>
      </c>
      <c r="B17" s="17"/>
      <c r="C17" s="17"/>
      <c r="D17" s="17"/>
      <c r="E17" s="21"/>
      <c r="F17" s="24"/>
      <c r="G17" s="21"/>
      <c r="H17" s="24"/>
      <c r="I17" s="21"/>
      <c r="J17" s="24"/>
      <c r="K17" s="21"/>
      <c r="L17" s="24"/>
      <c r="M17" s="18"/>
      <c r="N17" s="1" t="s">
        <v>70</v>
      </c>
    </row>
    <row r="18" spans="1:52" ht="30" customHeight="1" x14ac:dyDescent="0.3">
      <c r="A18" s="19" t="s">
        <v>139</v>
      </c>
      <c r="B18" s="19" t="s">
        <v>140</v>
      </c>
      <c r="C18" s="19" t="s">
        <v>65</v>
      </c>
      <c r="D18" s="20">
        <v>1.05</v>
      </c>
      <c r="E18" s="22">
        <f>단가대비표!O14</f>
        <v>0</v>
      </c>
      <c r="F18" s="25">
        <f t="shared" ref="F18:F26" si="1">TRUNC(E18*D18,1)</f>
        <v>0</v>
      </c>
      <c r="G18" s="22">
        <f>단가대비표!P14</f>
        <v>0</v>
      </c>
      <c r="H18" s="25">
        <f t="shared" ref="H18:H26" si="2">TRUNC(G18*D18,1)</f>
        <v>0</v>
      </c>
      <c r="I18" s="22">
        <f>단가대비표!V14</f>
        <v>0</v>
      </c>
      <c r="J18" s="25">
        <f t="shared" ref="J18:J26" si="3">TRUNC(I18*D18,1)</f>
        <v>0</v>
      </c>
      <c r="K18" s="22">
        <f t="shared" ref="K18:K26" si="4">TRUNC(E18+G18+I18,1)</f>
        <v>0</v>
      </c>
      <c r="L18" s="25">
        <f t="shared" ref="L18:L26" si="5">TRUNC(F18+H18+J18,1)</f>
        <v>0</v>
      </c>
      <c r="M18" s="19" t="s">
        <v>52</v>
      </c>
      <c r="N18" s="1" t="s">
        <v>70</v>
      </c>
      <c r="O18" s="1" t="s">
        <v>141</v>
      </c>
      <c r="P18" s="1" t="s">
        <v>61</v>
      </c>
      <c r="Q18" s="1" t="s">
        <v>61</v>
      </c>
      <c r="R18" s="1" t="s">
        <v>60</v>
      </c>
      <c r="V18">
        <v>1</v>
      </c>
      <c r="AV18" s="1" t="s">
        <v>52</v>
      </c>
      <c r="AW18" s="1" t="s">
        <v>142</v>
      </c>
      <c r="AX18" s="1" t="s">
        <v>52</v>
      </c>
      <c r="AY18" s="1" t="s">
        <v>52</v>
      </c>
      <c r="AZ18" s="1" t="s">
        <v>52</v>
      </c>
    </row>
    <row r="19" spans="1:52" ht="30" customHeight="1" x14ac:dyDescent="0.3">
      <c r="A19" s="19" t="s">
        <v>143</v>
      </c>
      <c r="B19" s="19" t="s">
        <v>126</v>
      </c>
      <c r="C19" s="19" t="s">
        <v>127</v>
      </c>
      <c r="D19" s="20">
        <v>1</v>
      </c>
      <c r="E19" s="22">
        <f>TRUNC(SUMIF(V18:V26, RIGHTB(O19, 1), F18:F26)*U19, 2)</f>
        <v>0</v>
      </c>
      <c r="F19" s="25">
        <f t="shared" si="1"/>
        <v>0</v>
      </c>
      <c r="G19" s="22">
        <v>0</v>
      </c>
      <c r="H19" s="25">
        <f t="shared" si="2"/>
        <v>0</v>
      </c>
      <c r="I19" s="22">
        <v>0</v>
      </c>
      <c r="J19" s="25">
        <f t="shared" si="3"/>
        <v>0</v>
      </c>
      <c r="K19" s="22">
        <f t="shared" si="4"/>
        <v>0</v>
      </c>
      <c r="L19" s="25">
        <f t="shared" si="5"/>
        <v>0</v>
      </c>
      <c r="M19" s="19" t="s">
        <v>52</v>
      </c>
      <c r="N19" s="1" t="s">
        <v>70</v>
      </c>
      <c r="O19" s="1" t="s">
        <v>128</v>
      </c>
      <c r="P19" s="1" t="s">
        <v>61</v>
      </c>
      <c r="Q19" s="1" t="s">
        <v>61</v>
      </c>
      <c r="R19" s="1" t="s">
        <v>61</v>
      </c>
      <c r="S19">
        <v>0</v>
      </c>
      <c r="T19">
        <v>0</v>
      </c>
      <c r="U19">
        <v>0.03</v>
      </c>
      <c r="AV19" s="1" t="s">
        <v>52</v>
      </c>
      <c r="AW19" s="1" t="s">
        <v>144</v>
      </c>
      <c r="AX19" s="1" t="s">
        <v>52</v>
      </c>
      <c r="AY19" s="1" t="s">
        <v>52</v>
      </c>
      <c r="AZ19" s="1" t="s">
        <v>52</v>
      </c>
    </row>
    <row r="20" spans="1:52" ht="30" customHeight="1" x14ac:dyDescent="0.3">
      <c r="A20" s="19" t="s">
        <v>145</v>
      </c>
      <c r="B20" s="19" t="s">
        <v>146</v>
      </c>
      <c r="C20" s="19" t="s">
        <v>147</v>
      </c>
      <c r="D20" s="20">
        <v>1.4999999999999999E-2</v>
      </c>
      <c r="E20" s="22">
        <f>단가대비표!O13</f>
        <v>0</v>
      </c>
      <c r="F20" s="25">
        <f t="shared" si="1"/>
        <v>0</v>
      </c>
      <c r="G20" s="22">
        <f>단가대비표!P13</f>
        <v>0</v>
      </c>
      <c r="H20" s="25">
        <f t="shared" si="2"/>
        <v>0</v>
      </c>
      <c r="I20" s="22">
        <f>단가대비표!V13</f>
        <v>0</v>
      </c>
      <c r="J20" s="25">
        <f t="shared" si="3"/>
        <v>0</v>
      </c>
      <c r="K20" s="22">
        <f t="shared" si="4"/>
        <v>0</v>
      </c>
      <c r="L20" s="25">
        <f t="shared" si="5"/>
        <v>0</v>
      </c>
      <c r="M20" s="19" t="s">
        <v>52</v>
      </c>
      <c r="N20" s="1" t="s">
        <v>70</v>
      </c>
      <c r="O20" s="1" t="s">
        <v>148</v>
      </c>
      <c r="P20" s="1" t="s">
        <v>61</v>
      </c>
      <c r="Q20" s="1" t="s">
        <v>61</v>
      </c>
      <c r="R20" s="1" t="s">
        <v>60</v>
      </c>
      <c r="AV20" s="1" t="s">
        <v>52</v>
      </c>
      <c r="AW20" s="1" t="s">
        <v>149</v>
      </c>
      <c r="AX20" s="1" t="s">
        <v>52</v>
      </c>
      <c r="AY20" s="1" t="s">
        <v>52</v>
      </c>
      <c r="AZ20" s="1" t="s">
        <v>52</v>
      </c>
    </row>
    <row r="21" spans="1:52" ht="30" customHeight="1" x14ac:dyDescent="0.3">
      <c r="A21" s="19" t="s">
        <v>150</v>
      </c>
      <c r="B21" s="19" t="s">
        <v>52</v>
      </c>
      <c r="C21" s="19" t="s">
        <v>65</v>
      </c>
      <c r="D21" s="20">
        <v>1.1000000000000001</v>
      </c>
      <c r="E21" s="22">
        <f>단가대비표!O12</f>
        <v>0</v>
      </c>
      <c r="F21" s="25">
        <f t="shared" si="1"/>
        <v>0</v>
      </c>
      <c r="G21" s="22">
        <f>단가대비표!P12</f>
        <v>0</v>
      </c>
      <c r="H21" s="25">
        <f t="shared" si="2"/>
        <v>0</v>
      </c>
      <c r="I21" s="22">
        <f>단가대비표!V12</f>
        <v>0</v>
      </c>
      <c r="J21" s="25">
        <f t="shared" si="3"/>
        <v>0</v>
      </c>
      <c r="K21" s="22">
        <f t="shared" si="4"/>
        <v>0</v>
      </c>
      <c r="L21" s="25">
        <f t="shared" si="5"/>
        <v>0</v>
      </c>
      <c r="M21" s="19" t="s">
        <v>52</v>
      </c>
      <c r="N21" s="1" t="s">
        <v>70</v>
      </c>
      <c r="O21" s="1" t="s">
        <v>151</v>
      </c>
      <c r="P21" s="1" t="s">
        <v>61</v>
      </c>
      <c r="Q21" s="1" t="s">
        <v>61</v>
      </c>
      <c r="R21" s="1" t="s">
        <v>60</v>
      </c>
      <c r="AV21" s="1" t="s">
        <v>52</v>
      </c>
      <c r="AW21" s="1" t="s">
        <v>152</v>
      </c>
      <c r="AX21" s="1" t="s">
        <v>52</v>
      </c>
      <c r="AY21" s="1" t="s">
        <v>52</v>
      </c>
      <c r="AZ21" s="1" t="s">
        <v>52</v>
      </c>
    </row>
    <row r="22" spans="1:52" ht="30" customHeight="1" x14ac:dyDescent="0.3">
      <c r="A22" s="19" t="s">
        <v>153</v>
      </c>
      <c r="B22" s="19" t="s">
        <v>154</v>
      </c>
      <c r="C22" s="19" t="s">
        <v>155</v>
      </c>
      <c r="D22" s="20">
        <v>0.33</v>
      </c>
      <c r="E22" s="22">
        <f>단가대비표!O10</f>
        <v>0</v>
      </c>
      <c r="F22" s="25">
        <f t="shared" si="1"/>
        <v>0</v>
      </c>
      <c r="G22" s="22">
        <f>단가대비표!P10</f>
        <v>0</v>
      </c>
      <c r="H22" s="25">
        <f t="shared" si="2"/>
        <v>0</v>
      </c>
      <c r="I22" s="22">
        <f>단가대비표!V10</f>
        <v>0</v>
      </c>
      <c r="J22" s="25">
        <f t="shared" si="3"/>
        <v>0</v>
      </c>
      <c r="K22" s="22">
        <f t="shared" si="4"/>
        <v>0</v>
      </c>
      <c r="L22" s="25">
        <f t="shared" si="5"/>
        <v>0</v>
      </c>
      <c r="M22" s="19" t="s">
        <v>52</v>
      </c>
      <c r="N22" s="1" t="s">
        <v>70</v>
      </c>
      <c r="O22" s="1" t="s">
        <v>156</v>
      </c>
      <c r="P22" s="1" t="s">
        <v>61</v>
      </c>
      <c r="Q22" s="1" t="s">
        <v>61</v>
      </c>
      <c r="R22" s="1" t="s">
        <v>60</v>
      </c>
      <c r="AV22" s="1" t="s">
        <v>52</v>
      </c>
      <c r="AW22" s="1" t="s">
        <v>157</v>
      </c>
      <c r="AX22" s="1" t="s">
        <v>52</v>
      </c>
      <c r="AY22" s="1" t="s">
        <v>52</v>
      </c>
      <c r="AZ22" s="1" t="s">
        <v>52</v>
      </c>
    </row>
    <row r="23" spans="1:52" ht="30" customHeight="1" x14ac:dyDescent="0.3">
      <c r="A23" s="19" t="s">
        <v>158</v>
      </c>
      <c r="B23" s="19" t="s">
        <v>159</v>
      </c>
      <c r="C23" s="19" t="s">
        <v>65</v>
      </c>
      <c r="D23" s="20">
        <v>0.28999999999999998</v>
      </c>
      <c r="E23" s="22">
        <f>단가대비표!O11</f>
        <v>0</v>
      </c>
      <c r="F23" s="25">
        <f t="shared" si="1"/>
        <v>0</v>
      </c>
      <c r="G23" s="22">
        <f>단가대비표!P11</f>
        <v>0</v>
      </c>
      <c r="H23" s="25">
        <f t="shared" si="2"/>
        <v>0</v>
      </c>
      <c r="I23" s="22">
        <f>단가대비표!V11</f>
        <v>0</v>
      </c>
      <c r="J23" s="25">
        <f t="shared" si="3"/>
        <v>0</v>
      </c>
      <c r="K23" s="22">
        <f t="shared" si="4"/>
        <v>0</v>
      </c>
      <c r="L23" s="25">
        <f t="shared" si="5"/>
        <v>0</v>
      </c>
      <c r="M23" s="19" t="s">
        <v>52</v>
      </c>
      <c r="N23" s="1" t="s">
        <v>70</v>
      </c>
      <c r="O23" s="1" t="s">
        <v>160</v>
      </c>
      <c r="P23" s="1" t="s">
        <v>61</v>
      </c>
      <c r="Q23" s="1" t="s">
        <v>61</v>
      </c>
      <c r="R23" s="1" t="s">
        <v>60</v>
      </c>
      <c r="AV23" s="1" t="s">
        <v>52</v>
      </c>
      <c r="AW23" s="1" t="s">
        <v>161</v>
      </c>
      <c r="AX23" s="1" t="s">
        <v>52</v>
      </c>
      <c r="AY23" s="1" t="s">
        <v>52</v>
      </c>
      <c r="AZ23" s="1" t="s">
        <v>52</v>
      </c>
    </row>
    <row r="24" spans="1:52" ht="30" customHeight="1" x14ac:dyDescent="0.3">
      <c r="A24" s="19" t="s">
        <v>162</v>
      </c>
      <c r="B24" s="19" t="s">
        <v>111</v>
      </c>
      <c r="C24" s="19" t="s">
        <v>112</v>
      </c>
      <c r="D24" s="20">
        <v>2.9000000000000001E-2</v>
      </c>
      <c r="E24" s="22">
        <f>단가대비표!O20</f>
        <v>0</v>
      </c>
      <c r="F24" s="25">
        <f t="shared" si="1"/>
        <v>0</v>
      </c>
      <c r="G24" s="22">
        <f>단가대비표!P20</f>
        <v>0</v>
      </c>
      <c r="H24" s="25">
        <f t="shared" si="2"/>
        <v>0</v>
      </c>
      <c r="I24" s="22">
        <f>단가대비표!V20</f>
        <v>0</v>
      </c>
      <c r="J24" s="25">
        <f t="shared" si="3"/>
        <v>0</v>
      </c>
      <c r="K24" s="22">
        <f t="shared" si="4"/>
        <v>0</v>
      </c>
      <c r="L24" s="25">
        <f t="shared" si="5"/>
        <v>0</v>
      </c>
      <c r="M24" s="19" t="s">
        <v>52</v>
      </c>
      <c r="N24" s="1" t="s">
        <v>70</v>
      </c>
      <c r="O24" s="1" t="s">
        <v>163</v>
      </c>
      <c r="P24" s="1" t="s">
        <v>61</v>
      </c>
      <c r="Q24" s="1" t="s">
        <v>61</v>
      </c>
      <c r="R24" s="1" t="s">
        <v>60</v>
      </c>
      <c r="W24">
        <v>2</v>
      </c>
      <c r="AV24" s="1" t="s">
        <v>52</v>
      </c>
      <c r="AW24" s="1" t="s">
        <v>164</v>
      </c>
      <c r="AX24" s="1" t="s">
        <v>52</v>
      </c>
      <c r="AY24" s="1" t="s">
        <v>52</v>
      </c>
      <c r="AZ24" s="1" t="s">
        <v>52</v>
      </c>
    </row>
    <row r="25" spans="1:52" ht="30" customHeight="1" x14ac:dyDescent="0.3">
      <c r="A25" s="19" t="s">
        <v>115</v>
      </c>
      <c r="B25" s="19" t="s">
        <v>111</v>
      </c>
      <c r="C25" s="19" t="s">
        <v>112</v>
      </c>
      <c r="D25" s="20">
        <v>1.4999999999999999E-2</v>
      </c>
      <c r="E25" s="22">
        <f>단가대비표!O17</f>
        <v>0</v>
      </c>
      <c r="F25" s="25">
        <f t="shared" si="1"/>
        <v>0</v>
      </c>
      <c r="G25" s="22">
        <f>단가대비표!P17</f>
        <v>0</v>
      </c>
      <c r="H25" s="25">
        <f t="shared" si="2"/>
        <v>0</v>
      </c>
      <c r="I25" s="22">
        <f>단가대비표!V17</f>
        <v>0</v>
      </c>
      <c r="J25" s="25">
        <f t="shared" si="3"/>
        <v>0</v>
      </c>
      <c r="K25" s="22">
        <f t="shared" si="4"/>
        <v>0</v>
      </c>
      <c r="L25" s="25">
        <f t="shared" si="5"/>
        <v>0</v>
      </c>
      <c r="M25" s="19" t="s">
        <v>52</v>
      </c>
      <c r="N25" s="1" t="s">
        <v>70</v>
      </c>
      <c r="O25" s="1" t="s">
        <v>116</v>
      </c>
      <c r="P25" s="1" t="s">
        <v>61</v>
      </c>
      <c r="Q25" s="1" t="s">
        <v>61</v>
      </c>
      <c r="R25" s="1" t="s">
        <v>60</v>
      </c>
      <c r="W25">
        <v>2</v>
      </c>
      <c r="AV25" s="1" t="s">
        <v>52</v>
      </c>
      <c r="AW25" s="1" t="s">
        <v>165</v>
      </c>
      <c r="AX25" s="1" t="s">
        <v>52</v>
      </c>
      <c r="AY25" s="1" t="s">
        <v>52</v>
      </c>
      <c r="AZ25" s="1" t="s">
        <v>52</v>
      </c>
    </row>
    <row r="26" spans="1:52" ht="30" customHeight="1" x14ac:dyDescent="0.3">
      <c r="A26" s="19" t="s">
        <v>134</v>
      </c>
      <c r="B26" s="19" t="s">
        <v>166</v>
      </c>
      <c r="C26" s="19" t="s">
        <v>127</v>
      </c>
      <c r="D26" s="20">
        <v>1</v>
      </c>
      <c r="E26" s="22">
        <f>TRUNC(SUMIF(W18:W26, RIGHTB(O26, 1), H18:H26)*U26, 2)</f>
        <v>0</v>
      </c>
      <c r="F26" s="25">
        <f t="shared" si="1"/>
        <v>0</v>
      </c>
      <c r="G26" s="22">
        <v>0</v>
      </c>
      <c r="H26" s="25">
        <f t="shared" si="2"/>
        <v>0</v>
      </c>
      <c r="I26" s="22">
        <v>0</v>
      </c>
      <c r="J26" s="25">
        <f t="shared" si="3"/>
        <v>0</v>
      </c>
      <c r="K26" s="22">
        <f t="shared" si="4"/>
        <v>0</v>
      </c>
      <c r="L26" s="25">
        <f t="shared" si="5"/>
        <v>0</v>
      </c>
      <c r="M26" s="19" t="s">
        <v>52</v>
      </c>
      <c r="N26" s="1" t="s">
        <v>70</v>
      </c>
      <c r="O26" s="1" t="s">
        <v>136</v>
      </c>
      <c r="P26" s="1" t="s">
        <v>61</v>
      </c>
      <c r="Q26" s="1" t="s">
        <v>61</v>
      </c>
      <c r="R26" s="1" t="s">
        <v>61</v>
      </c>
      <c r="S26">
        <v>1</v>
      </c>
      <c r="T26">
        <v>0</v>
      </c>
      <c r="U26">
        <v>0.03</v>
      </c>
      <c r="AV26" s="1" t="s">
        <v>52</v>
      </c>
      <c r="AW26" s="1" t="s">
        <v>167</v>
      </c>
      <c r="AX26" s="1" t="s">
        <v>52</v>
      </c>
      <c r="AY26" s="1" t="s">
        <v>52</v>
      </c>
      <c r="AZ26" s="1" t="s">
        <v>52</v>
      </c>
    </row>
    <row r="27" spans="1:52" ht="30" customHeight="1" x14ac:dyDescent="0.3">
      <c r="A27" s="19" t="s">
        <v>118</v>
      </c>
      <c r="B27" s="19" t="s">
        <v>52</v>
      </c>
      <c r="C27" s="19" t="s">
        <v>52</v>
      </c>
      <c r="D27" s="20"/>
      <c r="E27" s="22"/>
      <c r="F27" s="25">
        <f>TRUNC(SUMIF(N18:N26, N17, F18:F26),0)</f>
        <v>0</v>
      </c>
      <c r="G27" s="22"/>
      <c r="H27" s="25">
        <f>TRUNC(SUMIF(N18:N26, N17, H18:H26),0)</f>
        <v>0</v>
      </c>
      <c r="I27" s="22"/>
      <c r="J27" s="25">
        <f>TRUNC(SUMIF(N18:N26, N17, J18:J26),0)</f>
        <v>0</v>
      </c>
      <c r="K27" s="22"/>
      <c r="L27" s="25">
        <f>F27+H27+J27</f>
        <v>0</v>
      </c>
      <c r="M27" s="19" t="s">
        <v>52</v>
      </c>
      <c r="N27" s="1" t="s">
        <v>86</v>
      </c>
      <c r="O27" s="1" t="s">
        <v>86</v>
      </c>
      <c r="P27" s="1" t="s">
        <v>52</v>
      </c>
      <c r="Q27" s="1" t="s">
        <v>52</v>
      </c>
      <c r="R27" s="1" t="s">
        <v>52</v>
      </c>
      <c r="AV27" s="1" t="s">
        <v>52</v>
      </c>
      <c r="AW27" s="1" t="s">
        <v>52</v>
      </c>
      <c r="AX27" s="1" t="s">
        <v>52</v>
      </c>
      <c r="AY27" s="1" t="s">
        <v>52</v>
      </c>
      <c r="AZ27" s="1" t="s">
        <v>52</v>
      </c>
    </row>
    <row r="28" spans="1:52" ht="30" customHeight="1" x14ac:dyDescent="0.3">
      <c r="A28" s="20"/>
      <c r="B28" s="20"/>
      <c r="C28" s="20"/>
      <c r="D28" s="20"/>
      <c r="E28" s="22"/>
      <c r="F28" s="25"/>
      <c r="G28" s="22"/>
      <c r="H28" s="25"/>
      <c r="I28" s="22"/>
      <c r="J28" s="25"/>
      <c r="K28" s="22"/>
      <c r="L28" s="25"/>
      <c r="M28" s="20"/>
    </row>
    <row r="29" spans="1:52" ht="30" customHeight="1" x14ac:dyDescent="0.3">
      <c r="A29" s="16" t="s">
        <v>168</v>
      </c>
      <c r="B29" s="17"/>
      <c r="C29" s="17"/>
      <c r="D29" s="17"/>
      <c r="E29" s="21"/>
      <c r="F29" s="24"/>
      <c r="G29" s="21"/>
      <c r="H29" s="24"/>
      <c r="I29" s="21"/>
      <c r="J29" s="24"/>
      <c r="K29" s="21"/>
      <c r="L29" s="24"/>
      <c r="M29" s="18"/>
      <c r="N29" s="1" t="s">
        <v>75</v>
      </c>
    </row>
    <row r="30" spans="1:52" ht="30" customHeight="1" x14ac:dyDescent="0.3">
      <c r="A30" s="19" t="s">
        <v>170</v>
      </c>
      <c r="B30" s="19" t="s">
        <v>171</v>
      </c>
      <c r="C30" s="19" t="s">
        <v>79</v>
      </c>
      <c r="D30" s="20">
        <v>1</v>
      </c>
      <c r="E30" s="22">
        <f>단가대비표!O9</f>
        <v>0</v>
      </c>
      <c r="F30" s="25">
        <f>TRUNC(E30*D30,1)</f>
        <v>0</v>
      </c>
      <c r="G30" s="22">
        <f>단가대비표!P9</f>
        <v>0</v>
      </c>
      <c r="H30" s="25">
        <f>TRUNC(G30*D30,1)</f>
        <v>0</v>
      </c>
      <c r="I30" s="22">
        <f>단가대비표!V9</f>
        <v>0</v>
      </c>
      <c r="J30" s="25">
        <f>TRUNC(I30*D30,1)</f>
        <v>0</v>
      </c>
      <c r="K30" s="22">
        <f t="shared" ref="K30:L32" si="6">TRUNC(E30+G30+I30,1)</f>
        <v>0</v>
      </c>
      <c r="L30" s="25">
        <f t="shared" si="6"/>
        <v>0</v>
      </c>
      <c r="M30" s="19" t="s">
        <v>52</v>
      </c>
      <c r="N30" s="1" t="s">
        <v>75</v>
      </c>
      <c r="O30" s="1" t="s">
        <v>172</v>
      </c>
      <c r="P30" s="1" t="s">
        <v>61</v>
      </c>
      <c r="Q30" s="1" t="s">
        <v>61</v>
      </c>
      <c r="R30" s="1" t="s">
        <v>60</v>
      </c>
      <c r="AV30" s="1" t="s">
        <v>52</v>
      </c>
      <c r="AW30" s="1" t="s">
        <v>173</v>
      </c>
      <c r="AX30" s="1" t="s">
        <v>52</v>
      </c>
      <c r="AY30" s="1" t="s">
        <v>52</v>
      </c>
      <c r="AZ30" s="1" t="s">
        <v>52</v>
      </c>
    </row>
    <row r="31" spans="1:52" ht="30" customHeight="1" x14ac:dyDescent="0.3">
      <c r="A31" s="19" t="s">
        <v>174</v>
      </c>
      <c r="B31" s="19" t="s">
        <v>175</v>
      </c>
      <c r="C31" s="19" t="s">
        <v>79</v>
      </c>
      <c r="D31" s="20">
        <v>1</v>
      </c>
      <c r="E31" s="22">
        <f>단가대비표!O7</f>
        <v>0</v>
      </c>
      <c r="F31" s="25">
        <f>TRUNC(E31*D31,1)</f>
        <v>0</v>
      </c>
      <c r="G31" s="22">
        <f>단가대비표!P7</f>
        <v>0</v>
      </c>
      <c r="H31" s="25">
        <f>TRUNC(G31*D31,1)</f>
        <v>0</v>
      </c>
      <c r="I31" s="22">
        <f>단가대비표!V7</f>
        <v>0</v>
      </c>
      <c r="J31" s="25">
        <f>TRUNC(I31*D31,1)</f>
        <v>0</v>
      </c>
      <c r="K31" s="22">
        <f t="shared" si="6"/>
        <v>0</v>
      </c>
      <c r="L31" s="25">
        <f t="shared" si="6"/>
        <v>0</v>
      </c>
      <c r="M31" s="19" t="s">
        <v>52</v>
      </c>
      <c r="N31" s="1" t="s">
        <v>75</v>
      </c>
      <c r="O31" s="1" t="s">
        <v>176</v>
      </c>
      <c r="P31" s="1" t="s">
        <v>61</v>
      </c>
      <c r="Q31" s="1" t="s">
        <v>61</v>
      </c>
      <c r="R31" s="1" t="s">
        <v>60</v>
      </c>
      <c r="AV31" s="1" t="s">
        <v>52</v>
      </c>
      <c r="AW31" s="1" t="s">
        <v>177</v>
      </c>
      <c r="AX31" s="1" t="s">
        <v>52</v>
      </c>
      <c r="AY31" s="1" t="s">
        <v>52</v>
      </c>
      <c r="AZ31" s="1" t="s">
        <v>52</v>
      </c>
    </row>
    <row r="32" spans="1:52" ht="30" customHeight="1" x14ac:dyDescent="0.3">
      <c r="A32" s="19" t="s">
        <v>178</v>
      </c>
      <c r="B32" s="19" t="s">
        <v>179</v>
      </c>
      <c r="C32" s="19" t="s">
        <v>79</v>
      </c>
      <c r="D32" s="20">
        <v>1</v>
      </c>
      <c r="E32" s="22">
        <f>단가대비표!O8</f>
        <v>0</v>
      </c>
      <c r="F32" s="25">
        <f>TRUNC(E32*D32,1)</f>
        <v>0</v>
      </c>
      <c r="G32" s="22">
        <f>단가대비표!P8</f>
        <v>0</v>
      </c>
      <c r="H32" s="25">
        <f>TRUNC(G32*D32,1)</f>
        <v>0</v>
      </c>
      <c r="I32" s="22">
        <f>단가대비표!V8</f>
        <v>0</v>
      </c>
      <c r="J32" s="25">
        <f>TRUNC(I32*D32,1)</f>
        <v>0</v>
      </c>
      <c r="K32" s="22">
        <f t="shared" si="6"/>
        <v>0</v>
      </c>
      <c r="L32" s="25">
        <f t="shared" si="6"/>
        <v>0</v>
      </c>
      <c r="M32" s="19" t="s">
        <v>52</v>
      </c>
      <c r="N32" s="1" t="s">
        <v>75</v>
      </c>
      <c r="O32" s="1" t="s">
        <v>180</v>
      </c>
      <c r="P32" s="1" t="s">
        <v>61</v>
      </c>
      <c r="Q32" s="1" t="s">
        <v>61</v>
      </c>
      <c r="R32" s="1" t="s">
        <v>60</v>
      </c>
      <c r="AV32" s="1" t="s">
        <v>52</v>
      </c>
      <c r="AW32" s="1" t="s">
        <v>181</v>
      </c>
      <c r="AX32" s="1" t="s">
        <v>52</v>
      </c>
      <c r="AY32" s="1" t="s">
        <v>52</v>
      </c>
      <c r="AZ32" s="1" t="s">
        <v>52</v>
      </c>
    </row>
    <row r="33" spans="1:52" ht="30" customHeight="1" x14ac:dyDescent="0.3">
      <c r="A33" s="19" t="s">
        <v>118</v>
      </c>
      <c r="B33" s="19" t="s">
        <v>52</v>
      </c>
      <c r="C33" s="19" t="s">
        <v>52</v>
      </c>
      <c r="D33" s="20"/>
      <c r="E33" s="22"/>
      <c r="F33" s="25">
        <f>TRUNC(SUMIF(N30:N32, N29, F30:F32),0)</f>
        <v>0</v>
      </c>
      <c r="G33" s="22"/>
      <c r="H33" s="25">
        <f>TRUNC(SUMIF(N30:N32, N29, H30:H32),0)</f>
        <v>0</v>
      </c>
      <c r="I33" s="22"/>
      <c r="J33" s="25">
        <f>TRUNC(SUMIF(N30:N32, N29, J30:J32),0)</f>
        <v>0</v>
      </c>
      <c r="K33" s="22"/>
      <c r="L33" s="25">
        <f>F33+H33+J33</f>
        <v>0</v>
      </c>
      <c r="M33" s="19" t="s">
        <v>52</v>
      </c>
      <c r="N33" s="1" t="s">
        <v>86</v>
      </c>
      <c r="O33" s="1" t="s">
        <v>86</v>
      </c>
      <c r="P33" s="1" t="s">
        <v>52</v>
      </c>
      <c r="Q33" s="1" t="s">
        <v>52</v>
      </c>
      <c r="R33" s="1" t="s">
        <v>52</v>
      </c>
      <c r="AV33" s="1" t="s">
        <v>52</v>
      </c>
      <c r="AW33" s="1" t="s">
        <v>52</v>
      </c>
      <c r="AX33" s="1" t="s">
        <v>52</v>
      </c>
      <c r="AY33" s="1" t="s">
        <v>52</v>
      </c>
      <c r="AZ33" s="1" t="s">
        <v>52</v>
      </c>
    </row>
    <row r="34" spans="1:52" ht="30" customHeight="1" x14ac:dyDescent="0.3">
      <c r="A34" s="20"/>
      <c r="B34" s="20"/>
      <c r="C34" s="20"/>
      <c r="D34" s="20"/>
      <c r="E34" s="22"/>
      <c r="F34" s="25"/>
      <c r="G34" s="22"/>
      <c r="H34" s="25"/>
      <c r="I34" s="22"/>
      <c r="J34" s="25"/>
      <c r="K34" s="22"/>
      <c r="L34" s="25"/>
      <c r="M34" s="20"/>
    </row>
    <row r="35" spans="1:52" ht="30" customHeight="1" x14ac:dyDescent="0.3">
      <c r="A35" s="16" t="s">
        <v>182</v>
      </c>
      <c r="B35" s="17"/>
      <c r="C35" s="17"/>
      <c r="D35" s="17"/>
      <c r="E35" s="21"/>
      <c r="F35" s="24"/>
      <c r="G35" s="21"/>
      <c r="H35" s="24"/>
      <c r="I35" s="21"/>
      <c r="J35" s="24"/>
      <c r="K35" s="21"/>
      <c r="L35" s="24"/>
      <c r="M35" s="18"/>
      <c r="N35" s="1" t="s">
        <v>83</v>
      </c>
    </row>
    <row r="36" spans="1:52" ht="30" customHeight="1" x14ac:dyDescent="0.3">
      <c r="A36" s="19" t="s">
        <v>184</v>
      </c>
      <c r="B36" s="19" t="s">
        <v>185</v>
      </c>
      <c r="C36" s="19" t="s">
        <v>147</v>
      </c>
      <c r="D36" s="20">
        <v>1.2999999999999999E-2</v>
      </c>
      <c r="E36" s="22">
        <f>단가대비표!O6</f>
        <v>0</v>
      </c>
      <c r="F36" s="25">
        <f>TRUNC(E36*D36,1)</f>
        <v>0</v>
      </c>
      <c r="G36" s="22">
        <f>단가대비표!P6</f>
        <v>0</v>
      </c>
      <c r="H36" s="25">
        <f>TRUNC(G36*D36,1)</f>
        <v>0</v>
      </c>
      <c r="I36" s="22">
        <f>단가대비표!V6</f>
        <v>0</v>
      </c>
      <c r="J36" s="25">
        <f>TRUNC(I36*D36,1)</f>
        <v>0</v>
      </c>
      <c r="K36" s="22">
        <f t="shared" ref="K36:L39" si="7">TRUNC(E36+G36+I36,1)</f>
        <v>0</v>
      </c>
      <c r="L36" s="25">
        <f t="shared" si="7"/>
        <v>0</v>
      </c>
      <c r="M36" s="19" t="s">
        <v>52</v>
      </c>
      <c r="N36" s="1" t="s">
        <v>83</v>
      </c>
      <c r="O36" s="1" t="s">
        <v>186</v>
      </c>
      <c r="P36" s="1" t="s">
        <v>61</v>
      </c>
      <c r="Q36" s="1" t="s">
        <v>61</v>
      </c>
      <c r="R36" s="1" t="s">
        <v>60</v>
      </c>
      <c r="AV36" s="1" t="s">
        <v>52</v>
      </c>
      <c r="AW36" s="1" t="s">
        <v>187</v>
      </c>
      <c r="AX36" s="1" t="s">
        <v>52</v>
      </c>
      <c r="AY36" s="1" t="s">
        <v>52</v>
      </c>
      <c r="AZ36" s="1" t="s">
        <v>52</v>
      </c>
    </row>
    <row r="37" spans="1:52" ht="30" customHeight="1" x14ac:dyDescent="0.3">
      <c r="A37" s="19" t="s">
        <v>188</v>
      </c>
      <c r="B37" s="19" t="s">
        <v>189</v>
      </c>
      <c r="C37" s="19" t="s">
        <v>190</v>
      </c>
      <c r="D37" s="20">
        <v>95</v>
      </c>
      <c r="E37" s="22">
        <f>단가대비표!O5</f>
        <v>0</v>
      </c>
      <c r="F37" s="25">
        <f>TRUNC(E37*D37,1)</f>
        <v>0</v>
      </c>
      <c r="G37" s="22">
        <f>단가대비표!P5</f>
        <v>0</v>
      </c>
      <c r="H37" s="25">
        <f>TRUNC(G37*D37,1)</f>
        <v>0</v>
      </c>
      <c r="I37" s="22">
        <f>단가대비표!V5</f>
        <v>0</v>
      </c>
      <c r="J37" s="25">
        <f>TRUNC(I37*D37,1)</f>
        <v>0</v>
      </c>
      <c r="K37" s="22">
        <f t="shared" si="7"/>
        <v>0</v>
      </c>
      <c r="L37" s="25">
        <f t="shared" si="7"/>
        <v>0</v>
      </c>
      <c r="M37" s="19" t="s">
        <v>52</v>
      </c>
      <c r="N37" s="1" t="s">
        <v>83</v>
      </c>
      <c r="O37" s="1" t="s">
        <v>191</v>
      </c>
      <c r="P37" s="1" t="s">
        <v>61</v>
      </c>
      <c r="Q37" s="1" t="s">
        <v>61</v>
      </c>
      <c r="R37" s="1" t="s">
        <v>60</v>
      </c>
      <c r="AV37" s="1" t="s">
        <v>52</v>
      </c>
      <c r="AW37" s="1" t="s">
        <v>192</v>
      </c>
      <c r="AX37" s="1" t="s">
        <v>52</v>
      </c>
      <c r="AY37" s="1" t="s">
        <v>52</v>
      </c>
      <c r="AZ37" s="1" t="s">
        <v>52</v>
      </c>
    </row>
    <row r="38" spans="1:52" ht="30" customHeight="1" x14ac:dyDescent="0.3">
      <c r="A38" s="19" t="s">
        <v>193</v>
      </c>
      <c r="B38" s="19" t="s">
        <v>111</v>
      </c>
      <c r="C38" s="19" t="s">
        <v>112</v>
      </c>
      <c r="D38" s="20">
        <v>5.7000000000000002E-2</v>
      </c>
      <c r="E38" s="22">
        <f>단가대비표!O18</f>
        <v>0</v>
      </c>
      <c r="F38" s="25">
        <f>TRUNC(E38*D38,1)</f>
        <v>0</v>
      </c>
      <c r="G38" s="22">
        <f>단가대비표!P18</f>
        <v>0</v>
      </c>
      <c r="H38" s="25">
        <f>TRUNC(G38*D38,1)</f>
        <v>0</v>
      </c>
      <c r="I38" s="22">
        <f>단가대비표!V18</f>
        <v>0</v>
      </c>
      <c r="J38" s="25">
        <f>TRUNC(I38*D38,1)</f>
        <v>0</v>
      </c>
      <c r="K38" s="22">
        <f t="shared" si="7"/>
        <v>0</v>
      </c>
      <c r="L38" s="25">
        <f t="shared" si="7"/>
        <v>0</v>
      </c>
      <c r="M38" s="19" t="s">
        <v>52</v>
      </c>
      <c r="N38" s="1" t="s">
        <v>83</v>
      </c>
      <c r="O38" s="1" t="s">
        <v>194</v>
      </c>
      <c r="P38" s="1" t="s">
        <v>61</v>
      </c>
      <c r="Q38" s="1" t="s">
        <v>61</v>
      </c>
      <c r="R38" s="1" t="s">
        <v>60</v>
      </c>
      <c r="V38">
        <v>1</v>
      </c>
      <c r="AV38" s="1" t="s">
        <v>52</v>
      </c>
      <c r="AW38" s="1" t="s">
        <v>195</v>
      </c>
      <c r="AX38" s="1" t="s">
        <v>52</v>
      </c>
      <c r="AY38" s="1" t="s">
        <v>52</v>
      </c>
      <c r="AZ38" s="1" t="s">
        <v>52</v>
      </c>
    </row>
    <row r="39" spans="1:52" ht="30" customHeight="1" x14ac:dyDescent="0.3">
      <c r="A39" s="19" t="s">
        <v>134</v>
      </c>
      <c r="B39" s="19" t="s">
        <v>196</v>
      </c>
      <c r="C39" s="19" t="s">
        <v>127</v>
      </c>
      <c r="D39" s="20">
        <v>1</v>
      </c>
      <c r="E39" s="22">
        <f>TRUNC(SUMIF(V36:V39, RIGHTB(O39, 1), H36:H39)*U39, 2)</f>
        <v>0</v>
      </c>
      <c r="F39" s="25">
        <f>TRUNC(E39*D39,1)</f>
        <v>0</v>
      </c>
      <c r="G39" s="22">
        <v>0</v>
      </c>
      <c r="H39" s="25">
        <f>TRUNC(G39*D39,1)</f>
        <v>0</v>
      </c>
      <c r="I39" s="22">
        <v>0</v>
      </c>
      <c r="J39" s="25">
        <f>TRUNC(I39*D39,1)</f>
        <v>0</v>
      </c>
      <c r="K39" s="22">
        <f t="shared" si="7"/>
        <v>0</v>
      </c>
      <c r="L39" s="25">
        <f t="shared" si="7"/>
        <v>0</v>
      </c>
      <c r="M39" s="19" t="s">
        <v>52</v>
      </c>
      <c r="N39" s="1" t="s">
        <v>83</v>
      </c>
      <c r="O39" s="1" t="s">
        <v>128</v>
      </c>
      <c r="P39" s="1" t="s">
        <v>61</v>
      </c>
      <c r="Q39" s="1" t="s">
        <v>61</v>
      </c>
      <c r="R39" s="1" t="s">
        <v>61</v>
      </c>
      <c r="S39">
        <v>1</v>
      </c>
      <c r="T39">
        <v>0</v>
      </c>
      <c r="U39">
        <v>0.04</v>
      </c>
      <c r="AV39" s="1" t="s">
        <v>52</v>
      </c>
      <c r="AW39" s="1" t="s">
        <v>197</v>
      </c>
      <c r="AX39" s="1" t="s">
        <v>52</v>
      </c>
      <c r="AY39" s="1" t="s">
        <v>52</v>
      </c>
      <c r="AZ39" s="1" t="s">
        <v>52</v>
      </c>
    </row>
    <row r="40" spans="1:52" ht="30" customHeight="1" x14ac:dyDescent="0.3">
      <c r="A40" s="19" t="s">
        <v>118</v>
      </c>
      <c r="B40" s="19" t="s">
        <v>52</v>
      </c>
      <c r="C40" s="19" t="s">
        <v>52</v>
      </c>
      <c r="D40" s="20"/>
      <c r="E40" s="22"/>
      <c r="F40" s="25">
        <f>TRUNC(SUMIF(N36:N39, N35, F36:F39),0)</f>
        <v>0</v>
      </c>
      <c r="G40" s="22"/>
      <c r="H40" s="25">
        <f>TRUNC(SUMIF(N36:N39, N35, H36:H39),0)</f>
        <v>0</v>
      </c>
      <c r="I40" s="22"/>
      <c r="J40" s="25">
        <f>TRUNC(SUMIF(N36:N39, N35, J36:J39),0)</f>
        <v>0</v>
      </c>
      <c r="K40" s="22"/>
      <c r="L40" s="25">
        <f>F40+H40+J40</f>
        <v>0</v>
      </c>
      <c r="M40" s="19" t="s">
        <v>52</v>
      </c>
      <c r="N40" s="1" t="s">
        <v>86</v>
      </c>
      <c r="O40" s="1" t="s">
        <v>86</v>
      </c>
      <c r="P40" s="1" t="s">
        <v>52</v>
      </c>
      <c r="Q40" s="1" t="s">
        <v>52</v>
      </c>
      <c r="R40" s="1" t="s">
        <v>52</v>
      </c>
      <c r="AV40" s="1" t="s">
        <v>52</v>
      </c>
      <c r="AW40" s="1" t="s">
        <v>52</v>
      </c>
      <c r="AX40" s="1" t="s">
        <v>52</v>
      </c>
      <c r="AY40" s="1" t="s">
        <v>52</v>
      </c>
      <c r="AZ40" s="1" t="s">
        <v>52</v>
      </c>
    </row>
  </sheetData>
  <mergeCells count="45"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U2:AU3"/>
    <mergeCell ref="AV2:AV3"/>
    <mergeCell ref="AW2:AW3"/>
    <mergeCell ref="AO2:AO3"/>
    <mergeCell ref="AP2:AP3"/>
    <mergeCell ref="AQ2:AQ3"/>
    <mergeCell ref="AR2:AR3"/>
    <mergeCell ref="AS2:AS3"/>
    <mergeCell ref="AT2:AT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6AFA65-8195-4C60-8FE5-E0A6B6939026}">
  <sheetPr>
    <pageSetUpPr fitToPage="1"/>
  </sheetPr>
  <dimension ref="A1:AB21"/>
  <sheetViews>
    <sheetView view="pageBreakPreview" topLeftCell="N1" zoomScale="81" zoomScaleNormal="100" zoomScaleSheetLayoutView="81" workbookViewId="0">
      <selection activeCell="U15" sqref="U15"/>
    </sheetView>
  </sheetViews>
  <sheetFormatPr defaultRowHeight="16.5" x14ac:dyDescent="0.3"/>
  <cols>
    <col min="1" max="1" width="12.625" hidden="1" customWidth="1"/>
    <col min="2" max="3" width="30.625" customWidth="1"/>
    <col min="4" max="4" width="4.625" customWidth="1"/>
    <col min="5" max="5" width="13.625" customWidth="1"/>
    <col min="6" max="6" width="4.625" customWidth="1"/>
    <col min="7" max="7" width="13.625" customWidth="1"/>
    <col min="8" max="8" width="4.625" customWidth="1"/>
    <col min="9" max="9" width="13.625" customWidth="1"/>
    <col min="10" max="10" width="4.625" customWidth="1"/>
    <col min="11" max="11" width="13.625" customWidth="1"/>
    <col min="12" max="12" width="4.625" customWidth="1"/>
    <col min="13" max="13" width="13.625" customWidth="1"/>
    <col min="14" max="14" width="4.625" customWidth="1"/>
    <col min="15" max="22" width="13.625" customWidth="1"/>
    <col min="23" max="23" width="8.625" customWidth="1"/>
    <col min="24" max="24" width="12.625" customWidth="1"/>
    <col min="25" max="27" width="1.625" hidden="1" customWidth="1"/>
    <col min="28" max="28" width="10.625" hidden="1" customWidth="1"/>
  </cols>
  <sheetData>
    <row r="1" spans="1:28" ht="30" customHeight="1" x14ac:dyDescent="0.3">
      <c r="A1" s="47" t="s">
        <v>198</v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</row>
    <row r="2" spans="1:28" ht="30" customHeight="1" x14ac:dyDescent="0.3">
      <c r="A2" s="41" t="s">
        <v>1</v>
      </c>
      <c r="B2" s="41"/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  <c r="Q2" s="41"/>
      <c r="R2" s="41"/>
      <c r="S2" s="41"/>
      <c r="T2" s="41"/>
      <c r="U2" s="41"/>
      <c r="V2" s="41"/>
      <c r="W2" s="41"/>
      <c r="X2" s="41"/>
    </row>
    <row r="3" spans="1:28" ht="30" customHeight="1" x14ac:dyDescent="0.3">
      <c r="A3" s="45" t="s">
        <v>88</v>
      </c>
      <c r="B3" s="45" t="s">
        <v>2</v>
      </c>
      <c r="C3" s="45" t="s">
        <v>199</v>
      </c>
      <c r="D3" s="45" t="s">
        <v>4</v>
      </c>
      <c r="E3" s="45" t="s">
        <v>6</v>
      </c>
      <c r="F3" s="45"/>
      <c r="G3" s="45"/>
      <c r="H3" s="45"/>
      <c r="I3" s="45"/>
      <c r="J3" s="45"/>
      <c r="K3" s="45"/>
      <c r="L3" s="45"/>
      <c r="M3" s="45"/>
      <c r="N3" s="45"/>
      <c r="O3" s="45"/>
      <c r="P3" s="45" t="s">
        <v>90</v>
      </c>
      <c r="Q3" s="45" t="s">
        <v>91</v>
      </c>
      <c r="R3" s="45"/>
      <c r="S3" s="45"/>
      <c r="T3" s="45"/>
      <c r="U3" s="45"/>
      <c r="V3" s="45"/>
      <c r="W3" s="45" t="s">
        <v>93</v>
      </c>
      <c r="X3" s="45" t="s">
        <v>12</v>
      </c>
      <c r="Y3" s="41" t="s">
        <v>207</v>
      </c>
      <c r="Z3" s="41" t="s">
        <v>208</v>
      </c>
      <c r="AA3" s="41" t="s">
        <v>209</v>
      </c>
      <c r="AB3" s="41" t="s">
        <v>48</v>
      </c>
    </row>
    <row r="4" spans="1:28" ht="30" customHeight="1" x14ac:dyDescent="0.3">
      <c r="A4" s="45"/>
      <c r="B4" s="45"/>
      <c r="C4" s="45"/>
      <c r="D4" s="45"/>
      <c r="E4" s="7" t="s">
        <v>200</v>
      </c>
      <c r="F4" s="7" t="s">
        <v>201</v>
      </c>
      <c r="G4" s="7" t="s">
        <v>202</v>
      </c>
      <c r="H4" s="7" t="s">
        <v>201</v>
      </c>
      <c r="I4" s="7" t="s">
        <v>203</v>
      </c>
      <c r="J4" s="7" t="s">
        <v>201</v>
      </c>
      <c r="K4" s="7" t="s">
        <v>204</v>
      </c>
      <c r="L4" s="7" t="s">
        <v>201</v>
      </c>
      <c r="M4" s="7" t="s">
        <v>205</v>
      </c>
      <c r="N4" s="7" t="s">
        <v>201</v>
      </c>
      <c r="O4" s="7" t="s">
        <v>206</v>
      </c>
      <c r="P4" s="45"/>
      <c r="Q4" s="7" t="s">
        <v>200</v>
      </c>
      <c r="R4" s="7" t="s">
        <v>202</v>
      </c>
      <c r="S4" s="7" t="s">
        <v>203</v>
      </c>
      <c r="T4" s="7" t="s">
        <v>204</v>
      </c>
      <c r="U4" s="7" t="s">
        <v>205</v>
      </c>
      <c r="V4" s="7" t="s">
        <v>206</v>
      </c>
      <c r="W4" s="45"/>
      <c r="X4" s="45"/>
      <c r="Y4" s="41"/>
      <c r="Z4" s="41"/>
      <c r="AA4" s="41"/>
      <c r="AB4" s="41"/>
    </row>
    <row r="5" spans="1:28" ht="30" customHeight="1" x14ac:dyDescent="0.3">
      <c r="A5" s="13" t="s">
        <v>191</v>
      </c>
      <c r="B5" s="13" t="s">
        <v>188</v>
      </c>
      <c r="C5" s="13" t="s">
        <v>189</v>
      </c>
      <c r="D5" s="26" t="s">
        <v>190</v>
      </c>
      <c r="E5" s="27"/>
      <c r="F5" s="13"/>
      <c r="G5" s="27"/>
      <c r="H5" s="13"/>
      <c r="I5" s="27"/>
      <c r="J5" s="13"/>
      <c r="K5" s="27"/>
      <c r="L5" s="13"/>
      <c r="M5" s="27"/>
      <c r="N5" s="13"/>
      <c r="O5" s="27"/>
      <c r="P5" s="27"/>
      <c r="Q5" s="27"/>
      <c r="R5" s="27"/>
      <c r="S5" s="27"/>
      <c r="T5" s="27"/>
      <c r="U5" s="27"/>
      <c r="V5" s="27"/>
      <c r="W5" s="13" t="s">
        <v>210</v>
      </c>
      <c r="X5" s="13" t="s">
        <v>52</v>
      </c>
      <c r="Y5" s="1" t="s">
        <v>52</v>
      </c>
      <c r="Z5" s="1" t="s">
        <v>52</v>
      </c>
      <c r="AA5" s="28"/>
      <c r="AB5" s="1" t="s">
        <v>52</v>
      </c>
    </row>
    <row r="6" spans="1:28" ht="30" customHeight="1" x14ac:dyDescent="0.3">
      <c r="A6" s="13" t="s">
        <v>186</v>
      </c>
      <c r="B6" s="13" t="s">
        <v>184</v>
      </c>
      <c r="C6" s="13" t="s">
        <v>185</v>
      </c>
      <c r="D6" s="26" t="s">
        <v>147</v>
      </c>
      <c r="E6" s="27"/>
      <c r="F6" s="13"/>
      <c r="G6" s="27"/>
      <c r="H6" s="13"/>
      <c r="I6" s="27"/>
      <c r="J6" s="13"/>
      <c r="K6" s="27"/>
      <c r="L6" s="13"/>
      <c r="M6" s="27"/>
      <c r="N6" s="13"/>
      <c r="O6" s="27"/>
      <c r="P6" s="27"/>
      <c r="Q6" s="27"/>
      <c r="R6" s="27"/>
      <c r="S6" s="27"/>
      <c r="T6" s="27"/>
      <c r="U6" s="27"/>
      <c r="V6" s="27"/>
      <c r="W6" s="13" t="s">
        <v>211</v>
      </c>
      <c r="X6" s="13" t="s">
        <v>52</v>
      </c>
      <c r="Y6" s="1" t="s">
        <v>52</v>
      </c>
      <c r="Z6" s="1" t="s">
        <v>52</v>
      </c>
      <c r="AA6" s="28"/>
      <c r="AB6" s="1" t="s">
        <v>52</v>
      </c>
    </row>
    <row r="7" spans="1:28" ht="30" customHeight="1" x14ac:dyDescent="0.3">
      <c r="A7" s="13" t="s">
        <v>176</v>
      </c>
      <c r="B7" s="13" t="s">
        <v>174</v>
      </c>
      <c r="C7" s="13" t="s">
        <v>175</v>
      </c>
      <c r="D7" s="26" t="s">
        <v>79</v>
      </c>
      <c r="E7" s="27"/>
      <c r="F7" s="13"/>
      <c r="G7" s="27"/>
      <c r="H7" s="13"/>
      <c r="I7" s="27"/>
      <c r="J7" s="13"/>
      <c r="K7" s="27"/>
      <c r="L7" s="13"/>
      <c r="M7" s="27"/>
      <c r="N7" s="13"/>
      <c r="O7" s="27"/>
      <c r="P7" s="27"/>
      <c r="Q7" s="27"/>
      <c r="R7" s="27"/>
      <c r="S7" s="27"/>
      <c r="T7" s="27"/>
      <c r="U7" s="27"/>
      <c r="V7" s="27"/>
      <c r="W7" s="13" t="s">
        <v>212</v>
      </c>
      <c r="X7" s="13" t="s">
        <v>52</v>
      </c>
      <c r="Y7" s="1" t="s">
        <v>52</v>
      </c>
      <c r="Z7" s="1" t="s">
        <v>52</v>
      </c>
      <c r="AA7" s="28"/>
      <c r="AB7" s="1" t="s">
        <v>52</v>
      </c>
    </row>
    <row r="8" spans="1:28" ht="30" customHeight="1" x14ac:dyDescent="0.3">
      <c r="A8" s="13" t="s">
        <v>180</v>
      </c>
      <c r="B8" s="13" t="s">
        <v>178</v>
      </c>
      <c r="C8" s="13" t="s">
        <v>179</v>
      </c>
      <c r="D8" s="26" t="s">
        <v>79</v>
      </c>
      <c r="E8" s="27"/>
      <c r="F8" s="13"/>
      <c r="G8" s="27"/>
      <c r="H8" s="13"/>
      <c r="I8" s="27"/>
      <c r="J8" s="13"/>
      <c r="K8" s="27"/>
      <c r="L8" s="13"/>
      <c r="M8" s="27"/>
      <c r="N8" s="13"/>
      <c r="O8" s="27"/>
      <c r="P8" s="27"/>
      <c r="Q8" s="27"/>
      <c r="R8" s="27"/>
      <c r="S8" s="27"/>
      <c r="T8" s="27"/>
      <c r="U8" s="27"/>
      <c r="V8" s="27"/>
      <c r="W8" s="13" t="s">
        <v>213</v>
      </c>
      <c r="X8" s="13" t="s">
        <v>52</v>
      </c>
      <c r="Y8" s="1" t="s">
        <v>52</v>
      </c>
      <c r="Z8" s="1" t="s">
        <v>52</v>
      </c>
      <c r="AA8" s="28"/>
      <c r="AB8" s="1" t="s">
        <v>52</v>
      </c>
    </row>
    <row r="9" spans="1:28" ht="30" customHeight="1" x14ac:dyDescent="0.3">
      <c r="A9" s="13" t="s">
        <v>172</v>
      </c>
      <c r="B9" s="13" t="s">
        <v>170</v>
      </c>
      <c r="C9" s="13" t="s">
        <v>171</v>
      </c>
      <c r="D9" s="26" t="s">
        <v>79</v>
      </c>
      <c r="E9" s="27"/>
      <c r="F9" s="13"/>
      <c r="G9" s="27"/>
      <c r="H9" s="13"/>
      <c r="I9" s="27"/>
      <c r="J9" s="13"/>
      <c r="K9" s="27"/>
      <c r="L9" s="13"/>
      <c r="M9" s="27"/>
      <c r="N9" s="13"/>
      <c r="O9" s="27"/>
      <c r="P9" s="27"/>
      <c r="Q9" s="27"/>
      <c r="R9" s="27"/>
      <c r="S9" s="27"/>
      <c r="T9" s="27"/>
      <c r="U9" s="27"/>
      <c r="V9" s="27"/>
      <c r="W9" s="13" t="s">
        <v>214</v>
      </c>
      <c r="X9" s="13" t="s">
        <v>52</v>
      </c>
      <c r="Y9" s="1" t="s">
        <v>52</v>
      </c>
      <c r="Z9" s="1" t="s">
        <v>52</v>
      </c>
      <c r="AA9" s="28"/>
      <c r="AB9" s="1" t="s">
        <v>52</v>
      </c>
    </row>
    <row r="10" spans="1:28" ht="30" customHeight="1" x14ac:dyDescent="0.3">
      <c r="A10" s="13" t="s">
        <v>156</v>
      </c>
      <c r="B10" s="13" t="s">
        <v>153</v>
      </c>
      <c r="C10" s="13" t="s">
        <v>154</v>
      </c>
      <c r="D10" s="26" t="s">
        <v>155</v>
      </c>
      <c r="E10" s="27"/>
      <c r="F10" s="13"/>
      <c r="G10" s="27"/>
      <c r="H10" s="13"/>
      <c r="I10" s="27"/>
      <c r="J10" s="13"/>
      <c r="K10" s="27"/>
      <c r="L10" s="13"/>
      <c r="M10" s="27"/>
      <c r="N10" s="13"/>
      <c r="O10" s="27"/>
      <c r="P10" s="27"/>
      <c r="Q10" s="27"/>
      <c r="R10" s="27"/>
      <c r="S10" s="27"/>
      <c r="T10" s="27"/>
      <c r="U10" s="27"/>
      <c r="V10" s="27"/>
      <c r="W10" s="13" t="s">
        <v>215</v>
      </c>
      <c r="X10" s="13" t="s">
        <v>52</v>
      </c>
      <c r="Y10" s="1" t="s">
        <v>52</v>
      </c>
      <c r="Z10" s="1" t="s">
        <v>52</v>
      </c>
      <c r="AA10" s="28"/>
      <c r="AB10" s="1" t="s">
        <v>52</v>
      </c>
    </row>
    <row r="11" spans="1:28" ht="30" customHeight="1" x14ac:dyDescent="0.3">
      <c r="A11" s="13" t="s">
        <v>160</v>
      </c>
      <c r="B11" s="13" t="s">
        <v>158</v>
      </c>
      <c r="C11" s="13" t="s">
        <v>159</v>
      </c>
      <c r="D11" s="26" t="s">
        <v>65</v>
      </c>
      <c r="E11" s="27"/>
      <c r="F11" s="13"/>
      <c r="G11" s="27"/>
      <c r="H11" s="13"/>
      <c r="I11" s="27"/>
      <c r="J11" s="13"/>
      <c r="K11" s="27"/>
      <c r="L11" s="13"/>
      <c r="M11" s="27"/>
      <c r="N11" s="13"/>
      <c r="O11" s="27"/>
      <c r="P11" s="27"/>
      <c r="Q11" s="27"/>
      <c r="R11" s="27"/>
      <c r="S11" s="27"/>
      <c r="T11" s="27"/>
      <c r="U11" s="27"/>
      <c r="V11" s="27"/>
      <c r="W11" s="13" t="s">
        <v>216</v>
      </c>
      <c r="X11" s="13" t="s">
        <v>52</v>
      </c>
      <c r="Y11" s="1" t="s">
        <v>52</v>
      </c>
      <c r="Z11" s="1" t="s">
        <v>52</v>
      </c>
      <c r="AA11" s="28"/>
      <c r="AB11" s="1" t="s">
        <v>52</v>
      </c>
    </row>
    <row r="12" spans="1:28" ht="30" customHeight="1" x14ac:dyDescent="0.3">
      <c r="A12" s="13" t="s">
        <v>151</v>
      </c>
      <c r="B12" s="13" t="s">
        <v>150</v>
      </c>
      <c r="C12" s="13" t="s">
        <v>52</v>
      </c>
      <c r="D12" s="26" t="s">
        <v>65</v>
      </c>
      <c r="E12" s="27"/>
      <c r="F12" s="13"/>
      <c r="G12" s="27"/>
      <c r="H12" s="13"/>
      <c r="I12" s="27"/>
      <c r="J12" s="13"/>
      <c r="K12" s="27"/>
      <c r="L12" s="13"/>
      <c r="M12" s="27"/>
      <c r="N12" s="13"/>
      <c r="O12" s="27"/>
      <c r="P12" s="27"/>
      <c r="Q12" s="27"/>
      <c r="R12" s="27"/>
      <c r="S12" s="27"/>
      <c r="T12" s="27"/>
      <c r="U12" s="27"/>
      <c r="V12" s="27"/>
      <c r="W12" s="13" t="s">
        <v>217</v>
      </c>
      <c r="X12" s="13" t="s">
        <v>52</v>
      </c>
      <c r="Y12" s="1" t="s">
        <v>52</v>
      </c>
      <c r="Z12" s="1" t="s">
        <v>52</v>
      </c>
      <c r="AA12" s="28"/>
      <c r="AB12" s="1" t="s">
        <v>52</v>
      </c>
    </row>
    <row r="13" spans="1:28" ht="30" customHeight="1" x14ac:dyDescent="0.3">
      <c r="A13" s="13" t="s">
        <v>148</v>
      </c>
      <c r="B13" s="13" t="s">
        <v>145</v>
      </c>
      <c r="C13" s="13" t="s">
        <v>146</v>
      </c>
      <c r="D13" s="26" t="s">
        <v>147</v>
      </c>
      <c r="E13" s="27"/>
      <c r="F13" s="13"/>
      <c r="G13" s="27"/>
      <c r="H13" s="13"/>
      <c r="I13" s="27"/>
      <c r="J13" s="13"/>
      <c r="K13" s="27"/>
      <c r="L13" s="13"/>
      <c r="M13" s="27"/>
      <c r="N13" s="13"/>
      <c r="O13" s="27"/>
      <c r="P13" s="27"/>
      <c r="Q13" s="27"/>
      <c r="R13" s="27"/>
      <c r="S13" s="27"/>
      <c r="T13" s="27"/>
      <c r="U13" s="27"/>
      <c r="V13" s="27"/>
      <c r="W13" s="13" t="s">
        <v>218</v>
      </c>
      <c r="X13" s="13" t="s">
        <v>52</v>
      </c>
      <c r="Y13" s="1" t="s">
        <v>52</v>
      </c>
      <c r="Z13" s="1" t="s">
        <v>52</v>
      </c>
      <c r="AA13" s="28"/>
      <c r="AB13" s="1" t="s">
        <v>52</v>
      </c>
    </row>
    <row r="14" spans="1:28" ht="30" customHeight="1" x14ac:dyDescent="0.3">
      <c r="A14" s="13" t="s">
        <v>141</v>
      </c>
      <c r="B14" s="13" t="s">
        <v>139</v>
      </c>
      <c r="C14" s="13" t="s">
        <v>140</v>
      </c>
      <c r="D14" s="26" t="s">
        <v>65</v>
      </c>
      <c r="E14" s="27"/>
      <c r="F14" s="13"/>
      <c r="G14" s="27"/>
      <c r="H14" s="13"/>
      <c r="I14" s="27"/>
      <c r="J14" s="13"/>
      <c r="K14" s="27"/>
      <c r="L14" s="13"/>
      <c r="M14" s="27"/>
      <c r="N14" s="13"/>
      <c r="O14" s="27"/>
      <c r="P14" s="27"/>
      <c r="Q14" s="27"/>
      <c r="R14" s="27"/>
      <c r="S14" s="27"/>
      <c r="T14" s="27"/>
      <c r="U14" s="27"/>
      <c r="V14" s="27"/>
      <c r="W14" s="13" t="s">
        <v>219</v>
      </c>
      <c r="X14" s="13" t="s">
        <v>52</v>
      </c>
      <c r="Y14" s="1" t="s">
        <v>52</v>
      </c>
      <c r="Z14" s="1" t="s">
        <v>52</v>
      </c>
      <c r="AA14" s="28"/>
      <c r="AB14" s="1" t="s">
        <v>52</v>
      </c>
    </row>
    <row r="15" spans="1:28" ht="30" customHeight="1" x14ac:dyDescent="0.3">
      <c r="A15" s="13" t="s">
        <v>123</v>
      </c>
      <c r="B15" s="13" t="s">
        <v>121</v>
      </c>
      <c r="C15" s="13" t="s">
        <v>122</v>
      </c>
      <c r="D15" s="26" t="s">
        <v>65</v>
      </c>
      <c r="E15" s="27"/>
      <c r="F15" s="13"/>
      <c r="G15" s="27"/>
      <c r="H15" s="13"/>
      <c r="I15" s="27"/>
      <c r="J15" s="13"/>
      <c r="K15" s="27"/>
      <c r="L15" s="13"/>
      <c r="M15" s="27"/>
      <c r="N15" s="13"/>
      <c r="O15" s="27"/>
      <c r="P15" s="27"/>
      <c r="Q15" s="27"/>
      <c r="R15" s="27"/>
      <c r="S15" s="27"/>
      <c r="T15" s="27"/>
      <c r="U15" s="27"/>
      <c r="V15" s="27"/>
      <c r="W15" s="13" t="s">
        <v>220</v>
      </c>
      <c r="X15" s="13" t="s">
        <v>52</v>
      </c>
      <c r="Y15" s="1" t="s">
        <v>52</v>
      </c>
      <c r="Z15" s="1" t="s">
        <v>52</v>
      </c>
      <c r="AA15" s="28"/>
      <c r="AB15" s="1" t="s">
        <v>52</v>
      </c>
    </row>
    <row r="16" spans="1:28" ht="30" customHeight="1" x14ac:dyDescent="0.3">
      <c r="A16" s="13" t="s">
        <v>80</v>
      </c>
      <c r="B16" s="13" t="s">
        <v>77</v>
      </c>
      <c r="C16" s="13" t="s">
        <v>78</v>
      </c>
      <c r="D16" s="26" t="s">
        <v>79</v>
      </c>
      <c r="E16" s="27"/>
      <c r="F16" s="13"/>
      <c r="G16" s="27"/>
      <c r="H16" s="13"/>
      <c r="I16" s="27"/>
      <c r="J16" s="13"/>
      <c r="K16" s="27"/>
      <c r="L16" s="13"/>
      <c r="M16" s="27"/>
      <c r="N16" s="13"/>
      <c r="O16" s="27"/>
      <c r="P16" s="27"/>
      <c r="Q16" s="27"/>
      <c r="R16" s="27"/>
      <c r="S16" s="27"/>
      <c r="T16" s="27"/>
      <c r="U16" s="27"/>
      <c r="V16" s="27"/>
      <c r="W16" s="13" t="s">
        <v>221</v>
      </c>
      <c r="X16" s="13" t="s">
        <v>52</v>
      </c>
      <c r="Y16" s="1" t="s">
        <v>52</v>
      </c>
      <c r="Z16" s="1" t="s">
        <v>52</v>
      </c>
      <c r="AA16" s="28"/>
      <c r="AB16" s="1" t="s">
        <v>52</v>
      </c>
    </row>
    <row r="17" spans="1:28" ht="30" customHeight="1" x14ac:dyDescent="0.3">
      <c r="A17" s="13" t="s">
        <v>116</v>
      </c>
      <c r="B17" s="13" t="s">
        <v>115</v>
      </c>
      <c r="C17" s="13" t="s">
        <v>111</v>
      </c>
      <c r="D17" s="26" t="s">
        <v>112</v>
      </c>
      <c r="E17" s="27"/>
      <c r="F17" s="13"/>
      <c r="G17" s="27"/>
      <c r="H17" s="13"/>
      <c r="I17" s="27"/>
      <c r="J17" s="13"/>
      <c r="K17" s="27"/>
      <c r="L17" s="13"/>
      <c r="M17" s="27"/>
      <c r="N17" s="13"/>
      <c r="O17" s="27"/>
      <c r="P17" s="27"/>
      <c r="Q17" s="27"/>
      <c r="R17" s="27"/>
      <c r="S17" s="27"/>
      <c r="T17" s="27"/>
      <c r="U17" s="27"/>
      <c r="V17" s="27"/>
      <c r="W17" s="13" t="s">
        <v>222</v>
      </c>
      <c r="X17" s="13" t="s">
        <v>52</v>
      </c>
      <c r="Y17" s="1" t="s">
        <v>223</v>
      </c>
      <c r="Z17" s="1" t="s">
        <v>52</v>
      </c>
      <c r="AA17" s="28"/>
      <c r="AB17" s="1" t="s">
        <v>52</v>
      </c>
    </row>
    <row r="18" spans="1:28" ht="30" customHeight="1" x14ac:dyDescent="0.3">
      <c r="A18" s="13" t="s">
        <v>194</v>
      </c>
      <c r="B18" s="13" t="s">
        <v>193</v>
      </c>
      <c r="C18" s="13" t="s">
        <v>111</v>
      </c>
      <c r="D18" s="26" t="s">
        <v>112</v>
      </c>
      <c r="E18" s="27"/>
      <c r="F18" s="13"/>
      <c r="G18" s="27"/>
      <c r="H18" s="13"/>
      <c r="I18" s="27"/>
      <c r="J18" s="13"/>
      <c r="K18" s="27"/>
      <c r="L18" s="13"/>
      <c r="M18" s="27"/>
      <c r="N18" s="13"/>
      <c r="O18" s="27"/>
      <c r="P18" s="27"/>
      <c r="Q18" s="27"/>
      <c r="R18" s="27"/>
      <c r="S18" s="27"/>
      <c r="T18" s="27"/>
      <c r="U18" s="27"/>
      <c r="V18" s="27"/>
      <c r="W18" s="13" t="s">
        <v>224</v>
      </c>
      <c r="X18" s="13" t="s">
        <v>52</v>
      </c>
      <c r="Y18" s="1" t="s">
        <v>223</v>
      </c>
      <c r="Z18" s="1" t="s">
        <v>52</v>
      </c>
      <c r="AA18" s="28"/>
      <c r="AB18" s="1" t="s">
        <v>52</v>
      </c>
    </row>
    <row r="19" spans="1:28" ht="30" customHeight="1" x14ac:dyDescent="0.3">
      <c r="A19" s="13" t="s">
        <v>131</v>
      </c>
      <c r="B19" s="13" t="s">
        <v>130</v>
      </c>
      <c r="C19" s="13" t="s">
        <v>111</v>
      </c>
      <c r="D19" s="26" t="s">
        <v>112</v>
      </c>
      <c r="E19" s="27"/>
      <c r="F19" s="13"/>
      <c r="G19" s="27"/>
      <c r="H19" s="13"/>
      <c r="I19" s="27"/>
      <c r="J19" s="13"/>
      <c r="K19" s="27"/>
      <c r="L19" s="13"/>
      <c r="M19" s="27"/>
      <c r="N19" s="13"/>
      <c r="O19" s="27"/>
      <c r="P19" s="27"/>
      <c r="Q19" s="27"/>
      <c r="R19" s="27"/>
      <c r="S19" s="27"/>
      <c r="T19" s="27"/>
      <c r="U19" s="27"/>
      <c r="V19" s="27"/>
      <c r="W19" s="13" t="s">
        <v>225</v>
      </c>
      <c r="X19" s="13" t="s">
        <v>52</v>
      </c>
      <c r="Y19" s="1" t="s">
        <v>223</v>
      </c>
      <c r="Z19" s="1" t="s">
        <v>52</v>
      </c>
      <c r="AA19" s="28"/>
      <c r="AB19" s="1" t="s">
        <v>52</v>
      </c>
    </row>
    <row r="20" spans="1:28" ht="30" customHeight="1" x14ac:dyDescent="0.3">
      <c r="A20" s="13" t="s">
        <v>163</v>
      </c>
      <c r="B20" s="13" t="s">
        <v>162</v>
      </c>
      <c r="C20" s="13" t="s">
        <v>111</v>
      </c>
      <c r="D20" s="26" t="s">
        <v>112</v>
      </c>
      <c r="E20" s="27"/>
      <c r="F20" s="13"/>
      <c r="G20" s="27"/>
      <c r="H20" s="13"/>
      <c r="I20" s="27"/>
      <c r="J20" s="13"/>
      <c r="K20" s="27"/>
      <c r="L20" s="13"/>
      <c r="M20" s="27"/>
      <c r="N20" s="13"/>
      <c r="O20" s="27"/>
      <c r="P20" s="27"/>
      <c r="Q20" s="27"/>
      <c r="R20" s="27"/>
      <c r="S20" s="27"/>
      <c r="T20" s="27"/>
      <c r="U20" s="27"/>
      <c r="V20" s="27"/>
      <c r="W20" s="13" t="s">
        <v>226</v>
      </c>
      <c r="X20" s="13" t="s">
        <v>52</v>
      </c>
      <c r="Y20" s="1" t="s">
        <v>223</v>
      </c>
      <c r="Z20" s="1" t="s">
        <v>52</v>
      </c>
      <c r="AA20" s="28"/>
      <c r="AB20" s="1" t="s">
        <v>52</v>
      </c>
    </row>
    <row r="21" spans="1:28" ht="30" customHeight="1" x14ac:dyDescent="0.3">
      <c r="A21" s="13" t="s">
        <v>113</v>
      </c>
      <c r="B21" s="13" t="s">
        <v>110</v>
      </c>
      <c r="C21" s="13" t="s">
        <v>111</v>
      </c>
      <c r="D21" s="26" t="s">
        <v>112</v>
      </c>
      <c r="E21" s="27"/>
      <c r="F21" s="13"/>
      <c r="G21" s="27"/>
      <c r="H21" s="13"/>
      <c r="I21" s="27"/>
      <c r="J21" s="13"/>
      <c r="K21" s="27"/>
      <c r="L21" s="13"/>
      <c r="M21" s="27"/>
      <c r="N21" s="13"/>
      <c r="O21" s="27"/>
      <c r="P21" s="27"/>
      <c r="Q21" s="27"/>
      <c r="R21" s="27"/>
      <c r="S21" s="27"/>
      <c r="T21" s="27"/>
      <c r="U21" s="27"/>
      <c r="V21" s="27"/>
      <c r="W21" s="13" t="s">
        <v>227</v>
      </c>
      <c r="X21" s="13" t="s">
        <v>52</v>
      </c>
      <c r="Y21" s="1" t="s">
        <v>223</v>
      </c>
      <c r="Z21" s="1" t="s">
        <v>52</v>
      </c>
      <c r="AA21" s="28"/>
      <c r="AB21" s="1" t="s">
        <v>52</v>
      </c>
    </row>
  </sheetData>
  <mergeCells count="15">
    <mergeCell ref="Y3:Y4"/>
    <mergeCell ref="Z3:Z4"/>
    <mergeCell ref="AA3:AA4"/>
    <mergeCell ref="AB3:AB4"/>
    <mergeCell ref="A1:X1"/>
    <mergeCell ref="A2:X2"/>
    <mergeCell ref="A3:A4"/>
    <mergeCell ref="B3:B4"/>
    <mergeCell ref="C3:C4"/>
    <mergeCell ref="D3:D4"/>
    <mergeCell ref="E3:O3"/>
    <mergeCell ref="P3:P4"/>
    <mergeCell ref="Q3:V3"/>
    <mergeCell ref="W3:W4"/>
    <mergeCell ref="X3:X4"/>
  </mergeCells>
  <phoneticPr fontId="1" type="noConversion"/>
  <pageMargins left="0.78740157480314954" right="0" top="0.39370078740157477" bottom="0.39370078740157477" header="0" footer="0"/>
  <pageSetup paperSize="9" scale="44" fitToHeight="0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91E6A4-E2BD-4319-A661-421C98E181E0}">
  <dimension ref="A1:M43"/>
  <sheetViews>
    <sheetView workbookViewId="0"/>
  </sheetViews>
  <sheetFormatPr defaultRowHeight="16.5" x14ac:dyDescent="0.3"/>
  <sheetData>
    <row r="1" spans="1:7" x14ac:dyDescent="0.3">
      <c r="A1" t="s">
        <v>228</v>
      </c>
    </row>
    <row r="2" spans="1:7" x14ac:dyDescent="0.3">
      <c r="A2" s="1" t="s">
        <v>229</v>
      </c>
      <c r="B2" t="s">
        <v>230</v>
      </c>
      <c r="C2" s="1" t="s">
        <v>231</v>
      </c>
    </row>
    <row r="3" spans="1:7" x14ac:dyDescent="0.3">
      <c r="A3" s="1" t="s">
        <v>232</v>
      </c>
      <c r="B3" t="s">
        <v>233</v>
      </c>
    </row>
    <row r="4" spans="1:7" x14ac:dyDescent="0.3">
      <c r="A4" s="1" t="s">
        <v>234</v>
      </c>
      <c r="B4">
        <v>5</v>
      </c>
    </row>
    <row r="5" spans="1:7" x14ac:dyDescent="0.3">
      <c r="A5" s="1" t="s">
        <v>235</v>
      </c>
      <c r="B5">
        <v>5</v>
      </c>
    </row>
    <row r="6" spans="1:7" x14ac:dyDescent="0.3">
      <c r="A6" s="1" t="s">
        <v>236</v>
      </c>
      <c r="B6" t="s">
        <v>237</v>
      </c>
    </row>
    <row r="7" spans="1:7" x14ac:dyDescent="0.3">
      <c r="A7" s="1" t="s">
        <v>238</v>
      </c>
      <c r="B7" t="s">
        <v>230</v>
      </c>
      <c r="C7">
        <v>1</v>
      </c>
    </row>
    <row r="8" spans="1:7" x14ac:dyDescent="0.3">
      <c r="A8" s="1" t="s">
        <v>239</v>
      </c>
      <c r="B8" t="s">
        <v>230</v>
      </c>
      <c r="C8">
        <v>2</v>
      </c>
    </row>
    <row r="9" spans="1:7" x14ac:dyDescent="0.3">
      <c r="A9" s="1" t="s">
        <v>240</v>
      </c>
      <c r="B9" t="s">
        <v>200</v>
      </c>
      <c r="C9" t="s">
        <v>202</v>
      </c>
      <c r="D9" t="s">
        <v>203</v>
      </c>
      <c r="E9" t="s">
        <v>204</v>
      </c>
      <c r="F9" t="s">
        <v>205</v>
      </c>
      <c r="G9" t="s">
        <v>241</v>
      </c>
    </row>
    <row r="10" spans="1:7" x14ac:dyDescent="0.3">
      <c r="A10" s="1" t="s">
        <v>242</v>
      </c>
      <c r="B10">
        <v>1472</v>
      </c>
      <c r="C10">
        <v>0</v>
      </c>
      <c r="D10">
        <v>0</v>
      </c>
    </row>
    <row r="11" spans="1:7" x14ac:dyDescent="0.3">
      <c r="A11" s="1" t="s">
        <v>243</v>
      </c>
      <c r="B11" t="s">
        <v>244</v>
      </c>
      <c r="C11">
        <v>4</v>
      </c>
    </row>
    <row r="12" spans="1:7" x14ac:dyDescent="0.3">
      <c r="A12" s="1" t="s">
        <v>245</v>
      </c>
      <c r="B12" t="s">
        <v>244</v>
      </c>
      <c r="C12">
        <v>4</v>
      </c>
    </row>
    <row r="13" spans="1:7" x14ac:dyDescent="0.3">
      <c r="A13" s="1" t="s">
        <v>246</v>
      </c>
      <c r="B13" t="s">
        <v>244</v>
      </c>
      <c r="C13">
        <v>3</v>
      </c>
    </row>
    <row r="14" spans="1:7" x14ac:dyDescent="0.3">
      <c r="A14" s="1" t="s">
        <v>247</v>
      </c>
      <c r="B14" t="s">
        <v>244</v>
      </c>
      <c r="C14">
        <v>5</v>
      </c>
    </row>
    <row r="15" spans="1:7" x14ac:dyDescent="0.3">
      <c r="A15" s="1" t="s">
        <v>248</v>
      </c>
      <c r="B15" t="s">
        <v>249</v>
      </c>
      <c r="C15" t="s">
        <v>250</v>
      </c>
      <c r="D15" t="s">
        <v>250</v>
      </c>
      <c r="E15" t="s">
        <v>250</v>
      </c>
      <c r="F15">
        <v>1</v>
      </c>
    </row>
    <row r="16" spans="1:7" x14ac:dyDescent="0.3">
      <c r="A16" s="1" t="s">
        <v>251</v>
      </c>
      <c r="B16">
        <v>1.1100000000000001</v>
      </c>
      <c r="C16">
        <v>1.1200000000000001</v>
      </c>
    </row>
    <row r="17" spans="1:13" x14ac:dyDescent="0.3">
      <c r="A17" s="1" t="s">
        <v>252</v>
      </c>
      <c r="B17">
        <v>1</v>
      </c>
      <c r="C17">
        <v>1.5</v>
      </c>
      <c r="D17">
        <v>1.1599999999999999</v>
      </c>
      <c r="E17">
        <v>1.6</v>
      </c>
      <c r="F17">
        <v>1.6</v>
      </c>
      <c r="G17">
        <v>1.6</v>
      </c>
      <c r="H17">
        <v>1.94</v>
      </c>
      <c r="I17">
        <v>1.94</v>
      </c>
      <c r="J17">
        <v>1.94</v>
      </c>
      <c r="K17">
        <v>1</v>
      </c>
      <c r="L17">
        <v>1</v>
      </c>
      <c r="M17">
        <v>1</v>
      </c>
    </row>
    <row r="18" spans="1:13" x14ac:dyDescent="0.3">
      <c r="A18" s="1" t="s">
        <v>253</v>
      </c>
      <c r="B18">
        <v>1.25</v>
      </c>
      <c r="C18">
        <v>1.071</v>
      </c>
    </row>
    <row r="19" spans="1:13" x14ac:dyDescent="0.3">
      <c r="A19" s="1" t="s">
        <v>254</v>
      </c>
    </row>
    <row r="20" spans="1:13" x14ac:dyDescent="0.3">
      <c r="A20" s="1" t="s">
        <v>255</v>
      </c>
      <c r="B20" s="1" t="s">
        <v>230</v>
      </c>
      <c r="C20">
        <v>1</v>
      </c>
    </row>
    <row r="21" spans="1:13" x14ac:dyDescent="0.3">
      <c r="A21" t="s">
        <v>257</v>
      </c>
      <c r="B21" t="s">
        <v>258</v>
      </c>
      <c r="C21" t="s">
        <v>259</v>
      </c>
    </row>
    <row r="22" spans="1:13" x14ac:dyDescent="0.3">
      <c r="A22">
        <v>1</v>
      </c>
      <c r="B22" s="1" t="s">
        <v>260</v>
      </c>
      <c r="C22" s="1" t="s">
        <v>261</v>
      </c>
    </row>
    <row r="23" spans="1:13" x14ac:dyDescent="0.3">
      <c r="A23">
        <v>2</v>
      </c>
      <c r="B23" s="1" t="s">
        <v>262</v>
      </c>
      <c r="C23" s="1" t="s">
        <v>263</v>
      </c>
    </row>
    <row r="24" spans="1:13" x14ac:dyDescent="0.3">
      <c r="A24">
        <v>3</v>
      </c>
      <c r="B24" s="1" t="s">
        <v>264</v>
      </c>
      <c r="C24" s="1" t="s">
        <v>265</v>
      </c>
    </row>
    <row r="25" spans="1:13" x14ac:dyDescent="0.3">
      <c r="A25">
        <v>4</v>
      </c>
      <c r="B25" s="1" t="s">
        <v>266</v>
      </c>
      <c r="C25" s="1" t="s">
        <v>267</v>
      </c>
    </row>
    <row r="26" spans="1:13" x14ac:dyDescent="0.3">
      <c r="A26">
        <v>5</v>
      </c>
      <c r="B26" s="1" t="s">
        <v>268</v>
      </c>
      <c r="C26" s="1" t="s">
        <v>52</v>
      </c>
    </row>
    <row r="27" spans="1:13" x14ac:dyDescent="0.3">
      <c r="A27">
        <v>6</v>
      </c>
      <c r="B27" s="1" t="s">
        <v>269</v>
      </c>
      <c r="C27" s="1" t="s">
        <v>270</v>
      </c>
    </row>
    <row r="28" spans="1:13" x14ac:dyDescent="0.3">
      <c r="A28">
        <v>7</v>
      </c>
      <c r="B28" s="1" t="s">
        <v>271</v>
      </c>
      <c r="C28" s="1" t="s">
        <v>272</v>
      </c>
    </row>
    <row r="29" spans="1:13" x14ac:dyDescent="0.3">
      <c r="A29">
        <v>8</v>
      </c>
      <c r="B29" s="1" t="s">
        <v>273</v>
      </c>
      <c r="C29" s="1" t="s">
        <v>52</v>
      </c>
    </row>
    <row r="30" spans="1:13" x14ac:dyDescent="0.3">
      <c r="A30">
        <v>9</v>
      </c>
      <c r="B30" s="1" t="s">
        <v>273</v>
      </c>
      <c r="C30" s="1" t="s">
        <v>52</v>
      </c>
    </row>
    <row r="31" spans="1:13" x14ac:dyDescent="0.3">
      <c r="A31" t="s">
        <v>249</v>
      </c>
      <c r="B31" s="1" t="s">
        <v>274</v>
      </c>
      <c r="C31" s="1" t="s">
        <v>52</v>
      </c>
    </row>
    <row r="32" spans="1:13" x14ac:dyDescent="0.3">
      <c r="A32" t="s">
        <v>223</v>
      </c>
      <c r="B32" s="1" t="s">
        <v>275</v>
      </c>
      <c r="C32" s="1" t="s">
        <v>52</v>
      </c>
    </row>
    <row r="33" spans="1:3" x14ac:dyDescent="0.3">
      <c r="A33" t="s">
        <v>230</v>
      </c>
      <c r="B33" s="1" t="s">
        <v>274</v>
      </c>
      <c r="C33" s="1" t="s">
        <v>52</v>
      </c>
    </row>
    <row r="34" spans="1:3" x14ac:dyDescent="0.3">
      <c r="A34" t="s">
        <v>276</v>
      </c>
      <c r="B34" s="1" t="s">
        <v>274</v>
      </c>
      <c r="C34" s="1" t="s">
        <v>52</v>
      </c>
    </row>
    <row r="35" spans="1:3" x14ac:dyDescent="0.3">
      <c r="A35" t="s">
        <v>277</v>
      </c>
      <c r="B35" s="1" t="s">
        <v>274</v>
      </c>
      <c r="C35" s="1" t="s">
        <v>52</v>
      </c>
    </row>
    <row r="36" spans="1:3" x14ac:dyDescent="0.3">
      <c r="A36" t="s">
        <v>61</v>
      </c>
      <c r="B36" s="1" t="s">
        <v>274</v>
      </c>
      <c r="C36" s="1" t="s">
        <v>52</v>
      </c>
    </row>
    <row r="37" spans="1:3" x14ac:dyDescent="0.3">
      <c r="A37" t="s">
        <v>278</v>
      </c>
      <c r="B37" s="1" t="s">
        <v>274</v>
      </c>
      <c r="C37" s="1" t="s">
        <v>52</v>
      </c>
    </row>
    <row r="38" spans="1:3" x14ac:dyDescent="0.3">
      <c r="A38" t="s">
        <v>279</v>
      </c>
      <c r="B38" s="1" t="s">
        <v>274</v>
      </c>
      <c r="C38" s="1" t="s">
        <v>52</v>
      </c>
    </row>
    <row r="39" spans="1:3" x14ac:dyDescent="0.3">
      <c r="A39" t="s">
        <v>280</v>
      </c>
      <c r="B39" s="1" t="s">
        <v>274</v>
      </c>
      <c r="C39" s="1" t="s">
        <v>52</v>
      </c>
    </row>
    <row r="40" spans="1:3" x14ac:dyDescent="0.3">
      <c r="A40" t="s">
        <v>281</v>
      </c>
      <c r="B40" s="1" t="s">
        <v>274</v>
      </c>
      <c r="C40" s="1" t="s">
        <v>52</v>
      </c>
    </row>
    <row r="43" spans="1:3" x14ac:dyDescent="0.3">
      <c r="A43" t="s">
        <v>256</v>
      </c>
      <c r="B43">
        <v>1234</v>
      </c>
    </row>
  </sheetData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D58E7-4FDF-4012-A93B-B3CE7A93A071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11</vt:i4>
      </vt:variant>
    </vt:vector>
  </HeadingPairs>
  <TitlesOfParts>
    <vt:vector size="19" baseType="lpstr">
      <vt:lpstr>원가계산서</vt:lpstr>
      <vt:lpstr>공종별집계표</vt:lpstr>
      <vt:lpstr>공종별내역서</vt:lpstr>
      <vt:lpstr>일위대가목록</vt:lpstr>
      <vt:lpstr>일위대가</vt:lpstr>
      <vt:lpstr>단가대비표</vt:lpstr>
      <vt:lpstr> 공사설정 </vt:lpstr>
      <vt:lpstr>Sheet1</vt:lpstr>
      <vt:lpstr>공종별내역서!Print_Area</vt:lpstr>
      <vt:lpstr>공종별집계표!Print_Area</vt:lpstr>
      <vt:lpstr>단가대비표!Print_Area</vt:lpstr>
      <vt:lpstr>일위대가!Print_Area</vt:lpstr>
      <vt:lpstr>일위대가목록!Print_Area</vt:lpstr>
      <vt:lpstr>공종별내역서!Print_Titles</vt:lpstr>
      <vt:lpstr>공종별집계표!Print_Titles</vt:lpstr>
      <vt:lpstr>단가대비표!Print_Titles</vt:lpstr>
      <vt:lpstr>원가계산서!Print_Titles</vt:lpstr>
      <vt:lpstr>일위대가!Print_Titles</vt:lpstr>
      <vt:lpstr>일위대가목록!Print_Titles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TAESU KIM</dc:creator>
  <cp:lastModifiedBy>한종훈</cp:lastModifiedBy>
  <dcterms:created xsi:type="dcterms:W3CDTF">2026-10-06T06:56:46Z</dcterms:created>
  <dcterms:modified xsi:type="dcterms:W3CDTF">2026-10-20T09:03:45Z</dcterms:modified>
</cp:coreProperties>
</file>