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4084cc1896ec305/Documents/★★2026년 계약폴더/57. 광주서산초 급식조리실 환기설비개선 기계설비공사/광주서산초/"/>
    </mc:Choice>
  </mc:AlternateContent>
  <xr:revisionPtr revIDLastSave="2" documentId="8_{28029E27-2E9A-431B-836D-DEAADEF0E603}" xr6:coauthVersionLast="36" xr6:coauthVersionMax="47" xr10:uidLastSave="{4890691A-43AB-4CB4-9B89-0BBEFCF6B989}"/>
  <bookViews>
    <workbookView xWindow="-120" yWindow="-120" windowWidth="29040" windowHeight="15720" xr2:uid="{ED19A314-836D-4912-A8BD-CC085F2B12A9}"/>
  </bookViews>
  <sheets>
    <sheet name="원가계산서" sheetId="8" r:id="rId1"/>
    <sheet name="공종별집계표" sheetId="7" r:id="rId2"/>
    <sheet name="공종별내역서" sheetId="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</externalReferences>
  <definedNames>
    <definedName name="_">#REF!</definedName>
    <definedName name="_?">#REF!</definedName>
    <definedName name="__?">#REF!</definedName>
    <definedName name="____ENG1" localSheetId="0">VLOOKUP(#REF!,[0]!DBHAN,3)</definedName>
    <definedName name="____ENG1">VLOOKUP(#REF!,[0]!DBHAN,3)</definedName>
    <definedName name="____ENG2" localSheetId="0">VLOOKUP(#REF!,[0]!DBHAN,3)</definedName>
    <definedName name="____ENG2">VLOOKUP(#REF!,[0]!DBHAN,3)</definedName>
    <definedName name="____ENG3" localSheetId="0">VLOOKUP(#REF!,[0]!DBHAN,3)</definedName>
    <definedName name="____ENG3">VLOOKUP(#REF!,[0]!DBHAN,3)</definedName>
    <definedName name="____HAN1" localSheetId="0">VLOOKUP(#REF!,[0]!DBHAN,2)</definedName>
    <definedName name="____HAN1">VLOOKUP(#REF!,[0]!DBHAN,2)</definedName>
    <definedName name="____HAN2" localSheetId="0">VLOOKUP(#REF!,[0]!DBHAN,2)</definedName>
    <definedName name="____HAN2">VLOOKUP(#REF!,[0]!DBHAN,2)</definedName>
    <definedName name="____HAN3" localSheetId="0">VLOOKUP(#REF!,[0]!DBHAN,2)</definedName>
    <definedName name="____HAN3">VLOOKUP(#REF!,[0]!DBHAN,2)</definedName>
    <definedName name="____sdd2" localSheetId="0">[0]!TRR</definedName>
    <definedName name="____sdd2">[0]!TRR</definedName>
    <definedName name="___ENG1" localSheetId="0">VLOOKUP(#REF!,[0]!DBHAN,3)</definedName>
    <definedName name="___ENG1">VLOOKUP(#REF!,[0]!DBHAN,3)</definedName>
    <definedName name="___ENG2" localSheetId="0">VLOOKUP(#REF!,[0]!DBHAN,3)</definedName>
    <definedName name="___ENG2">VLOOKUP(#REF!,[0]!DBHAN,3)</definedName>
    <definedName name="___ENG3" localSheetId="0">VLOOKUP(#REF!,[0]!DBHAN,3)</definedName>
    <definedName name="___ENG3">VLOOKUP(#REF!,[0]!DBHAN,3)</definedName>
    <definedName name="___HAN1" localSheetId="0">VLOOKUP(#REF!,[0]!DBHAN,2)</definedName>
    <definedName name="___HAN1">VLOOKUP(#REF!,[0]!DBHAN,2)</definedName>
    <definedName name="___HAN2" localSheetId="0">VLOOKUP(#REF!,[0]!DBHAN,2)</definedName>
    <definedName name="___HAN2">VLOOKUP(#REF!,[0]!DBHAN,2)</definedName>
    <definedName name="___HAN3" localSheetId="0">VLOOKUP(#REF!,[0]!DBHAN,2)</definedName>
    <definedName name="___HAN3">VLOOKUP(#REF!,[0]!DBHAN,2)</definedName>
    <definedName name="___LPB1">[1]부하계산서!#REF!</definedName>
    <definedName name="___LPK1">[1]부하계산서!#REF!</definedName>
    <definedName name="___LU1">'[2]부하(성남)'!#REF!</definedName>
    <definedName name="___LU2">'[2]부하(성남)'!#REF!</definedName>
    <definedName name="___LV01">'[2]부하(성남)'!#REF!</definedName>
    <definedName name="___UP1">[1]부하계산서!#REF!</definedName>
    <definedName name="___UP2">[1]부하계산서!#REF!</definedName>
    <definedName name="__A1">#REF!</definedName>
    <definedName name="__a2">#REF!</definedName>
    <definedName name="__a3">#REF!</definedName>
    <definedName name="__A65700">#REF!</definedName>
    <definedName name="__A65800">#REF!</definedName>
    <definedName name="__A66000">#REF!</definedName>
    <definedName name="__A67000">#REF!</definedName>
    <definedName name="__A68000">#REF!</definedName>
    <definedName name="__A70000">#REF!</definedName>
    <definedName name="__A80000">#REF!</definedName>
    <definedName name="__a890.a19380">[3]처리단락!#REF!</definedName>
    <definedName name="__a890.a19384">[3]처리단락!#REF!</definedName>
    <definedName name="__aa1">#REF!</definedName>
    <definedName name="__aaa1">#REF!</definedName>
    <definedName name="__B1">#REF!</definedName>
    <definedName name="__D1">#REF!</definedName>
    <definedName name="__DBB1">#REF!</definedName>
    <definedName name="__DOG1">#REF!</definedName>
    <definedName name="__DOG2">#REF!</definedName>
    <definedName name="__DOG3">#REF!</definedName>
    <definedName name="__DOG4">#REF!</definedName>
    <definedName name="__E1">#REF!</definedName>
    <definedName name="__ENG1" localSheetId="0">VLOOKUP(#REF!,[0]!DBHAN,3)</definedName>
    <definedName name="__ENG1">VLOOKUP(#REF!,[0]!DBHAN,3)</definedName>
    <definedName name="__ENG2" localSheetId="0">VLOOKUP(#REF!,[0]!DBHAN,3)</definedName>
    <definedName name="__ENG2">VLOOKUP(#REF!,[0]!DBHAN,3)</definedName>
    <definedName name="__ENG3" localSheetId="0">VLOOKUP(#REF!,[0]!DBHAN,3)</definedName>
    <definedName name="__ENG3">VLOOKUP(#REF!,[0]!DBHAN,3)</definedName>
    <definedName name="__FF1">#REF!</definedName>
    <definedName name="__HAN1" localSheetId="0">VLOOKUP(#REF!,[0]!DBHAN,2)</definedName>
    <definedName name="__HAN1">VLOOKUP(#REF!,[0]!DBHAN,2)</definedName>
    <definedName name="__HAN2" localSheetId="0">VLOOKUP(#REF!,[0]!DBHAN,2)</definedName>
    <definedName name="__HAN2">VLOOKUP(#REF!,[0]!DBHAN,2)</definedName>
    <definedName name="__HAN3" localSheetId="0">VLOOKUP(#REF!,[0]!DBHAN,2)</definedName>
    <definedName name="__HAN3">VLOOKUP(#REF!,[0]!DBHAN,2)</definedName>
    <definedName name="__K11">#REF!</definedName>
    <definedName name="__K111">#REF!</definedName>
    <definedName name="__K1111">#REF!</definedName>
    <definedName name="__L1">#REF!</definedName>
    <definedName name="__L2">#REF!</definedName>
    <definedName name="__L3">#REF!</definedName>
    <definedName name="__LM9228">#REF!</definedName>
    <definedName name="__LP1">#REF!</definedName>
    <definedName name="__LP2">#REF!</definedName>
    <definedName name="__LPB1">[1]부하계산서!#REF!</definedName>
    <definedName name="__LPK1">[1]부하계산서!#REF!</definedName>
    <definedName name="__LU1">'[2]부하(성남)'!#REF!</definedName>
    <definedName name="__LU2">'[2]부하(성남)'!#REF!</definedName>
    <definedName name="__LV01">'[2]부하(성남)'!#REF!</definedName>
    <definedName name="__MM1">[4]외자배분!$E$6</definedName>
    <definedName name="__MM2">[4]외자배분!$F$6</definedName>
    <definedName name="__NMB96">#REF!</definedName>
    <definedName name="__PD1">[5]환율!#REF!</definedName>
    <definedName name="__PI48">#REF!</definedName>
    <definedName name="__PI60">#REF!</definedName>
    <definedName name="__Q1">#REF!</definedName>
    <definedName name="__Q2">#REF!</definedName>
    <definedName name="__Q3">#REF!</definedName>
    <definedName name="__Q4">#REF!</definedName>
    <definedName name="__RO110">#REF!</definedName>
    <definedName name="__RO22">#REF!</definedName>
    <definedName name="__RO35">#REF!</definedName>
    <definedName name="__RO60">#REF!</definedName>
    <definedName name="__RO80">#REF!</definedName>
    <definedName name="__sdd2" localSheetId="0">[0]!TRR</definedName>
    <definedName name="__sdd2">[0]!TRR</definedName>
    <definedName name="__TON1">#REF!</definedName>
    <definedName name="__TON2">#REF!</definedName>
    <definedName name="__TT1">[4]외자배분!$G$6</definedName>
    <definedName name="__TT2">[4]외자배분!$H$6</definedName>
    <definedName name="__UD1">[5]환율!#REF!</definedName>
    <definedName name="__UP1">[1]부하계산서!#REF!</definedName>
    <definedName name="__UP2">[1]부하계산서!#REF!</definedName>
    <definedName name="__WW2">#REF!</definedName>
    <definedName name="__WW6">#REF!</definedName>
    <definedName name="__YN1">[5]환율!#REF!</definedName>
    <definedName name="__Z1">#REF!</definedName>
    <definedName name="_1">#REF!</definedName>
    <definedName name="_1._PANEL_BD.__LP___1">#REF!</definedName>
    <definedName name="_15A">[6]금액내역서!$D$3:$D$10</definedName>
    <definedName name="_2">#REF!</definedName>
    <definedName name="_2._가__호__안__공">[7]내역서!#REF!</definedName>
    <definedName name="_274">[8]적용단가!#REF!</definedName>
    <definedName name="_275">[8]적용단가!#REF!</definedName>
    <definedName name="_277">[8]적용단가!#REF!</definedName>
    <definedName name="_278">[8]적용단가!#REF!</definedName>
    <definedName name="_280">[8]적용단가!#REF!</definedName>
    <definedName name="_281">[8]적용단가!#REF!</definedName>
    <definedName name="_284">[8]적용단가!#REF!</definedName>
    <definedName name="_286">[8]적용단가!#REF!</definedName>
    <definedName name="_287">[8]적용단가!#REF!</definedName>
    <definedName name="_290">[8]적용단가!#REF!</definedName>
    <definedName name="_292">[8]적용단가!#REF!</definedName>
    <definedName name="_293">[8]적용단가!#REF!</definedName>
    <definedName name="_3">#REF!</definedName>
    <definedName name="_3._도_류_제_500m">[7]내역서!#REF!</definedName>
    <definedName name="_304">[8]적용단가!#REF!</definedName>
    <definedName name="_305">[8]적용단가!#REF!</definedName>
    <definedName name="_307">[8]적용단가!#REF!</definedName>
    <definedName name="_308">[8]적용단가!#REF!</definedName>
    <definedName name="_310">[8]적용단가!#REF!</definedName>
    <definedName name="_311">[8]적용단가!#REF!</definedName>
    <definedName name="_316">[8]적용단가!#REF!</definedName>
    <definedName name="_317">[8]적용단가!#REF!</definedName>
    <definedName name="_322">[8]적용단가!#REF!</definedName>
    <definedName name="_323">[8]적용단가!#REF!</definedName>
    <definedName name="_325">[8]적용단가!#REF!</definedName>
    <definedName name="_326">[8]적용단가!#REF!</definedName>
    <definedName name="_328">[8]적용단가!#REF!</definedName>
    <definedName name="_329">[8]적용단가!#REF!</definedName>
    <definedName name="_4">#REF!</definedName>
    <definedName name="_4._준__설__공">[7]내역서!#REF!</definedName>
    <definedName name="_459">[8]적용단가!#REF!</definedName>
    <definedName name="_461">[8]적용단가!#REF!</definedName>
    <definedName name="_462">[8]적용단가!#REF!</definedName>
    <definedName name="_464">[8]적용단가!#REF!</definedName>
    <definedName name="_467">[8]적용단가!#REF!</definedName>
    <definedName name="_468">[8]적용단가!#REF!</definedName>
    <definedName name="_471">[8]적용단가!#REF!</definedName>
    <definedName name="_473">[8]적용단가!#REF!</definedName>
    <definedName name="_474">[8]적용단가!#REF!</definedName>
    <definedName name="_476">[8]적용단가!#REF!</definedName>
    <definedName name="_477">[8]적용단가!#REF!</definedName>
    <definedName name="_478">[8]적용단가!#REF!</definedName>
    <definedName name="_479">[8]적용단가!#REF!</definedName>
    <definedName name="_480">[8]적용단가!#REF!</definedName>
    <definedName name="_481">[8]적용단가!#REF!</definedName>
    <definedName name="_482">[8]적용단가!#REF!</definedName>
    <definedName name="_5">#REF!</definedName>
    <definedName name="_6">#REF!</definedName>
    <definedName name="_7">#REF!</definedName>
    <definedName name="_A">#REF!</definedName>
    <definedName name="_A1">#REF!</definedName>
    <definedName name="_a2">#REF!</definedName>
    <definedName name="_a3">#REF!</definedName>
    <definedName name="_A65700">#REF!</definedName>
    <definedName name="_A65800">#REF!</definedName>
    <definedName name="_A66000">#REF!</definedName>
    <definedName name="_A67000">#REF!</definedName>
    <definedName name="_A68000">#REF!</definedName>
    <definedName name="_A70000">#REF!</definedName>
    <definedName name="_A80000">#REF!</definedName>
    <definedName name="_a890.a19380">[3]처리단락!#REF!</definedName>
    <definedName name="_a890.a19384">[3]처리단락!#REF!</definedName>
    <definedName name="_aa1">#REF!</definedName>
    <definedName name="_aaa1">#REF!</definedName>
    <definedName name="_B1">#REF!</definedName>
    <definedName name="_B22">[9]일위대가!$A$1400:$IV$1413=[9]일위대가!$A$1400</definedName>
    <definedName name="_C">#REF!</definedName>
    <definedName name="_D1">#REF!</definedName>
    <definedName name="_DBB1">#REF!</definedName>
    <definedName name="_DOG1">#REF!</definedName>
    <definedName name="_DOG2">#REF!</definedName>
    <definedName name="_DOG3">#REF!</definedName>
    <definedName name="_DOG4">#REF!</definedName>
    <definedName name="_E1">#REF!</definedName>
    <definedName name="_FF1">#REF!</definedName>
    <definedName name="_Fill" hidden="1">#REF!</definedName>
    <definedName name="_xlnm._FilterDatabase" hidden="1">#REF!</definedName>
    <definedName name="_K02">[9]일위대가!$A$732:$IV$745=[9]일위대가!$A$732</definedName>
    <definedName name="_K11">#REF!</definedName>
    <definedName name="_K111">#REF!</definedName>
    <definedName name="_K1111">#REF!</definedName>
    <definedName name="_Key1" hidden="1">#REF!</definedName>
    <definedName name="_Key2" hidden="1">#REF!</definedName>
    <definedName name="_L1">#REF!</definedName>
    <definedName name="_L2">#REF!</definedName>
    <definedName name="_L3">#REF!</definedName>
    <definedName name="_LM9228">#REF!</definedName>
    <definedName name="_LP1">#REF!</definedName>
    <definedName name="_LP2">#REF!</definedName>
    <definedName name="_LPB1">[1]부하계산서!#REF!</definedName>
    <definedName name="_LPK1">[1]부하계산서!#REF!</definedName>
    <definedName name="_LU1">'[2]부하(성남)'!#REF!</definedName>
    <definedName name="_LU2">'[2]부하(성남)'!#REF!</definedName>
    <definedName name="_LV01">'[2]부하(성남)'!#REF!</definedName>
    <definedName name="_MM1">[4]외자배분!$E$6</definedName>
    <definedName name="_MM2">[4]외자배분!$F$6</definedName>
    <definedName name="_NMB96">#REF!</definedName>
    <definedName name="_O03">[9]일위대가!$A$1516:$IV$1529=[9]일위대가!$A$1516</definedName>
    <definedName name="_Order1" hidden="1">255</definedName>
    <definedName name="_Order2" hidden="1">255</definedName>
    <definedName name="_PD1">[5]환율!#REF!</definedName>
    <definedName name="_PI48">#REF!</definedName>
    <definedName name="_PI60">#REF!</definedName>
    <definedName name="_Q1">#REF!</definedName>
    <definedName name="_Q2">#REF!</definedName>
    <definedName name="_Q3">#REF!</definedName>
    <definedName name="_Q4">#REF!</definedName>
    <definedName name="_RO110">#REF!</definedName>
    <definedName name="_RO22">#REF!</definedName>
    <definedName name="_RO35">#REF!</definedName>
    <definedName name="_RO60">#REF!</definedName>
    <definedName name="_RO80">#REF!</definedName>
    <definedName name="_Sort" hidden="1">#REF!</definedName>
    <definedName name="_TON1">#REF!</definedName>
    <definedName name="_TON2">#REF!</definedName>
    <definedName name="_TT1">[4]외자배분!$G$6</definedName>
    <definedName name="_TT2">[4]외자배분!$H$6</definedName>
    <definedName name="_UD1">[5]환율!#REF!</definedName>
    <definedName name="_UP1">[1]부하계산서!#REF!</definedName>
    <definedName name="_UP2">[1]부하계산서!#REF!</definedName>
    <definedName name="_WW2">#REF!</definedName>
    <definedName name="_WW6">#REF!</definedName>
    <definedName name="_YN1">[5]환율!#REF!</definedName>
    <definedName name="_Z1">#REF!</definedName>
    <definedName name="¤C315">#REF!</definedName>
    <definedName name="¤Ç315">#REF!</definedName>
    <definedName name="【95年">#REF!</definedName>
    <definedName name="\0">[10]합의경상!#REF!</definedName>
    <definedName name="\a" localSheetId="0">#REF!</definedName>
    <definedName name="\a">#REF!</definedName>
    <definedName name="\b">[10]합의경상!#REF!</definedName>
    <definedName name="\c">#REF!</definedName>
    <definedName name="\d">[11]을!#REF!</definedName>
    <definedName name="\e" localSheetId="0">#REF!</definedName>
    <definedName name="\e">#REF!</definedName>
    <definedName name="\i">[11]을!#REF!</definedName>
    <definedName name="\l">[12]매립!#REF!</definedName>
    <definedName name="\LARGE">[10]합의경상!#REF!</definedName>
    <definedName name="\m" localSheetId="0">#REF!</definedName>
    <definedName name="\m">#REF!</definedName>
    <definedName name="\MIDDLE">[10]합의경상!#REF!</definedName>
    <definedName name="\n">#REF!</definedName>
    <definedName name="\o">[12]매립!#REF!</definedName>
    <definedName name="\p">[10]합의경상!#REF!</definedName>
    <definedName name="\q" localSheetId="0">#REF!</definedName>
    <definedName name="\q">#REF!</definedName>
    <definedName name="\S">#REF!</definedName>
    <definedName name="\SMALL">[10]합의경상!#REF!</definedName>
    <definedName name="\v">#N/A</definedName>
    <definedName name="\w" localSheetId="0">'[13]일위대가-1'!#REF!</definedName>
    <definedName name="\w">'[13]일위대가-1'!#REF!</definedName>
    <definedName name="\x">[10]합의경상!#REF!</definedName>
    <definedName name="\y">[10]합의경상!#REF!</definedName>
    <definedName name="\z" localSheetId="0">#REF!</definedName>
    <definedName name="\z">#REF!</definedName>
    <definedName name="a">#REF!</definedName>
    <definedName name="A_HH">'[14]IMPEADENCE MAP 취수장'!#REF!,'[14]IMPEADENCE MAP 취수장'!#REF!,'[14]IMPEADENCE MAP 취수장'!#REF!,'[14]IMPEADENCE MAP 취수장'!#REF!,'[14]IMPEADENCE MAP 취수장'!$Q$19,'[14]IMPEADENCE MAP 취수장'!$R$19,'[14]IMPEADENCE MAP 취수장'!$S$19,'[14]IMPEADENCE MAP 취수장'!$T$19:$X$19,'[14]IMPEADENCE MAP 취수장'!$Z$19:$AA$19,'[14]IMPEADENCE MAP 취수장'!$AC$19</definedName>
    <definedName name="A12.">#REF!</definedName>
    <definedName name="a1945.za1940">[3]LD!#REF!</definedName>
    <definedName name="A300.IV66000">#REF!</definedName>
    <definedName name="A4a28">#REF!</definedName>
    <definedName name="A5D8">#REF!</definedName>
    <definedName name="A60000.AZ80000">#REF!</definedName>
    <definedName name="A61000.AZ70000">#REF!</definedName>
    <definedName name="A65000.AZ68000">#REF!</definedName>
    <definedName name="AA">[15]원가!#REF!</definedName>
    <definedName name="aaa">#REF!</definedName>
    <definedName name="AAAA">#REF!</definedName>
    <definedName name="aaaaa">#REF!</definedName>
    <definedName name="AAD">#REF!,#REF!</definedName>
    <definedName name="AAW">#N/A</definedName>
    <definedName name="ab">#REF!</definedName>
    <definedName name="AB_B">#REF!</definedName>
    <definedName name="ABC">#REF!,#REF!</definedName>
    <definedName name="AC">[16]예비품!$C$72</definedName>
    <definedName name="ACB">#REF!,#REF!</definedName>
    <definedName name="Access_Button" hidden="1">"업체현황_카드발송_List"</definedName>
    <definedName name="Access_Button1" hidden="1">"업체현황_카드발송_List"</definedName>
    <definedName name="Access_Button2" hidden="1">"업체현황_카드발송_List"</definedName>
    <definedName name="Access_Button3" hidden="1">"카드발송_카드발송_List1"</definedName>
    <definedName name="Access_Button4" hidden="1">"업체현황_카드발송_List"</definedName>
    <definedName name="AccessDatabase" hidden="1">"C:\dnkim\협력업체\카드발송.mdb"</definedName>
    <definedName name="Acldlrtdk">#REF!</definedName>
    <definedName name="AD">[5]환율!#REF!</definedName>
    <definedName name="AD0">[17]환율!$I$20</definedName>
    <definedName name="ADC">#REF!,#REF!</definedName>
    <definedName name="aer">#REF!,#REF!</definedName>
    <definedName name="aervbgr">#N/A</definedName>
    <definedName name="AF">[18]DATA!$B$4:$C$15</definedName>
    <definedName name="AFS">[19]!Macro5</definedName>
    <definedName name="AH" localSheetId="0">[0]!BlankMacro1</definedName>
    <definedName name="AH">[0]!BlankMacro1</definedName>
    <definedName name="AHN">#REF!,#REF!</definedName>
    <definedName name="AJHD">#REF!</definedName>
    <definedName name="AJSL">#N/A</definedName>
    <definedName name="AKJFL">#REF!</definedName>
    <definedName name="AMT">#REF!</definedName>
    <definedName name="ARE">#N/A</definedName>
    <definedName name="AS">[5]환율!#REF!</definedName>
    <definedName name="AS0">[17]환율!$I$15</definedName>
    <definedName name="asaasa">#REF!</definedName>
    <definedName name="asd">#N/A</definedName>
    <definedName name="ASDF">[20]EQ!#REF!</definedName>
    <definedName name="ASS" localSheetId="0">[0]!TRR</definedName>
    <definedName name="ASS">[0]!TRR</definedName>
    <definedName name="asss">#N/A</definedName>
    <definedName name="asw">#N/A</definedName>
    <definedName name="asx">#N/A</definedName>
    <definedName name="AT">[18]DATA!$E$4:$F$29</definedName>
    <definedName name="ATS">#REF!</definedName>
    <definedName name="AVGHBD">#N/A</definedName>
    <definedName name="AWA">#REF!,#REF!</definedName>
    <definedName name="AWD">#REF!,#REF!</definedName>
    <definedName name="awe">#N/A</definedName>
    <definedName name="AZX">#REF!,#REF!</definedName>
    <definedName name="AZZ">#REF!,#REF!</definedName>
    <definedName name="B">#REF!</definedName>
    <definedName name="b_Z___?MP1765">[21]부서현황!#REF!</definedName>
    <definedName name="b158.aaa174">#REF!</definedName>
    <definedName name="bb" hidden="1">[22]내역서!#REF!</definedName>
    <definedName name="BBB">[23]건축내역!#REF!</definedName>
    <definedName name="BBC">#N/A</definedName>
    <definedName name="BBJ">#N/A</definedName>
    <definedName name="BC">[16]예비품!$C$75</definedName>
    <definedName name="BD">[16]예비품!$C$76</definedName>
    <definedName name="BDCODE">#N/A</definedName>
    <definedName name="BE">[16]예비품!$C$77</definedName>
    <definedName name="BF">[5]환율!#REF!</definedName>
    <definedName name="BF0">[17]환율!$I$13</definedName>
    <definedName name="bhg">#N/A</definedName>
    <definedName name="BHJ">#N/A</definedName>
    <definedName name="BHK">#REF!,#REF!</definedName>
    <definedName name="BKI">[24]!Macro9</definedName>
    <definedName name="BL">#REF!</definedName>
    <definedName name="BNH">#N/A</definedName>
    <definedName name="BNM">[24]!Macro12</definedName>
    <definedName name="bnv">#N/A</definedName>
    <definedName name="BOB">#N/A</definedName>
    <definedName name="BOX">#REF!</definedName>
    <definedName name="BOX암거">#REF!</definedName>
    <definedName name="BRG">[19]!Macro7</definedName>
    <definedName name="BVF">#N/A</definedName>
    <definedName name="bvvc">#N/A</definedName>
    <definedName name="C_">#REF!</definedName>
    <definedName name="C_S">#REF!</definedName>
    <definedName name="CA">#REF!</definedName>
    <definedName name="cable">#REF!</definedName>
    <definedName name="CATE">#REF!</definedName>
    <definedName name="CBVCB">#N/A</definedName>
    <definedName name="cc">#REF!</definedName>
    <definedName name="CCC">[25]건축내역!#REF!</definedName>
    <definedName name="ccdc">#REF!</definedName>
    <definedName name="CCF">#N/A</definedName>
    <definedName name="CD">[5]환율!#REF!</definedName>
    <definedName name="CD0">[17]환율!$I$19</definedName>
    <definedName name="CDD">#N/A</definedName>
    <definedName name="CDE">#REF!,#REF!</definedName>
    <definedName name="cfg" localSheetId="0">[0]!bvvc</definedName>
    <definedName name="cfg">[0]!bvvc</definedName>
    <definedName name="CFR">[19]!Macro14</definedName>
    <definedName name="CHF">#REF!</definedName>
    <definedName name="CN">COUNTIF('[26]전장품(관리용)'!$L$12:$T$226,#REF!)</definedName>
    <definedName name="CO">COUNTIF(#REF!,#REF!)</definedName>
    <definedName name="COC">#N/A</definedName>
    <definedName name="CODE">#REF!</definedName>
    <definedName name="CONDUIT">#REF!</definedName>
    <definedName name="CONFIRM">#N/A</definedName>
    <definedName name="COVER">#REF!</definedName>
    <definedName name="CP_F">#REF!</definedName>
    <definedName name="_xlnm.Criteria">#REF!</definedName>
    <definedName name="Criteria_MI">#REF!</definedName>
    <definedName name="CV">#REF!,#REF!</definedName>
    <definedName name="CVB">[24]!Macro10</definedName>
    <definedName name="cvd">#N/A</definedName>
    <definedName name="CVDSD">#N/A</definedName>
    <definedName name="CVG">#REF!,#REF!</definedName>
    <definedName name="CVV">#N/A</definedName>
    <definedName name="cvx">#N/A</definedName>
    <definedName name="CW">COUNTIF(#REF!,#REF!)</definedName>
    <definedName name="CZSVX">#N/A</definedName>
    <definedName name="D">#REF!</definedName>
    <definedName name="D_R">#REF!</definedName>
    <definedName name="DA">#REF!</definedName>
    <definedName name="DAN">[11]을!#REF!</definedName>
    <definedName name="danba">#REF!,#REF!</definedName>
    <definedName name="DANGA">'[27]Y-WORK'!$D$19:$D$19,'[27]Y-WORK'!$F$19:$BD$19</definedName>
    <definedName name="DATA">#REF!</definedName>
    <definedName name="_xlnm.Database">#REF!</definedName>
    <definedName name="Database_MI">#REF!</definedName>
    <definedName name="database2">#REF!</definedName>
    <definedName name="DATE_COM">IF(MAX(#REF!)=0,"",MAX(#REF!))</definedName>
    <definedName name="DATE_COMC">IF(MAX(#REF!)=0,"",MAX(#REF!))</definedName>
    <definedName name="DATE_COMN">IF(MAX('[26]전장품(관리용)'!$Z1:$AB1)=0,"",MAX('[26]전장품(관리용)'!$Z1:$AB1))</definedName>
    <definedName name="DBHAN">#REF!</definedName>
    <definedName name="DCA_P" localSheetId="0">ROUND(SUM([0]!DCC,[0]!DCO,[0]!DCN)*100/#REF!,1)</definedName>
    <definedName name="DCA_P">ROUND(SUM([0]!DCC,[0]!DCO,[0]!DCN)*100/#REF!,1)</definedName>
    <definedName name="DCC">#REF!</definedName>
    <definedName name="DCC_P" localSheetId="0">ROUND([0]!DCC*100/#REF!,1)</definedName>
    <definedName name="DCC_P">ROUND([0]!DCC*100/#REF!,1)</definedName>
    <definedName name="DCN">#REF!</definedName>
    <definedName name="DCN_P" localSheetId="0">ROUND([0]!DCN*100/#REF!,1)</definedName>
    <definedName name="DCN_P">ROUND([0]!DCN*100/#REF!,1)</definedName>
    <definedName name="DCO">#REF!</definedName>
    <definedName name="DCO_P" localSheetId="0">ROUND([0]!DCO*100/#REF!,1)</definedName>
    <definedName name="DCO_P">ROUND([0]!DCO*100/#REF!,1)</definedName>
    <definedName name="DD">#REF!</definedName>
    <definedName name="DDC">#N/A</definedName>
    <definedName name="DDD" hidden="1">#REF!</definedName>
    <definedName name="DDDD">#REF!</definedName>
    <definedName name="DDE" localSheetId="0">[0]!DDC</definedName>
    <definedName name="DDE">[0]!DDC</definedName>
    <definedName name="ddf">#N/A</definedName>
    <definedName name="DDR">[28]!Macro8</definedName>
    <definedName name="DDS">#N/A</definedName>
    <definedName name="DE">#REF!</definedName>
    <definedName name="DEM">#REF!</definedName>
    <definedName name="DFER">#REF!</definedName>
    <definedName name="DFG">#REF!,#REF!,#REF!</definedName>
    <definedName name="DFGG">#REF!,#REF!</definedName>
    <definedName name="DFHB">[19]!Macro9</definedName>
    <definedName name="dfjalk">#REF!</definedName>
    <definedName name="DFJKSLAEO">#REF!</definedName>
    <definedName name="DFR">#REF!,#REF!</definedName>
    <definedName name="DFRGS">#N/A</definedName>
    <definedName name="DFSAFG">#N/A</definedName>
    <definedName name="DFVGD" localSheetId="0">[0]!MMM</definedName>
    <definedName name="DFVGD">[0]!MMM</definedName>
    <definedName name="DGF">#REF!</definedName>
    <definedName name="DGFD">#REF!</definedName>
    <definedName name="dgh">#N/A</definedName>
    <definedName name="DGHJKI">[20]EQ!#REF!</definedName>
    <definedName name="DGRT">#N/A</definedName>
    <definedName name="DGV">#N/A</definedName>
    <definedName name="DGVAFD">#N/A</definedName>
    <definedName name="DIA">#REF!</definedName>
    <definedName name="DJAJSL">#REF!,#REF!</definedName>
    <definedName name="DJHFJ">#REF!</definedName>
    <definedName name="DJKC">#REF!,#REF!</definedName>
    <definedName name="DJKNHVF">#N/A</definedName>
    <definedName name="DK">[5]환율!#REF!</definedName>
    <definedName name="DK0">[17]환율!$I$11</definedName>
    <definedName name="DKARJ">#REF!</definedName>
    <definedName name="DKFJLE">#REF!</definedName>
    <definedName name="DKFSLK">#REF!</definedName>
    <definedName name="DL">[29]내역서!#REF!</definedName>
    <definedName name="DM">[5]환율!#REF!</definedName>
    <definedName name="DM0">[17]환율!$I$7</definedName>
    <definedName name="DMZ">#REF!,#REF!</definedName>
    <definedName name="DNH">#N/A</definedName>
    <definedName name="Document_array" localSheetId="0">{"Book1"}</definedName>
    <definedName name="Document_array">{"Book1"}</definedName>
    <definedName name="DORO">#REF!,#REF!</definedName>
    <definedName name="DRDRSSF">#N/A</definedName>
    <definedName name="DRIVE">#REF!</definedName>
    <definedName name="drsg">#REF!</definedName>
    <definedName name="drt">[19]!Macro14</definedName>
    <definedName name="DSAF">#N/A</definedName>
    <definedName name="dsaghh">#REF!</definedName>
    <definedName name="DSC">#N/A</definedName>
    <definedName name="DSD">#N/A</definedName>
    <definedName name="DSFC">#N/A</definedName>
    <definedName name="DSFD">#N/A</definedName>
    <definedName name="DSKFJL">#REF!</definedName>
    <definedName name="DSS">#N/A</definedName>
    <definedName name="dsv">#N/A</definedName>
    <definedName name="DVGDFS">#N/A</definedName>
    <definedName name="DVZZ" localSheetId="0">[0]!DFSAFG</definedName>
    <definedName name="DVZZ">[0]!DFSAFG</definedName>
    <definedName name="DZGD">#N/A</definedName>
    <definedName name="E">#REF!</definedName>
    <definedName name="E.S.C">#REF!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5M">#REF!</definedName>
    <definedName name="E25P">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1E">#REF!</definedName>
    <definedName name="E31M">#REF!</definedName>
    <definedName name="E31P">#REF!</definedName>
    <definedName name="E32E">#REF!</definedName>
    <definedName name="E32M">#REF!</definedName>
    <definedName name="E32P">#REF!</definedName>
    <definedName name="E33E">#REF!</definedName>
    <definedName name="E33M">#REF!</definedName>
    <definedName name="E33P">#REF!</definedName>
    <definedName name="E34E">#REF!</definedName>
    <definedName name="E34M">#REF!</definedName>
    <definedName name="E34P">#REF!</definedName>
    <definedName name="E35M">#REF!</definedName>
    <definedName name="E35P">#REF!</definedName>
    <definedName name="E36M">#REF!</definedName>
    <definedName name="E36P">#REF!</definedName>
    <definedName name="E37M">#REF!</definedName>
    <definedName name="E37P">#REF!</definedName>
    <definedName name="E38M">#REF!</definedName>
    <definedName name="E38P">#REF!</definedName>
    <definedName name="E39M">#REF!</definedName>
    <definedName name="E39P">#REF!</definedName>
    <definedName name="E3P">#REF!</definedName>
    <definedName name="E40M">#REF!</definedName>
    <definedName name="E40P">#REF!</definedName>
    <definedName name="E41M">#REF!</definedName>
    <definedName name="E41P">#REF!</definedName>
    <definedName name="E42M">#REF!</definedName>
    <definedName name="E42P">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8M">#REF!</definedName>
    <definedName name="E48P">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2M">#REF!</definedName>
    <definedName name="E52P">#REF!</definedName>
    <definedName name="E53M">#REF!</definedName>
    <definedName name="E53P">#REF!</definedName>
    <definedName name="E54M">#REF!</definedName>
    <definedName name="E54P">#REF!</definedName>
    <definedName name="E55M">#REF!</definedName>
    <definedName name="E55P">#REF!</definedName>
    <definedName name="E56M">#REF!</definedName>
    <definedName name="E56P">#REF!</definedName>
    <definedName name="E57M">#REF!</definedName>
    <definedName name="E57P">#REF!</definedName>
    <definedName name="E58M">#REF!</definedName>
    <definedName name="E58P">#REF!</definedName>
    <definedName name="E59M">#REF!</definedName>
    <definedName name="E59P">#REF!</definedName>
    <definedName name="E5M">#REF!</definedName>
    <definedName name="E5P">#REF!</definedName>
    <definedName name="E60M">#REF!</definedName>
    <definedName name="E60P">#REF!</definedName>
    <definedName name="E61M">#REF!</definedName>
    <definedName name="E61P">#REF!</definedName>
    <definedName name="E62M">#REF!</definedName>
    <definedName name="E62P">#REF!</definedName>
    <definedName name="E63M">#REF!</definedName>
    <definedName name="E63P">#REF!</definedName>
    <definedName name="E64M">#REF!</definedName>
    <definedName name="E64P">#REF!</definedName>
    <definedName name="E65M">#REF!</definedName>
    <definedName name="E65P">#REF!</definedName>
    <definedName name="E66M">#REF!</definedName>
    <definedName name="E66P">#REF!</definedName>
    <definedName name="E67M">#REF!</definedName>
    <definedName name="E67P">#REF!</definedName>
    <definedName name="E68M">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DC">#REF!,#REF!</definedName>
    <definedName name="EDD">#N/A</definedName>
    <definedName name="EDE">#N/A</definedName>
    <definedName name="edgh">#REF!</definedName>
    <definedName name="edhf">#REF!</definedName>
    <definedName name="edtgh">#REF!</definedName>
    <definedName name="EE">#REF!</definedName>
    <definedName name="EED">#N/A</definedName>
    <definedName name="EEDD">#N/A</definedName>
    <definedName name="EEE">[30]FD!#REF!</definedName>
    <definedName name="ef">#REF!</definedName>
    <definedName name="efb">#REF!</definedName>
    <definedName name="EGERG">#N/A</definedName>
    <definedName name="EGG">#N/A</definedName>
    <definedName name="egt">#N/A</definedName>
    <definedName name="ehyt">#N/A</definedName>
    <definedName name="EIRP">#REF!</definedName>
    <definedName name="eks">[19]건축내역!#REF!</definedName>
    <definedName name="el">[31]부하계산서!#REF!</definedName>
    <definedName name="ELP">#REF!</definedName>
    <definedName name="ENG" localSheetId="0">VLOOKUP(#REF!,[0]!DBHAN,3)</definedName>
    <definedName name="ENG">VLOOKUP(#REF!,[0]!DBHAN,3)</definedName>
    <definedName name="EQ">#REF!</definedName>
    <definedName name="ERD">[19]!Macro2</definedName>
    <definedName name="ERER">#REF!</definedName>
    <definedName name="ERGFD">#N/A</definedName>
    <definedName name="ERGR">#N/A</definedName>
    <definedName name="ERR">#N/A</definedName>
    <definedName name="ert">[19]!Macro5</definedName>
    <definedName name="ertgjhkli">#REF!</definedName>
    <definedName name="ES">[32]매크로!#REF!</definedName>
    <definedName name="ESS">[32]매크로!#REF!</definedName>
    <definedName name="etr">#N/A</definedName>
    <definedName name="EWDWQD">#N/A</definedName>
    <definedName name="EWF">#REF!,#REF!</definedName>
    <definedName name="EWFDSVF">#N/A</definedName>
    <definedName name="EWR">#N/A</definedName>
    <definedName name="EWRDWQ">#N/A</definedName>
    <definedName name="EXTRA">#REF!</definedName>
    <definedName name="_xlnm.Extract">[33]외주가공!#REF!</definedName>
    <definedName name="F">#REF!</definedName>
    <definedName name="F_CODE">#N/A</definedName>
    <definedName name="F_DESC">#N/A</definedName>
    <definedName name="F_LVL">#N/A</definedName>
    <definedName name="F_PAGE">#N/A</definedName>
    <definedName name="F_REMK">#N/A</definedName>
    <definedName name="F_SEQ">#N/A</definedName>
    <definedName name="F_SIZE">#N/A</definedName>
    <definedName name="F_UNIT">#N/A</definedName>
    <definedName name="fact">#REF!</definedName>
    <definedName name="FDBGDF">#N/A</definedName>
    <definedName name="FDFDFD">[34]건축내역!#REF!</definedName>
    <definedName name="FDFDS">#REF!,#REF!</definedName>
    <definedName name="fdfs">#N/A</definedName>
    <definedName name="FDGFD">#N/A</definedName>
    <definedName name="FDS">#N/A</definedName>
    <definedName name="FDSV">#N/A</definedName>
    <definedName name="FDV">#N/A</definedName>
    <definedName name="FDVG">#N/A</definedName>
    <definedName name="FEEL">#REF!</definedName>
    <definedName name="fese">#N/A</definedName>
    <definedName name="FF">#REF!</definedName>
    <definedName name="FF0">[17]환율!$I$8</definedName>
    <definedName name="FFC">#N/A</definedName>
    <definedName name="FFDGGFD">#REF!</definedName>
    <definedName name="FFF">#REF!</definedName>
    <definedName name="FFFF">#REF!</definedName>
    <definedName name="FFFFF">#REF!</definedName>
    <definedName name="ffg" localSheetId="0">[0]!dgh</definedName>
    <definedName name="ffg">[0]!dgh</definedName>
    <definedName name="ffh">#N/A</definedName>
    <definedName name="FFSHSFH">[35]원가!#REF!</definedName>
    <definedName name="FFVG">#N/A</definedName>
    <definedName name="fgcfgg">#N/A</definedName>
    <definedName name="FGD">#REF!</definedName>
    <definedName name="FGF">#N/A</definedName>
    <definedName name="fgh">#REF!</definedName>
    <definedName name="FGR">[24]!Macro7</definedName>
    <definedName name="FGRKRKRKRKRKRKRKRKRKRKRKRKRKRKR">#REF!</definedName>
    <definedName name="FGRKRKTBTB3RTDKDKDKDKDK">#REF!</definedName>
    <definedName name="FGTBTB3RTDKDKDKDKDK">#REF!</definedName>
    <definedName name="FGV">#N/A</definedName>
    <definedName name="FIRE">[36]!Macro10</definedName>
    <definedName name="FIX">#REF!</definedName>
    <definedName name="FIXT">[37]데이타!$U$23:$V$50</definedName>
    <definedName name="flag">#REF!</definedName>
    <definedName name="FR">[38]재1!$F$54</definedName>
    <definedName name="FREE">#N/A</definedName>
    <definedName name="FRF">[38]재1!$B$54</definedName>
    <definedName name="frt">#N/A</definedName>
    <definedName name="FSDF">#REF!,#REF!</definedName>
    <definedName name="FSVGF">#N/A</definedName>
    <definedName name="FSWADJK">#REF!</definedName>
    <definedName name="ftw">[19]!Macro6</definedName>
    <definedName name="FV">#N/A</definedName>
    <definedName name="FVD">#N/A</definedName>
    <definedName name="fvn">#N/A</definedName>
    <definedName name="FYT">#N/A</definedName>
    <definedName name="G">#REF!</definedName>
    <definedName name="G_C">#REF!</definedName>
    <definedName name="g_sort">#N/A</definedName>
    <definedName name="GA">#REF!</definedName>
    <definedName name="GAB">[11]을!#REF!</definedName>
    <definedName name="GBFHG">#N/A</definedName>
    <definedName name="GDF">#N/A</definedName>
    <definedName name="GER">#N/A</definedName>
    <definedName name="GFD">#REF!</definedName>
    <definedName name="gfg">#N/A</definedName>
    <definedName name="GFH" localSheetId="0">[0]!FFF</definedName>
    <definedName name="GFH">[0]!FFF</definedName>
    <definedName name="gg">#REF!</definedName>
    <definedName name="GGG" localSheetId="0">[0]!DGRT</definedName>
    <definedName name="GGG">[0]!DGRT</definedName>
    <definedName name="GGGG">#REF!</definedName>
    <definedName name="ggh">#N/A</definedName>
    <definedName name="GH" localSheetId="0">[0]!BlankMacro1</definedName>
    <definedName name="GH">[0]!BlankMacro1</definedName>
    <definedName name="GHG">#N/A</definedName>
    <definedName name="ghgfh">#N/A</definedName>
    <definedName name="GHH">#N/A</definedName>
    <definedName name="GHJK">#REF!</definedName>
    <definedName name="gjckddud">#REF!,#REF!</definedName>
    <definedName name="GKDURK">#REF!,#REF!,#REF!</definedName>
    <definedName name="GP">[4]외자내역!$M$62</definedName>
    <definedName name="GREE">#N/A</definedName>
    <definedName name="gu">#REF!,#REF!</definedName>
    <definedName name="GVH">#REF!,#REF!</definedName>
    <definedName name="GVHBG">#N/A</definedName>
    <definedName name="gvv">#N/A</definedName>
    <definedName name="GYTR">#N/A</definedName>
    <definedName name="H">#REF!</definedName>
    <definedName name="HAN" localSheetId="0">VLOOKUP(#REF!,[0]!DBHAN,2)</definedName>
    <definedName name="HAN">VLOOKUP(#REF!,[0]!DBHAN,2)</definedName>
    <definedName name="HBHG">#N/A</definedName>
    <definedName name="HCY" localSheetId="0">[0]!CDD</definedName>
    <definedName name="HCY">[0]!CDD</definedName>
    <definedName name="HD">[5]환율!#REF!</definedName>
    <definedName name="HD0">[17]환율!$I$17</definedName>
    <definedName name="HG">#REF!</definedName>
    <definedName name="HGDF">#REF!</definedName>
    <definedName name="HGG">#N/A</definedName>
    <definedName name="HH">#REF!</definedName>
    <definedName name="HHG">#N/A</definedName>
    <definedName name="HHH">#REF!</definedName>
    <definedName name="hhhh">#REF!</definedName>
    <definedName name="HHK">#N/A</definedName>
    <definedName name="HI_전선관">#REF!</definedName>
    <definedName name="hidden">[39]TABLE!$H$1,[39]TABLE!$J$1,[39]TABLE!$K$1</definedName>
    <definedName name="hjk">#N/A</definedName>
    <definedName name="HJU">#REF!,#REF!</definedName>
    <definedName name="HORI">#REF!</definedName>
    <definedName name="HTD">#N/A</definedName>
    <definedName name="HTML_CodePage" hidden="1">949</definedName>
    <definedName name="HTML_Control" localSheetId="0" hidden="1">{"'제조(순번)'!$A$386:$A$387","'제조(순번)'!$A$1:$H$399"}</definedName>
    <definedName name="HTML_Control" hidden="1">{"'제조(순번)'!$A$386:$A$387","'제조(순번)'!$A$1:$H$399"}</definedName>
    <definedName name="HTML_Description" hidden="1">""</definedName>
    <definedName name="HTML_Email" hidden="1">""</definedName>
    <definedName name="HTML_Header" hidden="1">"공사부문시중노임단가"</definedName>
    <definedName name="HTML_LastUpdate" hidden="1">"01-09-01"</definedName>
    <definedName name="HTML_LineAfter" hidden="1">FALSE</definedName>
    <definedName name="HTML_LineBefore" hidden="1">FALSE</definedName>
    <definedName name="HTML_Name" hidden="1">"동양경제연구원"</definedName>
    <definedName name="HTML_OBDlg2" hidden="1">TRUE</definedName>
    <definedName name="HTML_OBDlg4" hidden="1">TRUE</definedName>
    <definedName name="HTML_OS" hidden="1">0</definedName>
    <definedName name="HTML_PathFile" hidden="1">"C:\자료방\시중노임단가\2001년\MyHTML.htm"</definedName>
    <definedName name="HTML_Title" hidden="1">"공사부문-시중노임단가(2001)"</definedName>
    <definedName name="hyh">#N/A</definedName>
    <definedName name="H철10">#REF!</definedName>
    <definedName name="I">#REF!</definedName>
    <definedName name="IB">#REF!</definedName>
    <definedName name="IB_2">'[14]IMPEADENCE MAP 취수장'!#REF!</definedName>
    <definedName name="ID">'[27]Y-WORK'!$I$268:$I$417,'[27]Y-WORK'!$I$427:$I$450</definedName>
    <definedName name="II">#REF!</definedName>
    <definedName name="III">[40]월선수금!#REF!</definedName>
    <definedName name="iik" localSheetId="0">[0]!ghgfh</definedName>
    <definedName name="iik">[0]!ghgfh</definedName>
    <definedName name="IK">#REF!</definedName>
    <definedName name="IL">#REF!</definedName>
    <definedName name="IL0">[17]환율!$I$16</definedName>
    <definedName name="ILLIST">#REF!</definedName>
    <definedName name="IOP">[24]!Macro5</definedName>
    <definedName name="IOU">#REF!,#REF!</definedName>
    <definedName name="ITEM">[41]ITEM!#REF!</definedName>
    <definedName name="ITEMNO">#REF!</definedName>
    <definedName name="ITEX">#REF!</definedName>
    <definedName name="ITNUM">#N/A</definedName>
    <definedName name="J">#REF!</definedName>
    <definedName name="J.S.P공사">[42]건축내역!#REF!</definedName>
    <definedName name="JA">#REF!</definedName>
    <definedName name="JH">[43]정부노임단가!$A$5:$F$215</definedName>
    <definedName name="jhg">#N/A</definedName>
    <definedName name="jj">#REF!</definedName>
    <definedName name="JJJ">#REF!,#REF!</definedName>
    <definedName name="JJM">#N/A</definedName>
    <definedName name="JK">#REF!</definedName>
    <definedName name="JKL">#REF!,#REF!</definedName>
    <definedName name="JNH">#REF!,#REF!</definedName>
    <definedName name="JNJ">[19]!Macro6</definedName>
    <definedName name="JPG">#N/A</definedName>
    <definedName name="JPY">#REF!</definedName>
    <definedName name="JTNHMK">[19]!Macro8</definedName>
    <definedName name="JUU" localSheetId="0">[0]!FGF</definedName>
    <definedName name="JUU">[0]!FGF</definedName>
    <definedName name="JUYGDF">#N/A</definedName>
    <definedName name="juyjuy">#N/A</definedName>
    <definedName name="JY">[4]외자내역!$M$58</definedName>
    <definedName name="jyt">#N/A</definedName>
    <definedName name="jytr">#N/A</definedName>
    <definedName name="jyu" localSheetId="0">[0]!jhg</definedName>
    <definedName name="jyu">[0]!jhg</definedName>
    <definedName name="jyuj">#N/A</definedName>
    <definedName name="K">#REF!</definedName>
    <definedName name="K1_">'[44]K1자재(3차등)'!$A$1:$G$1657</definedName>
    <definedName name="K1__">#REF!</definedName>
    <definedName name="K1_1">#REF!</definedName>
    <definedName name="K2_">#REF!</definedName>
    <definedName name="KA">'[45]조도계산서 (도서)'!$B$61:$E$68</definedName>
    <definedName name="KBS">#REF!,#REF!</definedName>
    <definedName name="KDJ">#REF!</definedName>
    <definedName name="KGB">#N/A</definedName>
    <definedName name="kiuk" localSheetId="0">[0]!jhg</definedName>
    <definedName name="kiuk">[0]!jhg</definedName>
    <definedName name="KJH">#N/A</definedName>
    <definedName name="KJHG">#REF!</definedName>
    <definedName name="kjuj">#N/A</definedName>
    <definedName name="KK">#REF!</definedName>
    <definedName name="KKB">#N/A</definedName>
    <definedName name="KKK">#REF!</definedName>
    <definedName name="kkl">#N/A</definedName>
    <definedName name="KL">#REF!</definedName>
    <definedName name="KLB">#REF!,#REF!</definedName>
    <definedName name="KMN">#REF!,#REF!</definedName>
    <definedName name="L">#REF!</definedName>
    <definedName name="L_C">#REF!</definedName>
    <definedName name="labor">#REF!</definedName>
    <definedName name="LAST">#REF!</definedName>
    <definedName name="Line132_Click">[46]!Line132_Click</definedName>
    <definedName name="LKJH">#REF!</definedName>
    <definedName name="LL">#REF!,#REF!,#REF!</definedName>
    <definedName name="LLL">#REF!,#REF!</definedName>
    <definedName name="LLM" localSheetId="0">[0]!CCF</definedName>
    <definedName name="LLM">[0]!CCF</definedName>
    <definedName name="LMG자재">'[47]96작생능'!#REF!</definedName>
    <definedName name="LN">#REF!</definedName>
    <definedName name="LOP">[48]LOPCALC!$A$4:$J$8</definedName>
    <definedName name="LOT수">#REF!</definedName>
    <definedName name="LP1A">'[2]부하(성남)'!#REF!</definedName>
    <definedName name="LP1B">[1]부하계산서!#REF!</definedName>
    <definedName name="LP3A">'[2]부하(성남)'!#REF!</definedName>
    <definedName name="LPB">'[2]부하(성남)'!#REF!</definedName>
    <definedName name="LPBA">[1]부하계산서!#REF!</definedName>
    <definedName name="LPKA">[1]부하계산서!#REF!</definedName>
    <definedName name="LPKB">[1]부하계산서!#REF!</definedName>
    <definedName name="LPM">[1]부하계산서!#REF!</definedName>
    <definedName name="LPMA">[1]부하계산서!#REF!</definedName>
    <definedName name="LPO">[1]부하계산서!#REF!</definedName>
    <definedName name="LPOA">[1]부하계산서!#REF!</definedName>
    <definedName name="LV02A">[1]부하계산서!#REF!</definedName>
    <definedName name="LV02B">[1]부하계산서!#REF!</definedName>
    <definedName name="LV04A">[1]부하계산서!#REF!</definedName>
    <definedName name="LV04B">[1]부하계산서!#REF!</definedName>
    <definedName name="m" hidden="1">#REF!</definedName>
    <definedName name="M_TR">#REF!</definedName>
    <definedName name="M4k4.k55">#REF!</definedName>
    <definedName name="MA">#REF!</definedName>
    <definedName name="Macro1">[49]!Macro1</definedName>
    <definedName name="Macro10">[19]!Macro10</definedName>
    <definedName name="Macro11">[49]!Macro11</definedName>
    <definedName name="Macro12">[19]!Macro12</definedName>
    <definedName name="Macro13">[19]!Macro13</definedName>
    <definedName name="Macro14">[19]!Macro14</definedName>
    <definedName name="Macro2">#N/A</definedName>
    <definedName name="Macro3">#REF!</definedName>
    <definedName name="Macro4">#N/A</definedName>
    <definedName name="Macro5">#N/A</definedName>
    <definedName name="Macro6">[19]!Macro6</definedName>
    <definedName name="Macro7">[19]!Macro7</definedName>
    <definedName name="Macro8">[19]!Macro8</definedName>
    <definedName name="Macro9">[19]!Macro9</definedName>
    <definedName name="MATRO">#N/A</definedName>
    <definedName name="Mc">#REF!</definedName>
    <definedName name="MCCEA">[1]부하계산서!#REF!</definedName>
    <definedName name="MCCEB">[1]부하계산서!#REF!</definedName>
    <definedName name="MCCF">[1]부하계산서!#REF!</definedName>
    <definedName name="MCCN">'[2]부하(성남)'!#REF!</definedName>
    <definedName name="MCCP">[1]부하계산서!#REF!</definedName>
    <definedName name="MCCS">[1]부하계산서!#REF!</definedName>
    <definedName name="MENU1">[10]합의경상!#REF!</definedName>
    <definedName name="MENU2">[10]합의경상!#REF!</definedName>
    <definedName name="MGE">#REF!</definedName>
    <definedName name="MHHG">#N/A</definedName>
    <definedName name="MM">#REF!,#REF!</definedName>
    <definedName name="MMH" localSheetId="0">[0]!DDC</definedName>
    <definedName name="MMH">[0]!DDC</definedName>
    <definedName name="MMJN">[28]!Macro8</definedName>
    <definedName name="MMK">#N/A</definedName>
    <definedName name="mml" localSheetId="0">[0]!jhg</definedName>
    <definedName name="mml">[0]!jhg</definedName>
    <definedName name="MMM">#REF!,#REF!</definedName>
    <definedName name="MMN">#N/A</definedName>
    <definedName name="MMX" localSheetId="0">[0]!MMK</definedName>
    <definedName name="MMX">[0]!MMK</definedName>
    <definedName name="MN">#REF!</definedName>
    <definedName name="MNB">#REF!</definedName>
    <definedName name="MNBVCX">#REF!</definedName>
    <definedName name="MNH" localSheetId="0">[0]!HGG</definedName>
    <definedName name="MNH">[0]!HGG</definedName>
    <definedName name="MNHL">[49]Sheet1!$A$4:$H$5</definedName>
    <definedName name="module1.bupo_index">[50]!module1.bupo_index</definedName>
    <definedName name="module1.dekak">[50]!module1.dekak</definedName>
    <definedName name="module1.jiju">[50]!module1.jiju</definedName>
    <definedName name="module1.JohapbuhoKaroIndex">[50]!module1.JohapbuhoKaroIndex</definedName>
    <definedName name="module1.JohapbuhoSeroIndex">[50]!module1.JohapbuhoSeroIndex</definedName>
    <definedName name="module1.m_karo">[50]!module1.m_karo</definedName>
    <definedName name="module1.t_karo">[50]!module1.t_karo</definedName>
    <definedName name="module1.t_sero">[50]!module1.t_sero</definedName>
    <definedName name="module2.Bo_h">[50]!module2.Bo_h</definedName>
    <definedName name="module2.Bo_w">[50]!module2.Bo_w</definedName>
    <definedName name="module2.Bobachimde_karoHindex">[50]!module2.Bobachimde_karoHindex</definedName>
    <definedName name="module2.Bobachimde_karoWindex">[50]!module2.Bobachimde_karoWindex</definedName>
    <definedName name="module2.Bobachimde_seroindex">[50]!module2.Bobachimde_seroindex</definedName>
    <definedName name="module2.danka">[50]!module2.danka</definedName>
    <definedName name="module2.Dekak_n">[50]!module2.Dekak_n</definedName>
    <definedName name="module2.Haljeindex">[50]!module2.Haljeindex</definedName>
    <definedName name="module2.lotindex">[50]!module2.lotindex</definedName>
    <definedName name="module2.pack_karoindex">[50]!module2.pack_karoindex</definedName>
    <definedName name="module2.pack_munja">[50]!module2.pack_munja</definedName>
    <definedName name="module2.package_tf">[50]!module2.package_tf</definedName>
    <definedName name="MOM">#N/A</definedName>
    <definedName name="MONEY">'[27]Y-WORK'!$F$21:$M$417,'[27]Y-WORK'!$F$427:$M$450</definedName>
    <definedName name="MOTOR__농형_전폐">#REF!</definedName>
    <definedName name="MR">#REF!</definedName>
    <definedName name="MyRange">#REF!</definedName>
    <definedName name="MyRangeh">#REF!</definedName>
    <definedName name="MyRanget">#REF!</definedName>
    <definedName name="MZ">#REF!</definedName>
    <definedName name="N">[51]환율적용표!$J$6</definedName>
    <definedName name="N_P">#REF!</definedName>
    <definedName name="NAFS3">#REF!</definedName>
    <definedName name="NAM">#REF!</definedName>
    <definedName name="nameeng" localSheetId="0">IF([0]!rowclm=0,VLOOKUP('[52]회로내역(승인)'!$B1,[0]!_DBB1,3),VLOOKUP('[52]회로내역(승인)'!#REF!,[0]!_DBB1,4))</definedName>
    <definedName name="nameeng">IF([0]!rowclm=0,VLOOKUP('[52]회로내역(승인)'!$B1,[0]!_DBB1,3),VLOOKUP('[52]회로내역(승인)'!#REF!,[0]!_DBB1,4))</definedName>
    <definedName name="NBBV">#N/A</definedName>
    <definedName name="NBC">#REF!</definedName>
    <definedName name="NBDFF">#REF!,#REF!</definedName>
    <definedName name="nbv">#N/A</definedName>
    <definedName name="new">#REF!</definedName>
    <definedName name="NG">[5]환율!#REF!</definedName>
    <definedName name="NG0">[17]환율!$I$18</definedName>
    <definedName name="NHGF">#N/A</definedName>
    <definedName name="NHL">[53]터널조도!$AR$19:$AT$25</definedName>
    <definedName name="NJHT">#REF!,#REF!</definedName>
    <definedName name="NK">[5]환율!#REF!</definedName>
    <definedName name="NK0">[17]환율!$I$12</definedName>
    <definedName name="NLG">#REF!,#REF!</definedName>
    <definedName name="nmb">#N/A</definedName>
    <definedName name="NMJ">[24]!Macro6</definedName>
    <definedName name="NN">#REF!,#REF!</definedName>
    <definedName name="NNA">#N/A</definedName>
    <definedName name="NNC">#N/A</definedName>
    <definedName name="NND">#N/A</definedName>
    <definedName name="NNF">#N/A</definedName>
    <definedName name="NNG">#N/A</definedName>
    <definedName name="nnj">#N/A</definedName>
    <definedName name="nnk">#N/A</definedName>
    <definedName name="nnm">#N/A</definedName>
    <definedName name="NNN">#REF!,#REF!</definedName>
    <definedName name="NO">#REF!</definedName>
    <definedName name="NOMUBY">#REF!</definedName>
    <definedName name="NON">#N/A</definedName>
    <definedName name="NUM" localSheetId="0">VLOOKUP(#REF!,[0]!DBHAN,1)</definedName>
    <definedName name="NUM">VLOOKUP(#REF!,[0]!DBHAN,1)</definedName>
    <definedName name="numb" localSheetId="0">IF([0]!rowclm=0,VLOOKUP('[52]회로내역(승인)'!$B1,[0]!_DBB1,2),"")</definedName>
    <definedName name="numb">IF([0]!rowclm=0,VLOOKUP('[52]회로내역(승인)'!$B1,[0]!_DBB1,2),"")</definedName>
    <definedName name="O">#REF!</definedName>
    <definedName name="O19.3">[54]설비!#REF!</definedName>
    <definedName name="OIOK" localSheetId="0">[0]!EED</definedName>
    <definedName name="OIOK">[0]!EED</definedName>
    <definedName name="OIU">#N/A</definedName>
    <definedName name="OL">'[55]인건-측정'!#REF!</definedName>
    <definedName name="OOO">#REF!</definedName>
    <definedName name="OPL">[24]!Macro2</definedName>
    <definedName name="or">[56]과천MAIN!#REF!</definedName>
    <definedName name="P">[51]환율적용표!$J$7</definedName>
    <definedName name="P.E관">#REF!</definedName>
    <definedName name="P_F">#REF!</definedName>
    <definedName name="PASS">#REF!</definedName>
    <definedName name="PB">'[2]부하(성남)'!#REF!</definedName>
    <definedName name="PB_2">'[14]IMPEADENCE MAP 취수장'!#REF!</definedName>
    <definedName name="PB_B">#REF!</definedName>
    <definedName name="PB_B_R">#REF!</definedName>
    <definedName name="PD">[5]환율!#REF!</definedName>
    <definedName name="PD0">[17]환율!$I$6</definedName>
    <definedName name="PE">#REF!</definedName>
    <definedName name="PEE">[57]DATA!$N$4:$P$12</definedName>
    <definedName name="PE관보호공">#REF!</definedName>
    <definedName name="PH">#REF!</definedName>
    <definedName name="PIP">#REF!,#REF!</definedName>
    <definedName name="PJG" localSheetId="0">[0]!NNF</definedName>
    <definedName name="PJG">[0]!NNF</definedName>
    <definedName name="plk" localSheetId="0">[0]!EGERG</definedName>
    <definedName name="plk">[0]!EGERG</definedName>
    <definedName name="plo">#N/A</definedName>
    <definedName name="PLT">[28]!Macro8</definedName>
    <definedName name="PN">#REF!</definedName>
    <definedName name="PNLW10">[1]부하계산서!#REF!</definedName>
    <definedName name="PNLW8">[1]부하계산서!#REF!</definedName>
    <definedName name="PO">#REF!</definedName>
    <definedName name="pog">[19]!Macro9</definedName>
    <definedName name="poi" localSheetId="0">[0]!HBHG</definedName>
    <definedName name="poi">[0]!HBHG</definedName>
    <definedName name="POIIUI">'[58]969910( R)'!#REF!</definedName>
    <definedName name="POIU">#REF!</definedName>
    <definedName name="POL" localSheetId="0">[0]!HGG</definedName>
    <definedName name="POL">[0]!HGG</definedName>
    <definedName name="POP">#REF!,#REF!</definedName>
    <definedName name="POR1C1R59C22RTSQKS15C6LRTPPPPPT">#REF!</definedName>
    <definedName name="PP">'[2]부하(성남)'!#REF!</definedName>
    <definedName name="ppl" localSheetId="0">[0]!jhg</definedName>
    <definedName name="ppl">[0]!jhg</definedName>
    <definedName name="PPO">#REF!</definedName>
    <definedName name="PPP">#REF!</definedName>
    <definedName name="pppp">'[58]969910( R)'!#REF!</definedName>
    <definedName name="pppppp">'[58]969910( R)'!#REF!</definedName>
    <definedName name="PPPPPPPP">#REF!</definedName>
    <definedName name="PR">#REF!</definedName>
    <definedName name="PRINT">#REF!</definedName>
    <definedName name="_xlnm.Print_Area" localSheetId="2">공종별내역서!$A$1:$M$348</definedName>
    <definedName name="_xlnm.Print_Area" localSheetId="1">공종별집계표!$A$1:$M$26</definedName>
    <definedName name="_xlnm.Print_Area" localSheetId="0">원가계산서!$A$1:$G$35</definedName>
    <definedName name="_xlnm.Print_Area">#N/A</definedName>
    <definedName name="PRINT_AREA_MI">#N/A</definedName>
    <definedName name="PRINT_TITELS">#REF!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  <definedName name="_xlnm.Print_Titles">[3]LD!#REF!</definedName>
    <definedName name="PRINT_TITLES_MI">[3]LD!#REF!</definedName>
    <definedName name="PRO">#REF!</definedName>
    <definedName name="Q">[28]!Macro13</definedName>
    <definedName name="qas">#N/A</definedName>
    <definedName name="qdr">#N/A</definedName>
    <definedName name="qq">#REF!</definedName>
    <definedName name="QQA">#N/A</definedName>
    <definedName name="QQQ" localSheetId="0">[0]!CVDSD</definedName>
    <definedName name="QQQ">[0]!CVDSD</definedName>
    <definedName name="QREWQ" localSheetId="0">[0]!FFF</definedName>
    <definedName name="QREWQ">[0]!FFF</definedName>
    <definedName name="qry대차대차대차">#REF!</definedName>
    <definedName name="qry대차종합1116_2">#REF!</definedName>
    <definedName name="qry대차품목별입고예정일">#REF!</definedName>
    <definedName name="QSR" localSheetId="0">[0]!CDD</definedName>
    <definedName name="QSR">[0]!CDD</definedName>
    <definedName name="QSS" localSheetId="0">[0]!MATRO</definedName>
    <definedName name="QSS">[0]!MATRO</definedName>
    <definedName name="QTY">#N/A</definedName>
    <definedName name="QUIT">[28]!Macro8</definedName>
    <definedName name="qwe">#N/A</definedName>
    <definedName name="QWEER">#REF!</definedName>
    <definedName name="QWER">#REF!</definedName>
    <definedName name="RACK">#REF!</definedName>
    <definedName name="REEG">#N/A</definedName>
    <definedName name="ref">#REF!</definedName>
    <definedName name="REGSVTEB">#N/A</definedName>
    <definedName name="ret">#N/A</definedName>
    <definedName name="REUIHGURI">#N/A</definedName>
    <definedName name="reyt">#N/A</definedName>
    <definedName name="rff">[11]을!#REF!</definedName>
    <definedName name="RFG">#REF!,#REF!,#REF!</definedName>
    <definedName name="RFWE" localSheetId="0">[0]!GDF</definedName>
    <definedName name="RFWE">[0]!GDF</definedName>
    <definedName name="rgfg" localSheetId="0">[0]!jhg</definedName>
    <definedName name="rgfg">[0]!jhg</definedName>
    <definedName name="RGR" localSheetId="0">[0]!GDF</definedName>
    <definedName name="RGR">[0]!GDF</definedName>
    <definedName name="RGVBF">#N/A</definedName>
    <definedName name="Rhk">[31]부하계산서!#REF!</definedName>
    <definedName name="RK">[59]위치조서!$J$8</definedName>
    <definedName name="RKFL">#REF!</definedName>
    <definedName name="RL">#REF!</definedName>
    <definedName name="rlr">#REF!</definedName>
    <definedName name="rowclm">MOD(ROW(),2)</definedName>
    <definedName name="RRE">#REF!,#REF!</definedName>
    <definedName name="RRR">[30]LD!#REF!</definedName>
    <definedName name="RT">#REF!,#REF!,#REF!</definedName>
    <definedName name="RT5G">#N/A</definedName>
    <definedName name="RTCLSPDKRT">#REF!</definedName>
    <definedName name="RTCLSPRTDK">#REF!</definedName>
    <definedName name="RTG" localSheetId="0">[0]!EEDD</definedName>
    <definedName name="RTG">[0]!EEDD</definedName>
    <definedName name="rthrtu" localSheetId="0">[0]!juyjuy</definedName>
    <definedName name="rthrtu">[0]!juyjuy</definedName>
    <definedName name="RTHT">#N/A</definedName>
    <definedName name="RTU">#REF!,#REF!</definedName>
    <definedName name="rty">#REF!,#REF!</definedName>
    <definedName name="s">[60]불출요청!#REF!</definedName>
    <definedName name="S_B">#REF!</definedName>
    <definedName name="S_B1">'[14]IMPEADENCE MAP 취수장'!#REF!</definedName>
    <definedName name="S_F">#REF!</definedName>
    <definedName name="S_G">#REF!</definedName>
    <definedName name="S_G1">'[14]IMPEADENCE MAP 취수장'!#REF!</definedName>
    <definedName name="S_R">#REF!</definedName>
    <definedName name="S_R1">'[14]IMPEADENCE MAP 취수장'!#REF!</definedName>
    <definedName name="S_X">#REF!</definedName>
    <definedName name="S_X1">'[14]IMPEADENCE MAP 취수장'!#REF!</definedName>
    <definedName name="S_Y">#REF!</definedName>
    <definedName name="S_Y1">'[14]IMPEADENCE MAP 취수장'!#REF!</definedName>
    <definedName name="S_Z">#REF!</definedName>
    <definedName name="S_Z1">'[14]IMPEADENCE MAP 취수장'!#REF!</definedName>
    <definedName name="SA">[61]환율!$C$6</definedName>
    <definedName name="SA_P" localSheetId="0">ROUND(SUM([0]!SC,[0]!SN,[0]!SO)*100/694,1)</definedName>
    <definedName name="SA_P">ROUND(SUM([0]!SC,[0]!SN,[0]!SO)*100/694,1)</definedName>
    <definedName name="SAF">#N/A</definedName>
    <definedName name="SAN">[11]을!#REF!</definedName>
    <definedName name="SC">COUNTIF(#REF!,#REF!)</definedName>
    <definedName name="SC_P" localSheetId="0">ROUND([0]!SC*100/186,1)</definedName>
    <definedName name="SC_P">ROUND([0]!SC*100/186,1)</definedName>
    <definedName name="SD">[5]환율!#REF!</definedName>
    <definedName name="SD0">[17]환율!$I$14</definedName>
    <definedName name="sdakfj">#REF!</definedName>
    <definedName name="SDAVF" localSheetId="0">[0]!GVHBG</definedName>
    <definedName name="SDAVF">[0]!GVHBG</definedName>
    <definedName name="SDC">#REF!,#REF!</definedName>
    <definedName name="SdcdF" localSheetId="0">[0]!NBBV</definedName>
    <definedName name="SdcdF">[0]!NBBV</definedName>
    <definedName name="SDD" localSheetId="0">[0]!TRR</definedName>
    <definedName name="SDD">[0]!TRR</definedName>
    <definedName name="SDF">#REF!</definedName>
    <definedName name="SDFGHJ">[20]EQ!#REF!</definedName>
    <definedName name="sdfjk">#REF!</definedName>
    <definedName name="SDG">[24]!Macro14</definedName>
    <definedName name="sdjfkl">#REF!</definedName>
    <definedName name="SDK">#REF!,#REF!</definedName>
    <definedName name="SDRFE">#N/A</definedName>
    <definedName name="sdsd" localSheetId="0">[0]!jhg</definedName>
    <definedName name="sdsd">[0]!jhg</definedName>
    <definedName name="sdv">#N/A</definedName>
    <definedName name="SDVF">#N/A</definedName>
    <definedName name="SER">#REF!</definedName>
    <definedName name="SERT">#REF!</definedName>
    <definedName name="SF">[5]환율!#REF!</definedName>
    <definedName name="SF0">[17]환율!$I$9</definedName>
    <definedName name="sfd">#N/A</definedName>
    <definedName name="SFH">#N/A</definedName>
    <definedName name="SH">#REF!</definedName>
    <definedName name="SHEET">#REF!</definedName>
    <definedName name="sheet1">#REF!</definedName>
    <definedName name="SHEET56">#REF!</definedName>
    <definedName name="SIDE">#REF!</definedName>
    <definedName name="SIL">[37]데이타!$R$23:$S$32</definedName>
    <definedName name="SIS" localSheetId="0">[0]!NNF</definedName>
    <definedName name="SIS">[0]!NNF</definedName>
    <definedName name="SK">[5]환율!#REF!</definedName>
    <definedName name="SK0">[17]환율!$I$10</definedName>
    <definedName name="skadjf">#REF!</definedName>
    <definedName name="SM">#REF!</definedName>
    <definedName name="SN">COUNTIF('[26]전장품(관리용)'!$Z$12:$AB$226,#REF!)</definedName>
    <definedName name="SN_P" localSheetId="0">ROUND([0]!SN*100/325,1)</definedName>
    <definedName name="SN_P">ROUND([0]!SN*100/325,1)</definedName>
    <definedName name="SO">COUNTIF(#REF!,#REF!)</definedName>
    <definedName name="SO_P" localSheetId="0">ROUND([0]!SO*100/183,1)</definedName>
    <definedName name="SO_P">ROUND([0]!SO*100/183,1)</definedName>
    <definedName name="SOC" localSheetId="0">[0]!OIU</definedName>
    <definedName name="SOC">[0]!OIU</definedName>
    <definedName name="SORTCODE">#N/A</definedName>
    <definedName name="SOS" localSheetId="0">[0]!MATRO</definedName>
    <definedName name="SOS">[0]!MATRO</definedName>
    <definedName name="sr">#REF!,#REF!</definedName>
    <definedName name="SS">#REF!</definedName>
    <definedName name="SSD">#N/A</definedName>
    <definedName name="SSR">#N/A</definedName>
    <definedName name="SSS">#REF!</definedName>
    <definedName name="SSSC" localSheetId="0">[0]!CCF</definedName>
    <definedName name="SSSC">[0]!CCF</definedName>
    <definedName name="SSSS">#REF!</definedName>
    <definedName name="SSSSS">#REF!</definedName>
    <definedName name="SSSSSS">#REF!</definedName>
    <definedName name="SSW">#REF!,#REF!</definedName>
    <definedName name="SSX">#N/A</definedName>
    <definedName name="SupplyH">#REF!</definedName>
    <definedName name="SupplyT">#REF!</definedName>
    <definedName name="SVFGSF" localSheetId="0">[0]!KJH</definedName>
    <definedName name="SVFGSF">[0]!KJH</definedName>
    <definedName name="SXXS">#N/A</definedName>
    <definedName name="SZVFGG" localSheetId="0">[0]!REEG</definedName>
    <definedName name="SZVFGG">[0]!REEG</definedName>
    <definedName name="T">#REF!</definedName>
    <definedName name="T_AMOUNT">#N/A</definedName>
    <definedName name="T_UPRICE">#N/A</definedName>
    <definedName name="T10M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20M">#REF!</definedName>
    <definedName name="T20P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3P">#REF!</definedName>
    <definedName name="T4M">#REF!</definedName>
    <definedName name="T4P">#REF!</definedName>
    <definedName name="T5M">#REF!</definedName>
    <definedName name="T5P">#REF!</definedName>
    <definedName name="T6M">#REF!</definedName>
    <definedName name="T6P">#REF!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blBogie가격">#REF!</definedName>
    <definedName name="tbl대차현황">#REF!</definedName>
    <definedName name="TC">[4]외자배분!$D$6</definedName>
    <definedName name="tem">'[62]#REF'!$A$1</definedName>
    <definedName name="text">[63]수량산출서!#REF!</definedName>
    <definedName name="TFG">#REF!,#REF!</definedName>
    <definedName name="TGG">[28]!Macro8</definedName>
    <definedName name="TGGG">#N/A</definedName>
    <definedName name="TIT">#REF!</definedName>
    <definedName name="TKG">#REF!,#REF!</definedName>
    <definedName name="tongtray">[3]약전닥트!$M$3</definedName>
    <definedName name="TOTALNAME" localSheetId="0">IF(원가계산서!ENG=원가계산서!HAN,원가계산서!ENG,원가계산서!ENG&amp;" ("&amp;원가계산서!HAN&amp;")")</definedName>
    <definedName name="TOTALNAME">IF([0]!ENG=[0]!HAN,[0]!ENG,[0]!ENG&amp;" ("&amp;[0]!HAN&amp;")")</definedName>
    <definedName name="TOTALNAME1" localSheetId="0">IF(원가계산서!__ENG1=원가계산서!__HAN1,원가계산서!__ENG1,원가계산서!__ENG1&amp;" ("&amp;원가계산서!__HAN1&amp;")")</definedName>
    <definedName name="TOTALNAME1">IF([0]!__ENG1=[0]!__HAN1,[0]!__ENG1,[0]!__ENG1&amp;" ("&amp;[0]!__HAN1&amp;")")</definedName>
    <definedName name="TOTALNAME2" localSheetId="0">IF(원가계산서!__ENG2=원가계산서!__HAN2,원가계산서!__ENG2,원가계산서!__ENG2&amp;" ("&amp;원가계산서!__HAN2&amp;")")</definedName>
    <definedName name="TOTALNAME2">IF([0]!__ENG2=[0]!__HAN2,[0]!__ENG2,[0]!__ENG2&amp;" ("&amp;[0]!__HAN2&amp;")")</definedName>
    <definedName name="TOTALNAME3" localSheetId="0">IF(원가계산서!__ENG3=원가계산서!__HAN3,원가계산서!__ENG3,원가계산서!__ENG3&amp;" ("&amp;원가계산서!__HAN3&amp;")")</definedName>
    <definedName name="TOTALNAME3">IF([0]!__ENG3=[0]!__HAN3,[0]!__ENG3,[0]!__ENG3&amp;" ("&amp;[0]!__HAN3&amp;")")</definedName>
    <definedName name="TR_R">#REF!</definedName>
    <definedName name="TR_X">#REF!</definedName>
    <definedName name="TRR">#N/A</definedName>
    <definedName name="TRRR">#N/A</definedName>
    <definedName name="tryrtg" localSheetId="0">[0]!bvvc</definedName>
    <definedName name="tryrtg">[0]!bvvc</definedName>
    <definedName name="tt">'[62]#REF'!#REF!</definedName>
    <definedName name="TTHG">#N/A</definedName>
    <definedName name="TTI">#REF!,#REF!,#REF!</definedName>
    <definedName name="TTR">#N/A</definedName>
    <definedName name="TTT">#REF!</definedName>
    <definedName name="TTTG">#REF!,#REF!</definedName>
    <definedName name="TUNVS">#N/A</definedName>
    <definedName name="tuu" localSheetId="0">[0]!frt</definedName>
    <definedName name="tuu">[0]!frt</definedName>
    <definedName name="TYH">#N/A</definedName>
    <definedName name="tyj">#N/A</definedName>
    <definedName name="TYU">#REF!,#REF!</definedName>
    <definedName name="tyy" localSheetId="0">[0]!reyt</definedName>
    <definedName name="tyy">[0]!reyt</definedName>
    <definedName name="u">'[58]969910( R)'!#REF!</definedName>
    <definedName name="UA">#REF!</definedName>
    <definedName name="ud">[5]환율!#REF!</definedName>
    <definedName name="UD0">[17]환율!$I$4</definedName>
    <definedName name="uiy">#N/A</definedName>
    <definedName name="UJJ">#N/A</definedName>
    <definedName name="ujy" localSheetId="0">[0]!ret</definedName>
    <definedName name="ujy">[0]!ret</definedName>
    <definedName name="UL">[11]을!#REF!</definedName>
    <definedName name="UM">#REF!</definedName>
    <definedName name="UNITA">[1]부하계산서!#REF!</definedName>
    <definedName name="UNITAA">[1]부하계산서!#REF!</definedName>
    <definedName name="UNITB">[1]부하계산서!#REF!</definedName>
    <definedName name="UNITBB">[1]부하계산서!#REF!</definedName>
    <definedName name="UNITC">[1]부하계산서!#REF!</definedName>
    <definedName name="UNITC1">[1]부하계산서!#REF!</definedName>
    <definedName name="UNITCA">[1]부하계산서!#REF!</definedName>
    <definedName name="UNITD">[1]부하계산서!#REF!</definedName>
    <definedName name="UNITDA">[1]부하계산서!#REF!</definedName>
    <definedName name="unj">[19]!Macro8</definedName>
    <definedName name="UP">#REF!</definedName>
    <definedName name="UPSR">[1]부하계산서!#REF!</definedName>
    <definedName name="US">[4]외자내역!$M$61</definedName>
    <definedName name="USD">#REF!</definedName>
    <definedName name="uu">#REF!</definedName>
    <definedName name="UUU">#REF!</definedName>
    <definedName name="uy">'[58]969910( R)'!#REF!</definedName>
    <definedName name="uyj" localSheetId="0">[0]!tyj</definedName>
    <definedName name="uyj">[0]!tyj</definedName>
    <definedName name="UYUY" localSheetId="0">[0]!DGRT</definedName>
    <definedName name="UYUY">[0]!DGRT</definedName>
    <definedName name="V">#REF!</definedName>
    <definedName name="VAT">#REF!</definedName>
    <definedName name="VB">#REF!</definedName>
    <definedName name="VB_2">'[14]IMPEADENCE MAP 취수장'!#REF!</definedName>
    <definedName name="vbc" localSheetId="0">[0]!REGSVTEB</definedName>
    <definedName name="vbc">[0]!REGSVTEB</definedName>
    <definedName name="VBGDH" localSheetId="0">[0]!HBHG</definedName>
    <definedName name="VBGDH">[0]!HBHG</definedName>
    <definedName name="vbn">#N/A</definedName>
    <definedName name="vbnh">#N/A</definedName>
    <definedName name="VBV" localSheetId="0">[0]!RGVBF</definedName>
    <definedName name="VBV">[0]!RGVBF</definedName>
    <definedName name="vcx">#N/A</definedName>
    <definedName name="VFJKEH" localSheetId="0">[0]!DDC</definedName>
    <definedName name="VFJKEH">[0]!DDC</definedName>
    <definedName name="VFV">#N/A</definedName>
    <definedName name="VGF">#N/A</definedName>
    <definedName name="vgh">[19]!Macro2</definedName>
    <definedName name="vhj">#REF!,#REF!</definedName>
    <definedName name="VIP">[28]!Macro9</definedName>
    <definedName name="VIR">[28]!Macro7</definedName>
    <definedName name="VIS">[28]!Macro9</definedName>
    <definedName name="vlo" localSheetId="0">[0]!juyjuy</definedName>
    <definedName name="vlo">[0]!juyjuy</definedName>
    <definedName name="vnb">#N/A</definedName>
    <definedName name="VNJ">#N/A</definedName>
    <definedName name="vsumUK1RT">#REF!</definedName>
    <definedName name="vv">#REF!</definedName>
    <definedName name="vvb">#N/A</definedName>
    <definedName name="VVV" localSheetId="0">[0]!EGERG</definedName>
    <definedName name="VVV">[0]!EGERG</definedName>
    <definedName name="w">#REF!</definedName>
    <definedName name="WDDSF">#REF!,#REF!,#REF!</definedName>
    <definedName name="wddw">#N/A</definedName>
    <definedName name="wdes" localSheetId="0">[0]!vbn</definedName>
    <definedName name="wdes">[0]!vbn</definedName>
    <definedName name="WDF" localSheetId="0">[0]!QQA</definedName>
    <definedName name="WDF">[0]!QQA</definedName>
    <definedName name="WDFG">#REF!,#REF!</definedName>
    <definedName name="WDV">#N/A</definedName>
    <definedName name="WEDGE">#REF!</definedName>
    <definedName name="WEF">#REF!,#REF!</definedName>
    <definedName name="WEFDS" localSheetId="0">[0]!MATRO</definedName>
    <definedName name="WEFDS">[0]!MATRO</definedName>
    <definedName name="WER" localSheetId="0">[0]!TRRR</definedName>
    <definedName name="WER">[0]!TRRR</definedName>
    <definedName name="wessdd">#REF!</definedName>
    <definedName name="WEW">#REF!</definedName>
    <definedName name="WFG" localSheetId="0">[0]!MATRO</definedName>
    <definedName name="WFG">[0]!MATRO</definedName>
    <definedName name="WIRUY">#N/A</definedName>
    <definedName name="WON">[11]을!#REF!</definedName>
    <definedName name="wp">#REF!</definedName>
    <definedName name="wqd">#N/A</definedName>
    <definedName name="wrn.송변전공종단가.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표준공종단가.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sdf" localSheetId="0">[0]!ret</definedName>
    <definedName name="wsdf">[0]!ret</definedName>
    <definedName name="wsg">#REF!,#REF!</definedName>
    <definedName name="WSS">#N/A</definedName>
    <definedName name="WSX">#N/A</definedName>
    <definedName name="WT">#REF!</definedName>
    <definedName name="ww" hidden="1">[22]내역서!#REF!</definedName>
    <definedName name="WWF">#N/A</definedName>
    <definedName name="WWQ">#N/A</definedName>
    <definedName name="WWR" localSheetId="0">[0]!uiy</definedName>
    <definedName name="WWR">[0]!uiy</definedName>
    <definedName name="WWT">#N/A</definedName>
    <definedName name="WWU">#N/A</definedName>
    <definedName name="WWW">[64]FA설치명세!#REF!</definedName>
    <definedName name="X">[65]양식!$C$13</definedName>
    <definedName name="X2_">#REF!</definedName>
    <definedName name="xcc">#N/A</definedName>
    <definedName name="xcf">#N/A</definedName>
    <definedName name="XCXC" localSheetId="0">[0]!FFF</definedName>
    <definedName name="XCXC">[0]!FFF</definedName>
    <definedName name="xdd" localSheetId="0">[0]!jytr</definedName>
    <definedName name="xdd">[0]!jytr</definedName>
    <definedName name="XDE">[24]!Macro8</definedName>
    <definedName name="XDF" localSheetId="0">[0]!xcf</definedName>
    <definedName name="XDF">[0]!xcf</definedName>
    <definedName name="XDR">[24]!Macro13</definedName>
    <definedName name="XDS" localSheetId="0">[0]!NNF</definedName>
    <definedName name="XDS">[0]!NNF</definedName>
    <definedName name="xhd">#N/A</definedName>
    <definedName name="XSD" localSheetId="0">[0]!MATRO</definedName>
    <definedName name="XSD">[0]!MATRO</definedName>
    <definedName name="XXD">#REF!,#REF!</definedName>
    <definedName name="XXX">#REF!,#REF!</definedName>
    <definedName name="Y6U">#N/A</definedName>
    <definedName name="YHG">#N/A</definedName>
    <definedName name="YHGG" localSheetId="0">[0]!HTD</definedName>
    <definedName name="YHGG">[0]!HTD</definedName>
    <definedName name="YIP" localSheetId="0">[0]!QQA</definedName>
    <definedName name="YIP">[0]!QQA</definedName>
    <definedName name="YJH">#N/A</definedName>
    <definedName name="yjy" localSheetId="0">[0]!jytr</definedName>
    <definedName name="yjy">[0]!jytr</definedName>
    <definedName name="YN">[5]환율!#REF!</definedName>
    <definedName name="YN0">[17]환율!$I$5</definedName>
    <definedName name="yth">#N/A</definedName>
    <definedName name="ytjuy">#N/A</definedName>
    <definedName name="z">#REF!</definedName>
    <definedName name="ZB">#REF!</definedName>
    <definedName name="ZB_2">'[14]IMPEADENCE MAP 취수장'!#REF!</definedName>
    <definedName name="ZFVGFDHB" localSheetId="0">[0]!AVGHBD</definedName>
    <definedName name="ZFVGFDHB">[0]!AVGHBD</definedName>
    <definedName name="ZK" localSheetId="0">[0]!BlankMacro1</definedName>
    <definedName name="ZK">[0]!BlankMacro1</definedName>
    <definedName name="ZLO" localSheetId="0">[0]!QQA</definedName>
    <definedName name="ZLO">[0]!QQA</definedName>
    <definedName name="ZM" localSheetId="0">[0]!BlankMacro1</definedName>
    <definedName name="ZM">[0]!BlankMacro1</definedName>
    <definedName name="ZP">#REF!</definedName>
    <definedName name="zsb" localSheetId="0">[0]!GVHBG</definedName>
    <definedName name="zsb">[0]!GVHBG</definedName>
    <definedName name="zsd">#N/A</definedName>
    <definedName name="ZXC">[20]EQ!#REF!</definedName>
    <definedName name="zxcf">#N/A</definedName>
    <definedName name="zxd">#N/A</definedName>
    <definedName name="ZZ">#REF!</definedName>
    <definedName name="ZZZ">[28]!Macro8</definedName>
    <definedName name="ㄱ">#REF!</definedName>
    <definedName name="ㄱㄱ">[66]Sheet1!#REF!</definedName>
    <definedName name="ㄱㄱㄱ">#REF!</definedName>
    <definedName name="ㄱㄱㄱㄱㄱ">#REF!</definedName>
    <definedName name="ㄱㅀㅍㅇ">#N/A</definedName>
    <definedName name="가">[59]위치조서!$J$8</definedName>
    <definedName name="가1">#REF!</definedName>
    <definedName name="가2">#REF!</definedName>
    <definedName name="가3">#REF!</definedName>
    <definedName name="가공조립가공" localSheetId="0">ROUND(SUM([0]!DCC,[0]!DCO,[0]!DCN)*100/#REF!,1)</definedName>
    <definedName name="가공조립가공">ROUND(SUM([0]!DCC,[0]!DCO,[0]!DCN)*100/#REF!,1)</definedName>
    <definedName name="가나다라">[63]수량산출서!#REF!</definedName>
    <definedName name="가로등공사집계">#REF!</definedName>
    <definedName name="가로등부표1">[67]!Macro13</definedName>
    <definedName name="가로등부표2">#REF!,#REF!</definedName>
    <definedName name="가링">#REF!</definedName>
    <definedName name="간접노무">[68]건축내역!#REF!</definedName>
    <definedName name="간접노무비">#REF!</definedName>
    <definedName name="간접노무비요율">#REF!</definedName>
    <definedName name="간접노무비요율_변경">#REF!</definedName>
    <definedName name="간접인건비__입력">[69]갑지!#REF!</definedName>
    <definedName name="간접인건비요율">[69]갑지!#REF!</definedName>
    <definedName name="감가">#REF!</definedName>
    <definedName name="감가상각비">#REF!</definedName>
    <definedName name="갑">#REF!</definedName>
    <definedName name="갑지">[70]도급!$B$1:$H$1053</definedName>
    <definedName name="갑지총계">#REF!</definedName>
    <definedName name="강">#REF!</definedName>
    <definedName name="강의">#REF!</definedName>
    <definedName name="개거">#REF!</definedName>
    <definedName name="갱부">'[71]00노임기준'!#REF!</definedName>
    <definedName name="건축목공">#REF!</definedName>
    <definedName name="결정치">#REF!</definedName>
    <definedName name="경비">#REF!</definedName>
    <definedName name="경비금액">#REF!</definedName>
    <definedName name="경비단가">#REF!</definedName>
    <definedName name="경용" localSheetId="0">[0]!WWF</definedName>
    <definedName name="경용">[0]!WWF</definedName>
    <definedName name="경유">[72]단가대비표!#REF!</definedName>
    <definedName name="계량소">#REF!</definedName>
    <definedName name="계약일">'[73]#REF'!$G$2:$G$88</definedName>
    <definedName name="계장공">#REF!</definedName>
    <definedName name="고압케이블공">#REF!</definedName>
    <definedName name="고용보험료">#REF!</definedName>
    <definedName name="고용보험료요율">#REF!</definedName>
    <definedName name="고용보험료요율_변경">#REF!</definedName>
    <definedName name="고재">#REF!</definedName>
    <definedName name="고정경비">#REF!</definedName>
    <definedName name="고케">#REF!</definedName>
    <definedName name="공구손료">#REF!</definedName>
    <definedName name="공급가액1">'[73]#REF'!$U$2:$U$88</definedName>
    <definedName name="공급가액10">'[73]#REF'!$BE$2:$BE$88</definedName>
    <definedName name="공급가액11">'[73]#REF'!$BI$2:$BI$88</definedName>
    <definedName name="공급가액12">'[73]#REF'!$BM$2:$BM$88</definedName>
    <definedName name="공급가액13">'[73]#REF'!$BQ$2:$BQ$88</definedName>
    <definedName name="공급가액2">'[73]#REF'!$Y$2:$Y$88</definedName>
    <definedName name="공급가액3">'[73]#REF'!$AC$2:$AC$88</definedName>
    <definedName name="공급가액4">'[73]#REF'!$AG$2:$AG$88</definedName>
    <definedName name="공급가액5">'[73]#REF'!$AK$2:$AK$88</definedName>
    <definedName name="공급가액6">'[73]#REF'!$AO$2:$AO$88</definedName>
    <definedName name="공급가액7">'[73]#REF'!$AS$2:$AS$88</definedName>
    <definedName name="공급가액8">'[73]#REF'!$AW$2:$AW$88</definedName>
    <definedName name="공급가액9">'[73]#REF'!$BA$2:$BA$88</definedName>
    <definedName name="공무">'[73]#REF'!$N$2:$N$88</definedName>
    <definedName name="공무팀">#REF!</definedName>
    <definedName name="공사">'[73]#REF'!$O$2:$O$88</definedName>
    <definedName name="공사내용1">'[73]#REF'!$BS$2:$BS$88</definedName>
    <definedName name="공사내용10">'[73]#REF'!$CB$2:$CB$88</definedName>
    <definedName name="공사내용11">'[73]#REF'!$CC$2:$CC$88</definedName>
    <definedName name="공사내용12">'[73]#REF'!$CD$2:$CD$88</definedName>
    <definedName name="공사내용13">'[73]#REF'!$CE$2:$CE$88</definedName>
    <definedName name="공사내용2">'[73]#REF'!$BT$2:$BT$88</definedName>
    <definedName name="공사내용3">'[73]#REF'!$BU$2:$BU$88</definedName>
    <definedName name="공사내용4">'[73]#REF'!$BV$2:$BV$88</definedName>
    <definedName name="공사내용5">'[73]#REF'!$BW$2:$BW$88</definedName>
    <definedName name="공사내용6">'[73]#REF'!$BX$2:$BX$88</definedName>
    <definedName name="공사내용7">'[73]#REF'!$BY$2:$BY$88</definedName>
    <definedName name="공사내용8">'[73]#REF'!$BZ$2:$BZ$88</definedName>
    <definedName name="공사내용9">'[73]#REF'!$CA$2:$CA$88</definedName>
    <definedName name="공사노임">'[74]03전반노무비'!$A$1:$B$180</definedName>
    <definedName name="공사명">'[73]#REF'!$B$2:$B$88</definedName>
    <definedName name="공사위치">'[73]#REF'!$K$2:$K$88</definedName>
    <definedName name="공수계">#REF!</definedName>
    <definedName name="공압축3.5간재">'[75]기계경비(시간당)'!$H$248</definedName>
    <definedName name="공압축3.5노무">'[75]기계경비(시간당)'!$H$244</definedName>
    <definedName name="공압축3.5노무야간">'[75]기계경비(시간당)'!$H$245</definedName>
    <definedName name="공압축3.5손료">'[75]기계경비(시간당)'!$H$243</definedName>
    <definedName name="공압축7.1간재">'[75]기계경비(시간당)'!$H$256</definedName>
    <definedName name="공압축7.1노무">'[75]기계경비(시간당)'!$H$252</definedName>
    <definedName name="공압축7.1노무야간">'[75]기계경비(시간당)'!$H$253</definedName>
    <definedName name="공압축7.1손료">'[75]기계경비(시간당)'!$H$251</definedName>
    <definedName name="공일">#REF!</definedName>
    <definedName name="공작실">'[73]#REF'!#REF!</definedName>
    <definedName name="공종1">#REF!</definedName>
    <definedName name="과목">#REF!</definedName>
    <definedName name="관급">#REF!,#REF!,#REF!</definedName>
    <definedName name="관리">'[73]#REF'!$Q$2:$Q$88</definedName>
    <definedName name="관리본관공사비">[76]갑지!#REF!</definedName>
    <definedName name="광영">#N/A</definedName>
    <definedName name="구분1">'[73]#REF'!$S$2:$S$88</definedName>
    <definedName name="구분10">'[73]#REF'!$BC$2:$BC$88</definedName>
    <definedName name="구분11">'[73]#REF'!$BG$2:$BG$88</definedName>
    <definedName name="구분12">'[73]#REF'!$BK$2:$BK$88</definedName>
    <definedName name="구분13">'[73]#REF'!$BO$2:$BO$88</definedName>
    <definedName name="구분2">'[73]#REF'!$W$2:$W$88</definedName>
    <definedName name="구분3">'[73]#REF'!$AA$2:$AA$88</definedName>
    <definedName name="구분4">'[73]#REF'!$AE$2:$AE$88</definedName>
    <definedName name="구분5">'[73]#REF'!$AI$2:$AI$88</definedName>
    <definedName name="구분6">'[73]#REF'!$AM$2:$AM$88</definedName>
    <definedName name="구분7">'[73]#REF'!$AQ$2:$AQ$88</definedName>
    <definedName name="구분8">'[73]#REF'!$AU$2:$AU$88</definedName>
    <definedName name="구분9">'[73]#REF'!$AY$2:$AY$88</definedName>
    <definedName name="구조">#REF!</definedName>
    <definedName name="구조물깨기">#REF!</definedName>
    <definedName name="근린공원1집계">#REF!</definedName>
    <definedName name="근린공원2집계">#REF!</definedName>
    <definedName name="金額">#REF!</definedName>
    <definedName name="금액1">'[73]#REF'!$CM$2:$CM$88</definedName>
    <definedName name="금액2">'[73]#REF'!$CQ$2:$CQ$88</definedName>
    <definedName name="금액3">'[73]#REF'!$CU$2:$CU$88</definedName>
    <definedName name="금액4">'[73]#REF'!$CY$2:$CY$88</definedName>
    <definedName name="금액5">'[73]#REF'!$DC$2:$DC$88</definedName>
    <definedName name="금액6">'[73]#REF'!$DG$2:$DG$88</definedName>
    <definedName name="기계">#REF!</definedName>
    <definedName name="기계경비">#REF!</definedName>
    <definedName name="기계설치공">#REF!</definedName>
    <definedName name="기계운전기사">'[71]00노임기준'!#REF!</definedName>
    <definedName name="기관차" localSheetId="0">ROUND(SUM([0]!DCC,[0]!DCO,[0]!DCN)*100/#REF!,1)</definedName>
    <definedName name="기관차">ROUND(SUM([0]!DCC,[0]!DCO,[0]!DCN)*100/#REF!,1)</definedName>
    <definedName name="기기" hidden="1">#REF!</definedName>
    <definedName name="기기철거">#REF!</definedName>
    <definedName name="기사">#REF!</definedName>
    <definedName name="기존">'[77]48일위(기존)'!$A$1:$N$65536</definedName>
    <definedName name="기존2">#REF!</definedName>
    <definedName name="기초">#REF!</definedName>
    <definedName name="기타">#REF!</definedName>
    <definedName name="기타경비">#REF!</definedName>
    <definedName name="기타경비.입력">[78]갑지!#REF!</definedName>
    <definedName name="기타경비__입력">[69]갑지!#REF!</definedName>
    <definedName name="기타경비요율">#REF!</definedName>
    <definedName name="기타경비요율.">[78]갑지!#REF!</definedName>
    <definedName name="기타경비요율_변경">#REF!</definedName>
    <definedName name="길이">#REF!</definedName>
    <definedName name="김" localSheetId="0">[0]!VGF</definedName>
    <definedName name="김">[0]!VGF</definedName>
    <definedName name="끝">#REF!</definedName>
    <definedName name="ㄳㄳ">#REF!</definedName>
    <definedName name="ㄴ">#REF!</definedName>
    <definedName name="ㄴㄴ">#REF!</definedName>
    <definedName name="ㄴㄴㄴ" hidden="1">#REF!</definedName>
    <definedName name="ㄴㄴㄴㄴ" hidden="1">#REF!</definedName>
    <definedName name="ㄴㄴㄴㄴㄴ">[79]경산!#REF!</definedName>
    <definedName name="ㄴㄴㄴㄴㄴㄴ">#REF!</definedName>
    <definedName name="ㄴㄴㄴㄴㄴㄴㄴㄴㄴㄴ">#REF!</definedName>
    <definedName name="ㄴㄴㄴㄴㄴㅁ">#REF!</definedName>
    <definedName name="ㄴㄴㅁㅁㅇㄴ">#REF!</definedName>
    <definedName name="ㄴㄴㅇㅇㄴ">#REF!</definedName>
    <definedName name="ㄴㄹㄹㄴㄹ">[80]단가표!$A$1:$P$27</definedName>
    <definedName name="ㄴㄹㅇㄴㄹㅇ">#REF!</definedName>
    <definedName name="ㄴㅁ">#REF!</definedName>
    <definedName name="ㄴㅁㅁ">#REF!</definedName>
    <definedName name="ㄴㅁㅇㄹㅊㅇ">#REF!,#REF!</definedName>
    <definedName name="ㄴㅁㅇㅇㄴㅇ">#REF!</definedName>
    <definedName name="ㄴㅁㅇㅇㄴㅇㄴ">#REF!</definedName>
    <definedName name="ㄴㅇ">#REF!</definedName>
    <definedName name="ㄴㅇㄴㄴ" localSheetId="0">[0]!BlankMacro1</definedName>
    <definedName name="ㄴㅇㄴㄴ">[0]!BlankMacro1</definedName>
    <definedName name="ㄴㅇㄴㄴㅁㅁ">#REF!</definedName>
    <definedName name="ㄴㅇㄹ">#REF!</definedName>
    <definedName name="ㄴㅇㄹㅇㄷ">#REF!</definedName>
    <definedName name="ㄴㅇㄺㄷ">#REF!</definedName>
    <definedName name="ㄴ이라ㅓ">#REF!</definedName>
    <definedName name="나무">#REF!</definedName>
    <definedName name="낙찰가">'[73]#REF'!$F$2:$F$88</definedName>
    <definedName name="낙찰율">'[73]#REF'!$J$2:$J$88</definedName>
    <definedName name="남해" localSheetId="0">[0]!TRR</definedName>
    <definedName name="남해">[0]!TRR</definedName>
    <definedName name="내선전공">#REF!</definedName>
    <definedName name="내역329" localSheetId="0">BlankMacro1</definedName>
    <definedName name="내역329">BlankMacro1</definedName>
    <definedName name="내역3월29일" localSheetId="0">BlankMacro1</definedName>
    <definedName name="내역3월29일">BlankMacro1</definedName>
    <definedName name="내역서" localSheetId="0">[0]!BlankMacro1</definedName>
    <definedName name="내역서">[0]!BlankMacro1</definedName>
    <definedName name="내역서1">[81]설비!$J$2234</definedName>
    <definedName name="내장공">#REF!</definedName>
    <definedName name="내전">#REF!</definedName>
    <definedName name="네로" localSheetId="0">ROUND(SUM([0]!DCC,[0]!DCO,[0]!DCN)*100/#REF!,1)</definedName>
    <definedName name="네로">ROUND(SUM([0]!DCC,[0]!DCO,[0]!DCN)*100/#REF!,1)</definedName>
    <definedName name="년도별">[82]개소별수량산출!$A$32:$AA$41</definedName>
    <definedName name="년도별원가">[82]개소별수량산출!$A$42:$AA$177</definedName>
    <definedName name="노말밴드">#REF!</definedName>
    <definedName name="노무">#REF!</definedName>
    <definedName name="노무비">[83]경산!#REF!</definedName>
    <definedName name="노무비금액">#REF!</definedName>
    <definedName name="노무비단가">#REF!</definedName>
    <definedName name="노무비소계">#REF!</definedName>
    <definedName name="노임">#REF!</definedName>
    <definedName name="노임단가">#REF!</definedName>
    <definedName name="노지">[83]경산!#REF!</definedName>
    <definedName name="노출직">#REF!</definedName>
    <definedName name="노출직부">#REF!</definedName>
    <definedName name="노출형">[37]DATA!$E$50:$F$59</definedName>
    <definedName name="니여">#REF!,#REF!</definedName>
    <definedName name="ㄷ" localSheetId="0">[0]!BlankMacro1</definedName>
    <definedName name="ㄷ">[0]!BlankMacro1</definedName>
    <definedName name="ㄷ29">'[84]횡배수관집현황(2공구)'!#REF!</definedName>
    <definedName name="ㄷㄱㄷㅅㅅㅅ">#REF!</definedName>
    <definedName name="ㄷㄷ" hidden="1">#REF!</definedName>
    <definedName name="ㄷㄷㄷ" localSheetId="0">[0]!BlankMacro1</definedName>
    <definedName name="ㄷㄷㄷ">[0]!BlankMacro1</definedName>
    <definedName name="ㄷㄷㄷㄷ">#REF!</definedName>
    <definedName name="ㄷㄷㅈ">#REF!</definedName>
    <definedName name="ㄷㄹㄹㅇ">#REF!</definedName>
    <definedName name="ㄷㄹㅇㄴ">#REF!</definedName>
    <definedName name="ㄷㄹㅇㄴㄹ">#REF!</definedName>
    <definedName name="ㄷㄹㅈ">#N/A</definedName>
    <definedName name="ㄷㅇㄴ">#REF!</definedName>
    <definedName name="ㄷㅇㄹ">#REF!</definedName>
    <definedName name="ㄷㅇㄹㄴ">#REF!</definedName>
    <definedName name="다">#REF!</definedName>
    <definedName name="다목">#REF!</definedName>
    <definedName name="다짐">[85]단가산출!#REF!</definedName>
    <definedName name="닥트공">#REF!</definedName>
    <definedName name="단">#N/A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가">#N/A</definedName>
    <definedName name="단가2">[86]원가!#REF!</definedName>
    <definedName name="단가대비">#REF!</definedName>
    <definedName name="단가비교표">#REF!,#REF!</definedName>
    <definedName name="단가테이블">'[75]기계경비(시간당)'!$C$1:$F$58</definedName>
    <definedName name="단가표">'[87]단가표 (2)'!$A$2:$G$343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기입력">#REF!</definedName>
    <definedName name="단락">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당초22">#REF!</definedName>
    <definedName name="대15">'[88]96작생능'!#REF!</definedName>
    <definedName name="대가">#REF!</definedName>
    <definedName name="대나무">[71]일위대가!#REF!</definedName>
    <definedName name="대상">#REF!</definedName>
    <definedName name="도">#REF!</definedName>
    <definedName name="도라지">#N/A</definedName>
    <definedName name="도장공">#REF!</definedName>
    <definedName name="동">#REF!</definedName>
    <definedName name="동남">#REF!</definedName>
    <definedName name="동력반">#REF!</definedName>
    <definedName name="동력차미입고">#REF!</definedName>
    <definedName name="동생">#N/A</definedName>
    <definedName name="동생2">#N/A</definedName>
    <definedName name="ㄹ">#REF!</definedName>
    <definedName name="ㄹ4">#REF!</definedName>
    <definedName name="ㄹㄹ" localSheetId="0">[0]!BlankMacro1</definedName>
    <definedName name="ㄹㄹ">[0]!BlankMacro1</definedName>
    <definedName name="ㄹㄹㄹ" hidden="1">#REF!</definedName>
    <definedName name="ㄹㅇ">#REF!</definedName>
    <definedName name="ㄹㅇㄹㅇ">#REF!,#REF!</definedName>
    <definedName name="ㄹㅇㅊ">#REF!,#REF!</definedName>
    <definedName name="ㄹㅇㅎ">#REF!,#REF!</definedName>
    <definedName name="ㄹ퓰">#N/A</definedName>
    <definedName name="ㄹㅎ퓨" localSheetId="0">[0]!FFF</definedName>
    <definedName name="ㄹㅎ퓨">[0]!FFF</definedName>
    <definedName name="램머Q간재">[75]램머!$D$20</definedName>
    <definedName name="램머Q간재10">[75]램머!$F$20</definedName>
    <definedName name="램머Q간재야간">[75]램머!$J$20</definedName>
    <definedName name="램머Q노무">[75]램머!$D$21</definedName>
    <definedName name="램머Q노무10">[75]램머!$F$21</definedName>
    <definedName name="램머Q노무야간">[75]램머!$J$21</definedName>
    <definedName name="램머Q손료">[75]램머!$D$22</definedName>
    <definedName name="램머Q손료10">[75]램머!$F$22</definedName>
    <definedName name="램머Q손료야간">[75]램머!$J$22</definedName>
    <definedName name="램머간재">'[75]기계경비(시간당)'!$H$170</definedName>
    <definedName name="램머노무">'[75]기계경비(시간당)'!$H$166</definedName>
    <definedName name="램머노무야간">'[75]기계경비(시간당)'!$H$167</definedName>
    <definedName name="램머손료">'[75]기계경비(시간당)'!$H$165</definedName>
    <definedName name="러ㅏㄹ">#REF!</definedName>
    <definedName name="러ㅗㄴ머ㅏㄹ">#REF!</definedName>
    <definedName name="레이스웨이">#REF!</definedName>
    <definedName name="로">[19]!Macro10</definedName>
    <definedName name="로허ㅓㅎ" localSheetId="0">ROUND([0]!DCO*100/#REF!,1)</definedName>
    <definedName name="로허ㅓㅎ">ROUND([0]!DCO*100/#REF!,1)</definedName>
    <definedName name="리벳공">#REF!</definedName>
    <definedName name="ㅀ" localSheetId="0">[0]!BlankMacro1</definedName>
    <definedName name="ㅀ">[0]!BlankMacro1</definedName>
    <definedName name="ㅁ">[89]Sheet1!$F$10</definedName>
    <definedName name="ㅁ1">[90]원가!#REF!</definedName>
    <definedName name="ㅁ1.ㄱ19">#REF!</definedName>
    <definedName name="ㅁ1.ㄱ23">#REF!</definedName>
    <definedName name="ㅁ1.ㅁ143">#REF!</definedName>
    <definedName name="ㅁ1.ㅁ200">#REF!</definedName>
    <definedName name="ㅁ１．ㅁ２４０">#REF!</definedName>
    <definedName name="ㅁ1.ㅁ32">#REF!</definedName>
    <definedName name="ㅁ130">#REF!</definedName>
    <definedName name="ㅁ22">#REF!</definedName>
    <definedName name="ㅁ25">[91]적용건축!$A$558</definedName>
    <definedName name="ㅁ250">#REF!</definedName>
    <definedName name="ㅁ3">#REF!</definedName>
    <definedName name="ㅁ30">[91]적용건축!$A$554</definedName>
    <definedName name="ㅁ300">#REF!</definedName>
    <definedName name="ㅁ4">#REF!</definedName>
    <definedName name="ㅁ49.ㅁㅁ70">[3]건축부하!#REF!</definedName>
    <definedName name="ㅁ4a4">#REF!</definedName>
    <definedName name="ㅁ500">#REF!</definedName>
    <definedName name="ㅁ545">#REF!</definedName>
    <definedName name="ㅁ60">[92]직노!#REF!</definedName>
    <definedName name="ㅁ636">#REF!</definedName>
    <definedName name="ㅁ77.ㅕ99">[93]세동별비상!#REF!</definedName>
    <definedName name="ㅁ771">#REF!</definedName>
    <definedName name="ㅁㄴㄹㅇㄹ">#N/A</definedName>
    <definedName name="ㅁㄴㅇ" localSheetId="0">[0]!ㄹ퓰</definedName>
    <definedName name="ㅁㄴㅇ">[0]!ㄹ퓰</definedName>
    <definedName name="ㅁㄴㅇㄹ호">#REF!</definedName>
    <definedName name="ㅁㄷ4.ㅁㄷ50">[3]약전닥트!#REF!</definedName>
    <definedName name="ㅁㄹㅇㄹ">#REF!,#REF!</definedName>
    <definedName name="ㅁㅁ" hidden="1">#REF!</definedName>
    <definedName name="ㅁㅁㅁ">[94]을지!$A$1:$IV$2</definedName>
    <definedName name="ㅁㅁㅁㅁㅁ">[93]위치조서!#REF!</definedName>
    <definedName name="ㅁㅇㄹ">#N/A</definedName>
    <definedName name="마">[28]!Macro13</definedName>
    <definedName name="마._배__수__공">[7]내역서!#REF!</definedName>
    <definedName name="맘모스">'[94]단가표 (2)'!$A$2:$G$343</definedName>
    <definedName name="매입개방">[37]DATA!$E$6:$F$15</definedName>
    <definedName name="메렁">#REF!</definedName>
    <definedName name="명칭">#REF!</definedName>
    <definedName name="모3.ㅁㄱ3">'[3]일지-H'!#REF!</definedName>
    <definedName name="모니터">#REF!</definedName>
    <definedName name="모래운반비">[71]일위대가!#REF!</definedName>
    <definedName name="모른다니까">#REF!</definedName>
    <definedName name="목도공">#REF!</definedName>
    <definedName name="목돈입력">#REF!</definedName>
    <definedName name="몮ㄷㄱ">#REF!</definedName>
    <definedName name="몰라" localSheetId="0">#REF!</definedName>
    <definedName name="몰라">#REF!</definedName>
    <definedName name="몽탄인공산출">[95]수량산출!$A$32:$AA$122</definedName>
    <definedName name="무대조명">#REF!</definedName>
    <definedName name="무선통신">#REF!</definedName>
    <definedName name="무안">[96]노무비!$B$12</definedName>
    <definedName name="무통">#REF!</definedName>
    <definedName name="물">[97]순공사비!$B$3</definedName>
    <definedName name="물가">#REF!</definedName>
    <definedName name="물가상승률">#REF!</definedName>
    <definedName name="물가순">[98]순공사비!$B$3</definedName>
    <definedName name="물가자료">#REF!</definedName>
    <definedName name="물가제외순공사비">[98]순공사비!$B$3</definedName>
    <definedName name="미">#REF!</definedName>
    <definedName name="미나">#N/A</definedName>
    <definedName name="미수__현황">#REF!</definedName>
    <definedName name="미입고사급">#REF!</definedName>
    <definedName name="미장공">#REF!</definedName>
    <definedName name="미진" localSheetId="0">[0]!NNG</definedName>
    <definedName name="미진">[0]!NNG</definedName>
    <definedName name="ㅂ">#REF!</definedName>
    <definedName name="ㅂㅂ" localSheetId="0">[0]!BlankMacro1</definedName>
    <definedName name="ㅂㅂ">[0]!BlankMacro1</definedName>
    <definedName name="ㅂㅂㅂ">#REF!</definedName>
    <definedName name="ㅂㅂㅂㅂ">#REF!</definedName>
    <definedName name="ㅂㅈ">#REF!</definedName>
    <definedName name="ㅂㅈㄷ" localSheetId="0">[0]!jhg</definedName>
    <definedName name="ㅂㅈㄷ">[0]!jhg</definedName>
    <definedName name="ㅂㅈㄷㄱ">#REF!</definedName>
    <definedName name="ㅂㅈㄷㄴㅌ" localSheetId="0">[0]!juyjuy</definedName>
    <definedName name="ㅂㅈㄷㄴㅌ">[0]!juyjuy</definedName>
    <definedName name="ㅂㅈㅂㅈㅂㅈ">#REF!</definedName>
    <definedName name="바._급__수__공">[7]내역서!#REF!</definedName>
    <definedName name="바보">#REF!,#REF!</definedName>
    <definedName name="박">#REF!</definedName>
    <definedName name="박스">#REF!</definedName>
    <definedName name="박어쟈루" hidden="1">#REF!</definedName>
    <definedName name="박원상">#REF!</definedName>
    <definedName name="박피">#REF!</definedName>
    <definedName name="반별부하">#REF!</definedName>
    <definedName name="반영">[99]노무비!$B$2</definedName>
    <definedName name="반영근">[99]노무비!$B$10</definedName>
    <definedName name="반영근1">[99]노무비!$B$8</definedName>
    <definedName name="발전기">#REF!</definedName>
    <definedName name="발주처">'[73]#REF'!$C$2:$C$88</definedName>
    <definedName name="밧데리">#REF!</definedName>
    <definedName name="방송">#REF!</definedName>
    <definedName name="방수공">#REF!</definedName>
    <definedName name="배관공">#REF!</definedName>
    <definedName name="배관일위">[100]인건비!#REF!</definedName>
    <definedName name="배선기구">#REF!</definedName>
    <definedName name="배전">#REF!</definedName>
    <definedName name="배전반자재단가영">#REF!</definedName>
    <definedName name="배전전공">#REF!</definedName>
    <definedName name="배전활선전공">#REF!</definedName>
    <definedName name="백02간재">'[75]기계경비(시간당)'!$H$161</definedName>
    <definedName name="백02간재티스제외">'[75]기계경비(시간당)'!$H$162</definedName>
    <definedName name="백02노무">'[75]기계경비(시간당)'!$H$153</definedName>
    <definedName name="백02노무야간">'[75]기계경비(시간당)'!$H$157</definedName>
    <definedName name="백02손료">'[75]기계경비(시간당)'!$H$149</definedName>
    <definedName name="백04간재">'[75]기계경비(시간당)'!$H$145</definedName>
    <definedName name="백04간재티스제외">'[75]기계경비(시간당)'!$H$146</definedName>
    <definedName name="백04노무">'[75]기계경비(시간당)'!$H$137</definedName>
    <definedName name="백04노무야간">'[75]기계경비(시간당)'!$H$141</definedName>
    <definedName name="백04손료">'[75]기계경비(시간당)'!$H$133</definedName>
    <definedName name="백07간재">'[75]기계경비(시간당)'!$H$129</definedName>
    <definedName name="백07노무">'[75]기계경비(시간당)'!$H$121</definedName>
    <definedName name="백07손료">'[75]기계경비(시간당)'!$H$117</definedName>
    <definedName name="밸브">#REF!</definedName>
    <definedName name="법정" localSheetId="0">#REF!</definedName>
    <definedName name="법정">#REF!</definedName>
    <definedName name="변간접노무비">#REF!</definedName>
    <definedName name="변공구손료">#REF!</definedName>
    <definedName name="변기록사진대">#REF!</definedName>
    <definedName name="변동경비">#REF!</definedName>
    <definedName name="변복리후생비">#REF!</definedName>
    <definedName name="변본사본">#REF!</definedName>
    <definedName name="변본사분">#REF!</definedName>
    <definedName name="변세금공과금">#REF!</definedName>
    <definedName name="변소모품비">#REF!</definedName>
    <definedName name="변안전관리비">#REF!</definedName>
    <definedName name="변압기">#REF!</definedName>
    <definedName name="변여비교통통신비">#REF!</definedName>
    <definedName name="변이윤">#REF!</definedName>
    <definedName name="변일반관리비">#REF!</definedName>
    <definedName name="변직접노무비">#REF!</definedName>
    <definedName name="보">'[101]횡배수관집현황(2공구)'!#REF!</definedName>
    <definedName name="보12">#REF!</definedName>
    <definedName name="보고용" localSheetId="0">{"Book1"}</definedName>
    <definedName name="보고용">{"Book1"}</definedName>
    <definedName name="보도">#REF!</definedName>
    <definedName name="보인">#REF!</definedName>
    <definedName name="보조">[102]기초일위!#REF!</definedName>
    <definedName name="보조기층부설">[103]기초일위!#REF!</definedName>
    <definedName name="보통인부">#REF!</definedName>
    <definedName name="보현" localSheetId="0">[0]!ㅁㄴㄹㅇㄹ</definedName>
    <definedName name="보현">[0]!ㅁㄴㄹㅇㄹ</definedName>
    <definedName name="복리후생비">#REF!</definedName>
    <definedName name="본사분">#REF!</definedName>
    <definedName name="본사재료비">#REF!</definedName>
    <definedName name="부가가치세">#REF!</definedName>
    <definedName name="부가가치세요율">#REF!</definedName>
    <definedName name="부가가치세요율_변경">#REF!</definedName>
    <definedName name="부가세">#REF!</definedName>
    <definedName name="부대">#REF!</definedName>
    <definedName name="부스닥트">#REF!</definedName>
    <definedName name="부하_부하명">'[63]#REF'!$A$2:$A$411</definedName>
    <definedName name="부하계산">#N/A</definedName>
    <definedName name="분전반">#REF!</definedName>
    <definedName name="브02간재구조물">'[75]기계경비(시간당)'!$H$112</definedName>
    <definedName name="브02노무">'[75]기계경비(시간당)'!$H$110</definedName>
    <definedName name="브02노무야간">'[75]기계경비(시간당)'!$H$111</definedName>
    <definedName name="브02손료">'[75]기계경비(시간당)'!$H$109</definedName>
    <definedName name="브04간재구조물">'[75]기계경비(시간당)'!$H$105</definedName>
    <definedName name="브04노무">'[75]기계경비(시간당)'!$H$103</definedName>
    <definedName name="브04노무야간">'[75]기계경비(시간당)'!$H$104</definedName>
    <definedName name="브04손료">'[75]기계경비(시간당)'!$H$102</definedName>
    <definedName name="브레이드">'[75]기계경비(시간당)'!$D$28</definedName>
    <definedName name="비계">#REF!</definedName>
    <definedName name="비계공">#REF!</definedName>
    <definedName name="비상부하계산">#N/A</definedName>
    <definedName name="비인" localSheetId="0">[0]!MATRO</definedName>
    <definedName name="비인">[0]!MATRO</definedName>
    <definedName name="빌딩통합관리" localSheetId="0">[0]!BlankMacro1</definedName>
    <definedName name="빌딩통합관리">[0]!BlankMacro1</definedName>
    <definedName name="빌딩통합관리3" localSheetId="0">[0]!BlankMacro1</definedName>
    <definedName name="빌딩통합관리3">[0]!BlankMacro1</definedName>
    <definedName name="사">[104]날개수량1.5!$C$28:$P$31</definedName>
    <definedName name="사업소분">#REF!</definedName>
    <definedName name="사용" localSheetId="0">ROUND(SUM([0]!DCC,[0]!DCO,[0]!DCN)*100/#REF!,1)</definedName>
    <definedName name="사용">ROUND(SUM([0]!DCC,[0]!DCO,[0]!DCN)*100/#REF!,1)</definedName>
    <definedName name="사용자" localSheetId="0">ROUND([0]!DCC*100/#REF!,1)</definedName>
    <definedName name="사용자">ROUND([0]!DCC*100/#REF!,1)</definedName>
    <definedName name="사유" localSheetId="0">BlankMacro1</definedName>
    <definedName name="사유">BlankMacro1</definedName>
    <definedName name="사유서2" localSheetId="0">BlankMacro1</definedName>
    <definedName name="사유서2">BlankMacro1</definedName>
    <definedName name="사점오">[104]날개수량1.5!$C$32:$P$35</definedName>
    <definedName name="산재보험료">#REF!</definedName>
    <definedName name="산재보험료..입력">[78]갑지!#REF!</definedName>
    <definedName name="산재보험료__입력">[69]갑지!#REF!</definedName>
    <definedName name="산재보험료요율">#REF!</definedName>
    <definedName name="산재보험료요율_변경">#REF!</definedName>
    <definedName name="산표">#REF!</definedName>
    <definedName name="삼">[104]날개수량1.5!$C$20:$P$23</definedName>
    <definedName name="삼각노">[71]일위대가!#REF!</definedName>
    <definedName name="삼각재">[71]일위대가!#REF!</definedName>
    <definedName name="삼발이대노">[71]일위대가!#REF!</definedName>
    <definedName name="삼발이대재">[71]일위대가!#REF!</definedName>
    <definedName name="삼발이소노">[71]일위대가!#REF!</definedName>
    <definedName name="삼발이소재">[71]일위대가!#REF!</definedName>
    <definedName name="삼점오">[104]날개수량1.5!$C$24:$P$27</definedName>
    <definedName name="상호">#N/A</definedName>
    <definedName name="생산계획">#REF!</definedName>
    <definedName name="생산및납품계획">#REF!</definedName>
    <definedName name="서해">#N/A</definedName>
    <definedName name="석공">#REF!</definedName>
    <definedName name="선로">'[105]48전력선로일위'!$A$1:$M$65536</definedName>
    <definedName name="선로신설">#REF!</definedName>
    <definedName name="선로철거">#REF!</definedName>
    <definedName name="설계가">'[73]#REF'!$D$2:$D$88</definedName>
    <definedName name="설계서">#REF!</definedName>
    <definedName name="설계서1">#REF!</definedName>
    <definedName name="설계서일위">[106]개소별수량산출!$A$2:$AA$27</definedName>
    <definedName name="설계일위">#REF!</definedName>
    <definedName name="소" localSheetId="0">[0]!BlankMacro1</definedName>
    <definedName name="소">[0]!BlankMacro1</definedName>
    <definedName name="소거">#REF!</definedName>
    <definedName name="소계">#REF!</definedName>
    <definedName name="소방">'[94]단가표 (2)'!$A$2:$G$343</definedName>
    <definedName name="소방내역서">'[94]단가표 (2)'!$A$2:$G$343</definedName>
    <definedName name="소방설비">[36]!Macro9</definedName>
    <definedName name="소일위대가1">#REF!</definedName>
    <definedName name="소장">'[73]#REF'!$M$2:$M$88</definedName>
    <definedName name="소형B손료">'[75]기계경비(시간당)'!$H$240</definedName>
    <definedName name="소화">#REF!</definedName>
    <definedName name="송도" localSheetId="0">[0]!NNF</definedName>
    <definedName name="송도">[0]!NNF</definedName>
    <definedName name="송전전공">#REF!</definedName>
    <definedName name="송전활선전공">#REF!</definedName>
    <definedName name="쇄석경">[71]일위대가!#REF!</definedName>
    <definedName name="쇄석노">[71]일위대가!#REF!</definedName>
    <definedName name="쇄석운반">[71]일위대가!#REF!</definedName>
    <definedName name="쇄석재">[71]일위대가!#REF!</definedName>
    <definedName name="쇼ㅕ">#REF!,#REF!,#REF!</definedName>
    <definedName name="수도광열비">#REF!</definedName>
    <definedName name="수도료">#REF!</definedName>
    <definedName name="수량계산">#REF!</definedName>
    <definedName name="수량산출">[107]개소별수량산출!$A$2:$AA$27</definedName>
    <definedName name="수량산출1">[107]개소별수량산출!$A$32:$AA$41</definedName>
    <definedName name="수량산출2">[107]개소별수량산출!$A$42:$AA$177</definedName>
    <definedName name="수량산출서">[108]단가산출!#REF!</definedName>
    <definedName name="수량지우기">#REF!</definedName>
    <definedName name="수목">#REF!</definedName>
    <definedName name="수배전">#REF!</definedName>
    <definedName name="수영" localSheetId="0">[0]!ㅁㄴㄹㅇㄹ</definedName>
    <definedName name="수영">[0]!ㅁㄴㄹㅇㄹ</definedName>
    <definedName name="수입재료비리스트">'[109]주요재료비(원본)'!$A$1:$AB$358</definedName>
    <definedName name="수진" localSheetId="0">[0]!NNF</definedName>
    <definedName name="수진">[0]!NNF</definedName>
    <definedName name="수출">'[110]99 조정금액'!$AB$13</definedName>
    <definedName name="수현">#N/A</definedName>
    <definedName name="숙">#REF!</definedName>
    <definedName name="순공사원가">#REF!</definedName>
    <definedName name="순번">#REF!</definedName>
    <definedName name="순번선택">#REF!</definedName>
    <definedName name="스튜디오소계">#REF!</definedName>
    <definedName name="승강기">#REF!</definedName>
    <definedName name="승호" localSheetId="0">[0]!MMK</definedName>
    <definedName name="승호">[0]!MMK</definedName>
    <definedName name="시멘">[111]총괄!#REF!</definedName>
    <definedName name="시멘트운반">[71]일위대가!#REF!</definedName>
    <definedName name="시작">#REF!</definedName>
    <definedName name="시행청">#REF!</definedName>
    <definedName name="식재">#REF!</definedName>
    <definedName name="실경상">#REF!</definedName>
    <definedName name="실행예산1">'[73]#REF'!$V$2:$V$88</definedName>
    <definedName name="실행예산10">'[73]#REF'!$BF$2:$BF$88</definedName>
    <definedName name="실행예산11">'[73]#REF'!$BJ$2:$BJ$88</definedName>
    <definedName name="실행예산12">'[73]#REF'!$BN$2:$BN$88</definedName>
    <definedName name="실행예산13">'[73]#REF'!$BR$2:$BR$88</definedName>
    <definedName name="실행예산2">'[73]#REF'!$Z$2:$Z$88</definedName>
    <definedName name="실행예산3">'[73]#REF'!$AD$2:$AD$88</definedName>
    <definedName name="실행예산4">'[73]#REF'!$AH$2:$AH$88</definedName>
    <definedName name="실행예산5">'[73]#REF'!$AL$2:$AL$88</definedName>
    <definedName name="실행예산6">'[73]#REF'!$AP$2:$AP$88</definedName>
    <definedName name="실행예산7">'[73]#REF'!$AT$2:$AT$88</definedName>
    <definedName name="실행예산8">'[73]#REF'!$AX$2:$AX$88</definedName>
    <definedName name="실행예산9">'[73]#REF'!$BB$2:$BB$88</definedName>
    <definedName name="ㅇ">#REF!</definedName>
    <definedName name="ㅇ10">#REF!</definedName>
    <definedName name="ㅇ20">#REF!</definedName>
    <definedName name="ㅇ3.메53">'[3]일지-H'!#REF!</definedName>
    <definedName name="ㅇ3.메531">'[3]일지-H'!#REF!</definedName>
    <definedName name="ㅇ517.뮤517">#REF!</definedName>
    <definedName name="ㅇ6">[112]보안등!#REF!</definedName>
    <definedName name="ㅇㄴㄹㄹㄹ">#REF!</definedName>
    <definedName name="ㅇㄴㄿ">#N/A</definedName>
    <definedName name="ㅇㄴㅍ" localSheetId="0">[0]!ㅁㄴㄹㅇㄹ</definedName>
    <definedName name="ㅇㄴㅍ">[0]!ㅁㄴㄹㅇㄹ</definedName>
    <definedName name="ㅇ남러이">#REF!</definedName>
    <definedName name="ㅇㄹ" hidden="1">#REF!</definedName>
    <definedName name="ㅇㄹㄷㄱ">#REF!</definedName>
    <definedName name="ㅇㄹㄹ" hidden="1">#REF!</definedName>
    <definedName name="ㅇㄹㅇㄹ" hidden="1">#REF!</definedName>
    <definedName name="ㅇㄹ허ㅗㅛ">[20]EQ!#REF!</definedName>
    <definedName name="ㅇㄹ홍">#REF!</definedName>
    <definedName name="ㅇ리멍라">#REF!</definedName>
    <definedName name="ㅇㄿ">[19]!Macro13</definedName>
    <definedName name="ㅇㅇ">[79]경산!#REF!</definedName>
    <definedName name="ㅇㅇㄹ" hidden="1">#REF!</definedName>
    <definedName name="ㅇㅇㅇ" hidden="1">#REF!</definedName>
    <definedName name="ㅇㅇㅇㄷㄷㄷ" localSheetId="0">[0]!BlankMacro1</definedName>
    <definedName name="ㅇㅇㅇㄷㄷㄷ">[0]!BlankMacro1</definedName>
    <definedName name="ㅇㅇㅇㅇ" localSheetId="0">[0]!BlankMacro1</definedName>
    <definedName name="ㅇㅇㅇㅇ">[0]!BlankMacro1</definedName>
    <definedName name="ㅇㅇㅇㅇㅇ">#REF!</definedName>
    <definedName name="ㅇㅇㅇㅇㅇㅇㅇ">#REF!</definedName>
    <definedName name="ㅇㅇㅇㅇㅇㅇㅇㅇㅇ" localSheetId="0">[0]!BlankMacro1</definedName>
    <definedName name="ㅇㅇㅇㅇㅇㅇㅇㅇㅇ">[0]!BlankMacro1</definedName>
    <definedName name="아스관">[111]총괄!#REF!</definedName>
    <definedName name="아스콘">'[84]횡배수관집현황(2공구)'!#REF!</definedName>
    <definedName name="아스팔트방수">[113]내역서적용!#REF!</definedName>
    <definedName name="아콘467">[111]총괄!#REF!</definedName>
    <definedName name="아콘78">[111]총괄!#REF!</definedName>
    <definedName name="아콘관">[111]총괄!#REF!</definedName>
    <definedName name="아트관">[111]총괄!#REF!</definedName>
    <definedName name="아ㅓㅣㅏㄴ">#REF!</definedName>
    <definedName name="안전관리비">#REF!</definedName>
    <definedName name="안전관리비요율">#REF!</definedName>
    <definedName name="안전관리비요율_변경">#REF!</definedName>
    <definedName name="안전시험">'[73]#REF'!$P$2:$P$88</definedName>
    <definedName name="암거">#REF!</definedName>
    <definedName name="앵커볼트">#REF!</definedName>
    <definedName name="야">#REF!</definedName>
    <definedName name="약식단락1">[3]FA설치명세!#REF!</definedName>
    <definedName name="약전사다리">[3]약전닥트!$AE$53</definedName>
    <definedName name="양호">[114]XL4Poppy!$C$31</definedName>
    <definedName name="양호1">[114]XL4Poppy!$C$9</definedName>
    <definedName name="양호3">[114]XL4Poppy!$B$1:$B$16</definedName>
    <definedName name="어">[113]위치!#REF!</definedName>
    <definedName name="여비교통통신">#REF!</definedName>
    <definedName name="연립">[115]내역서!$A$1:$M$177</definedName>
    <definedName name="연마공">'[71]00노임기준'!#REF!</definedName>
    <definedName name="연소방재">#REF!</definedName>
    <definedName name="영">#REF!,#REF!</definedName>
    <definedName name="영남" localSheetId="0">[0]!SSR</definedName>
    <definedName name="영남">[0]!SSR</definedName>
    <definedName name="영미" localSheetId="0">[0]!NNF</definedName>
    <definedName name="영미">[0]!NNF</definedName>
    <definedName name="예산서">#REF!</definedName>
    <definedName name="예정가">'[73]#REF'!$E$2:$E$88</definedName>
    <definedName name="예정공">#REF!</definedName>
    <definedName name="오수받이">[116]위치조서!$J$8</definedName>
    <definedName name="완료예정일자1">'[73]#REF'!$CH$2:$CH$88</definedName>
    <definedName name="완료예정일자2">'[73]#REF'!$CK$2:$CK$88</definedName>
    <definedName name="왕">[117]내역서!#REF!</definedName>
    <definedName name="외주가공비">#REF!</definedName>
    <definedName name="외주변경">#REF!</definedName>
    <definedName name="용량">#REF!</definedName>
    <definedName name="용접">#REF!</definedName>
    <definedName name="용접공">#REF!</definedName>
    <definedName name="우리나라" localSheetId="0">[0]!jhg</definedName>
    <definedName name="우리나라">[0]!jhg</definedName>
    <definedName name="운전">#REF!</definedName>
    <definedName name="운전기사">'[71]00노임기준'!#REF!</definedName>
    <definedName name="운전사">#REF!</definedName>
    <definedName name="운전사_운반">'[75]기계경비(시간당)'!$D$7</definedName>
    <definedName name="운전조">#REF!</definedName>
    <definedName name="원">#REF!</definedName>
    <definedName name="원가">#REF!</definedName>
    <definedName name="원각ㅔ">[118]원가!#REF!</definedName>
    <definedName name="원수">#REF!</definedName>
    <definedName name="원지반다짐">[103]기초일위!#REF!</definedName>
    <definedName name="위병면회소">[119]원가계산서!#REF!</definedName>
    <definedName name="위치">#REF!</definedName>
    <definedName name="유리공">'[71]00노임기준'!#REF!</definedName>
    <definedName name="의영" localSheetId="0">[0]!ㅁㄴㄹㅇㄹ</definedName>
    <definedName name="의영">[0]!ㅁㄴㄹㅇㄹ</definedName>
    <definedName name="이">[104]날개수량1.5!$C$12:$P$15</definedName>
    <definedName name="이각노">[71]일위대가!#REF!</definedName>
    <definedName name="이각재">[71]일위대가!#REF!</definedName>
    <definedName name="이라라랄">#REF!</definedName>
    <definedName name="이름충돌">[120]단가산출!#REF!</definedName>
    <definedName name="이식">#REF!</definedName>
    <definedName name="이윤">#REF!</definedName>
    <definedName name="이윤..입력">[78]갑지!#REF!</definedName>
    <definedName name="이윤__입력">[69]갑지!#REF!</definedName>
    <definedName name="이윤요율">#REF!</definedName>
    <definedName name="이윤요율..">[78]갑지!#REF!</definedName>
    <definedName name="이윤요율_변경">#REF!</definedName>
    <definedName name="이을" localSheetId="0">[0]!BlankMacro1</definedName>
    <definedName name="이을">[0]!BlankMacro1</definedName>
    <definedName name="이점오">[104]날개수량1.5!$C$16:$P$19</definedName>
    <definedName name="이태리">#REF!</definedName>
    <definedName name="이태리2">#REF!</definedName>
    <definedName name="이태리라">#REF!</definedName>
    <definedName name="이후">#REF!</definedName>
    <definedName name="이희성">#REF!</definedName>
    <definedName name="이희성1">#REF!</definedName>
    <definedName name="인.건.비">[78]집계표!$B$63:$IV$63</definedName>
    <definedName name="인건">#REF!</definedName>
    <definedName name="인건비">[69]집계표!#REF!</definedName>
    <definedName name="인건비.">[78]집계표!#REF!</definedName>
    <definedName name="인건비요율">[78]갑지!#REF!</definedName>
    <definedName name="인공">#REF!</definedName>
    <definedName name="인공산출">#REF!</definedName>
    <definedName name="인테리어소계">#REF!</definedName>
    <definedName name="일">[104]날개수량1.5!$C$4:$P$7</definedName>
    <definedName name="일대">#REF!</definedName>
    <definedName name="일련번호">#REF!</definedName>
    <definedName name="일반관리비">#REF!</definedName>
    <definedName name="일반관리비..입력">[78]갑지!#REF!</definedName>
    <definedName name="일반관리비__입력">[69]갑지!#REF!</definedName>
    <definedName name="일반관리비요율">#REF!</definedName>
    <definedName name="일반관리비요율.">[78]갑지!#REF!</definedName>
    <definedName name="일반관리비요율_변경">#REF!</definedName>
    <definedName name="일본" localSheetId="0">[0]!sfd</definedName>
    <definedName name="일본">[0]!sfd</definedName>
    <definedName name="일위">#REF!,#REF!</definedName>
    <definedName name="일위대가">#REF!</definedName>
    <definedName name="일위대가1">#REF!</definedName>
    <definedName name="일위대가2">#REF!</definedName>
    <definedName name="일위목록">[121]일위목록!$A$7:$J$99</definedName>
    <definedName name="일위목록1">#REF!</definedName>
    <definedName name="일위서식준비매크로">[122]!일위서식준비매크로</definedName>
    <definedName name="일위화면복귀매크로">[122]!일위화면복귀매크로</definedName>
    <definedName name="일의01">[123]직노!#REF!</definedName>
    <definedName name="일자1">'[73]#REF'!$T$2:$T$88</definedName>
    <definedName name="일자10">'[73]#REF'!$BD$2:$BD$88</definedName>
    <definedName name="일자11">'[73]#REF'!$BH$2:$BH$88</definedName>
    <definedName name="일자12">'[73]#REF'!$BL$2:$BL$88</definedName>
    <definedName name="일자13">'[73]#REF'!$BP$2:$BP$88</definedName>
    <definedName name="일자2">'[73]#REF'!$X$2:$X$88</definedName>
    <definedName name="일자3">'[73]#REF'!$AB$2:$AB$88</definedName>
    <definedName name="일자4">'[73]#REF'!$AF$2:$AF$88</definedName>
    <definedName name="일자5">'[73]#REF'!$AJ$2:$AJ$88</definedName>
    <definedName name="일자6">'[73]#REF'!$AN$2:$AN$88</definedName>
    <definedName name="일자7">'[73]#REF'!$AR$2:$AR$88</definedName>
    <definedName name="일자8">'[73]#REF'!$AV$2:$AV$88</definedName>
    <definedName name="일자9">'[73]#REF'!$AZ$2:$AZ$88</definedName>
    <definedName name="일점오">[104]날개수량1.5!$C$8:$P$11</definedName>
    <definedName name="임시">'[62]#REF'!#REF!</definedName>
    <definedName name="ㅈ" localSheetId="0">[0]!BlankMacro1</definedName>
    <definedName name="ㅈ">[0]!BlankMacro1</definedName>
    <definedName name="ㅈㄱㅎㅇㅎ">[80]단가표!$A$1:$P$27</definedName>
    <definedName name="ㅈㄷ">'[124]일위집계(기존)'!#REF!</definedName>
    <definedName name="ㅈㄷㅂㄹ">#N/A</definedName>
    <definedName name="ㅈㄷㅈㄷ">#REF!</definedName>
    <definedName name="ㅈㅂㄷ">#N/A</definedName>
    <definedName name="ㅈㅂㄷㄹ">#N/A</definedName>
    <definedName name="ㅈㅂㅇㅈ">#REF!,#REF!</definedName>
    <definedName name="ㅈㅈㅈ">#REF!</definedName>
    <definedName name="자갈운반비">[71]일위대가!#REF!</definedName>
    <definedName name="자료1">#REF!</definedName>
    <definedName name="자료2">#REF!</definedName>
    <definedName name="자재">#REF!</definedName>
    <definedName name="자재단가표">#REF!</definedName>
    <definedName name="자재비">[69]집계표!#REF!</definedName>
    <definedName name="자재비.">[78]집계표!#REF!</definedName>
    <definedName name="자재코드">[125]자재테이블!$A$2:$D$13927</definedName>
    <definedName name="자탐">#REF!</definedName>
    <definedName name="작업">#REF!</definedName>
    <definedName name="작업구분">#REF!</definedName>
    <definedName name="작업반장">'[71]00노임기준'!#REF!</definedName>
    <definedName name="작업선택">#REF!</definedName>
    <definedName name="잔토경">[71]일위대가!#REF!</definedName>
    <definedName name="잔토노">[71]일위대가!#REF!</definedName>
    <definedName name="잔토재">[71]일위대가!#REF!</definedName>
    <definedName name="잡자재비">#REF!</definedName>
    <definedName name="장비">#REF!</definedName>
    <definedName name="장비순">#REF!</definedName>
    <definedName name="장성">#REF!,#REF!</definedName>
    <definedName name="재료비">#REF!</definedName>
    <definedName name="재료비금액">#REF!</definedName>
    <definedName name="재료비단가">#REF!</definedName>
    <definedName name="재료비단가차이">#REF!</definedName>
    <definedName name="재료비집계표">[126]건축내역!#REF!</definedName>
    <definedName name="재료집계3">#REF!</definedName>
    <definedName name="재질">#REF!</definedName>
    <definedName name="재질선택">#REF!</definedName>
    <definedName name="쟁료비">[127]건축내역!#REF!</definedName>
    <definedName name="저압케이블공">#REF!</definedName>
    <definedName name="저압케이블전공">#REF!</definedName>
    <definedName name="저케">#REF!</definedName>
    <definedName name="적금입력">#REF!</definedName>
    <definedName name="전">'[55]인건-측정'!#REF!</definedName>
    <definedName name="전기시계">#REF!</definedName>
    <definedName name="전력">#REF!</definedName>
    <definedName name="전력사다리1">'[3]일지-H'!#REF!</definedName>
    <definedName name="전력사다리3">'[3]일지-H'!#REF!</definedName>
    <definedName name="전선관랙">#REF!</definedName>
    <definedName name="전선관부속품비">[128]요율!$B$2</definedName>
    <definedName name="전선및케이블">#REF!</definedName>
    <definedName name="전용">#REF!</definedName>
    <definedName name="전화사다리">[129]계산표지!$E$141</definedName>
    <definedName name="접속면적">#REF!</definedName>
    <definedName name="접속현황">#REF!</definedName>
    <definedName name="접지1">#REF!</definedName>
    <definedName name="접지2">[130]LD!#REF!</definedName>
    <definedName name="정류기">#REF!</definedName>
    <definedName name="제경비">#REF!</definedName>
    <definedName name="제관비교">#REF!</definedName>
    <definedName name="제어">'[131]13LPMCC'!#REF!</definedName>
    <definedName name="제작소설치비">#REF!</definedName>
    <definedName name="제조원가율">"database+전체!$A$4:$W$825"</definedName>
    <definedName name="조">'[132]표  지'!$J$8</definedName>
    <definedName name="조경공">#REF!</definedName>
    <definedName name="조도">#REF!</definedName>
    <definedName name="조명기구">#REF!</definedName>
    <definedName name="조명율표">[133]조명율표!$B$4:$F$495</definedName>
    <definedName name="조명장치소계">#REF!</definedName>
    <definedName name="조영">#REF!</definedName>
    <definedName name="조영수">#REF!</definedName>
    <definedName name="조장">#REF!</definedName>
    <definedName name="조적공">'[71]00노임기준'!#REF!</definedName>
    <definedName name="종단접속제">#REF!</definedName>
    <definedName name="종배수위치">#REF!</definedName>
    <definedName name="주간선">[134]LD!#REF!</definedName>
    <definedName name="주차관제">#REF!</definedName>
    <definedName name="주호" localSheetId="0">[0]!ㄷㄹㅈ</definedName>
    <definedName name="주호">[0]!ㄷㄹㅈ</definedName>
    <definedName name="준공일">'[73]#REF'!$I$2:$I$88</definedName>
    <definedName name="준호" localSheetId="0">[0]!SAF</definedName>
    <definedName name="준호">[0]!SAF</definedName>
    <definedName name="줄눈공">'[71]00노임기준'!#REF!</definedName>
    <definedName name="중기기사">'[71]00노임기준'!#REF!</definedName>
    <definedName name="중기운전기사">#REF!</definedName>
    <definedName name="중기운전조수">#REF!</definedName>
    <definedName name="중기조수">'[71]00노임기준'!#REF!</definedName>
    <definedName name="중기조장">'[71]00노임기준'!#REF!</definedName>
    <definedName name="증감" localSheetId="0">[0]!BlankMacro1</definedName>
    <definedName name="증감">[0]!BlankMacro1</definedName>
    <definedName name="지원시설">[133]영창26!$A$3:$L$74</definedName>
    <definedName name="지입재료비">#REF!</definedName>
    <definedName name="직접노무비">#REF!</definedName>
    <definedName name="직종">#REF!</definedName>
    <definedName name="직종인원">#REF!</definedName>
    <definedName name="진국" localSheetId="0">[0]!NNF</definedName>
    <definedName name="진국">[0]!NNF</definedName>
    <definedName name="짱">[117]내역서!#REF!</definedName>
    <definedName name="ㅊ" localSheetId="0">[0]!BlankMacro1</definedName>
    <definedName name="ㅊ">[0]!BlankMacro1</definedName>
    <definedName name="ㅊ1555">#REF!</definedName>
    <definedName name="ㅊ20">#REF!</definedName>
    <definedName name="ㅊ232.ㅛ253">#REF!</definedName>
    <definedName name="ㅊ3">'[3]#REF'!#REF!</definedName>
    <definedName name="ㅊ401">#REF!</definedName>
    <definedName name="ㅊ5">#REF!</definedName>
    <definedName name="ㅊ520">[135]적용토목!#REF!</definedName>
    <definedName name="ㅊ573.ㅁㅊ573">#REF!</definedName>
    <definedName name="ㅊ89.ㅂ89">#REF!</definedName>
    <definedName name="ㅊㅊ">'[136]48전력선로일위'!$A$1:$M$65536</definedName>
    <definedName name="차선">#REF!</definedName>
    <definedName name="차선도">#REF!</definedName>
    <definedName name="차선도색집계">#REF!</definedName>
    <definedName name="차종">#REF!</definedName>
    <definedName name="차종수">#REF!</definedName>
    <definedName name="차체">#REF!</definedName>
    <definedName name="착공일">'[73]#REF'!$H$2:$H$88</definedName>
    <definedName name="착암공">#REF!</definedName>
    <definedName name="철10">#REF!</definedName>
    <definedName name="철13">#REF!</definedName>
    <definedName name="철16">#REF!</definedName>
    <definedName name="철19">#REF!</definedName>
    <definedName name="철22">#REF!</definedName>
    <definedName name="철25">#REF!</definedName>
    <definedName name="철29">#REF!</definedName>
    <definedName name="철32">#REF!</definedName>
    <definedName name="철H10">#REF!</definedName>
    <definedName name="철거자재">[137]자재단가!#REF!</definedName>
    <definedName name="철계">#REF!</definedName>
    <definedName name="철고10">#REF!</definedName>
    <definedName name="철고13">#REF!</definedName>
    <definedName name="철고16">#REF!</definedName>
    <definedName name="철고19">#REF!</definedName>
    <definedName name="철고22">#REF!</definedName>
    <definedName name="철고25">#REF!</definedName>
    <definedName name="철고29">#REF!</definedName>
    <definedName name="철고32">#REF!</definedName>
    <definedName name="철고계">#REF!</definedName>
    <definedName name="철고관">#REF!</definedName>
    <definedName name="철골공">#REF!</definedName>
    <definedName name="철공">#REF!</definedName>
    <definedName name="철관">#REF!</definedName>
    <definedName name="철근공">#REF!</definedName>
    <definedName name="첨부2_외자재">#REF!</definedName>
    <definedName name="청">[28]!Macro14</definedName>
    <definedName name="청마총괄">[138]직노!#REF!</definedName>
    <definedName name="총_원_가">[139]손익분석!#REF!</definedName>
    <definedName name="총괄표">[138]직노!#REF!</definedName>
    <definedName name="총원가">#REF!</definedName>
    <definedName name="총원가2">#REF!</definedName>
    <definedName name="추" localSheetId="0">[0]!BlankMacro1</definedName>
    <definedName name="추">[0]!BlankMacro1</definedName>
    <definedName name="추__정__가__격">#REF!</definedName>
    <definedName name="추레이">#REF!</definedName>
    <definedName name="추정가격">#REF!</definedName>
    <definedName name="충도리">#REF!</definedName>
    <definedName name="충산대" localSheetId="0">[0]!VGF</definedName>
    <definedName name="충산대">[0]!VGF</definedName>
    <definedName name="치장벽돌공">#REF!</definedName>
    <definedName name="ㅋ" localSheetId="0">[0]!BlankMacro1</definedName>
    <definedName name="ㅋ">[0]!BlankMacro1</definedName>
    <definedName name="ㅋㄴㄴ">#REF!,#REF!,#REF!</definedName>
    <definedName name="ㅋ륭ㅎㄹㅇㄹ" localSheetId="0">[0]!BlankMacro1</definedName>
    <definedName name="ㅋ륭ㅎㄹㅇㄹ">[0]!BlankMacro1</definedName>
    <definedName name="ㅋㅋ">#REF!</definedName>
    <definedName name="ㅋㅌㅇ" localSheetId="0">[0]!xcf</definedName>
    <definedName name="ㅋㅌㅇ">[0]!xcf</definedName>
    <definedName name="ㅋㅌㅊ">#N/A</definedName>
    <definedName name="ㅋㅌㅌ" localSheetId="0">[0]!SSX</definedName>
    <definedName name="ㅋㅌㅌ">[0]!SSX</definedName>
    <definedName name="캇타간재">'[75]기계경비(시간당)'!$H$92</definedName>
    <definedName name="캇타노무">'[75]기계경비(시간당)'!$H$88</definedName>
    <definedName name="캇타손료">'[75]기계경비(시간당)'!$H$87</definedName>
    <definedName name="콘100">#REF!</definedName>
    <definedName name="콘160">[111]총괄!#REF!</definedName>
    <definedName name="콘180">[111]총괄!#REF!</definedName>
    <definedName name="콘210">[111]총괄!#REF!</definedName>
    <definedName name="콘240">#REF!</definedName>
    <definedName name="콘270">#REF!</definedName>
    <definedName name="콘관">#REF!</definedName>
    <definedName name="콘크">#REF!</definedName>
    <definedName name="콘크리트공">#REF!</definedName>
    <definedName name="퀛Y">[140]경비공통!#REF!</definedName>
    <definedName name="ㅌㅊㅍ">#N/A</definedName>
    <definedName name="타일공">'[71]00노임기준'!#REF!</definedName>
    <definedName name="택코">[111]총괄!#REF!</definedName>
    <definedName name="터">#REF!</definedName>
    <definedName name="터미날">#REF!</definedName>
    <definedName name="터파기경">[71]일위대가!#REF!</definedName>
    <definedName name="터파기노">[71]일위대가!#REF!</definedName>
    <definedName name="터파기재">[71]일위대가!#REF!</definedName>
    <definedName name="템" localSheetId="0">BlankMacro1</definedName>
    <definedName name="템">BlankMacro1</definedName>
    <definedName name="템2" localSheetId="0">BlankMacro1</definedName>
    <definedName name="템2">BlankMacro1</definedName>
    <definedName name="템3" localSheetId="0">BlankMacro1</definedName>
    <definedName name="템3">BlankMacro1</definedName>
    <definedName name="템4" localSheetId="0">BlankMacro1</definedName>
    <definedName name="템4">BlankMacro1</definedName>
    <definedName name="템5" localSheetId="0">BlankMacro1</definedName>
    <definedName name="템5">BlankMacro1</definedName>
    <definedName name="템6" localSheetId="0">BlankMacro1</definedName>
    <definedName name="템6">BlankMacro1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통1">#REF!</definedName>
    <definedName name="통내">[96]노무비!$B$8</definedName>
    <definedName name="통설">[96]노무비!$B$10</definedName>
    <definedName name="통신기사1급">#REF!</definedName>
    <definedName name="통신기사2급">#REF!</definedName>
    <definedName name="통신설비공">#REF!</definedName>
    <definedName name="통합갑지총계">#REF!</definedName>
    <definedName name="통합시행청">#REF!</definedName>
    <definedName name="통합표지">#REF!</definedName>
    <definedName name="통합품목">#REF!</definedName>
    <definedName name="통합헤드커텐1">#REF!</definedName>
    <definedName name="통합현수막">#REF!</definedName>
    <definedName name="투자">#REF!</definedName>
    <definedName name="투찰">[70]도급!$B$1:$H$1053</definedName>
    <definedName name="특고">#REF!</definedName>
    <definedName name="특고케이블공">#REF!</definedName>
    <definedName name="특별">#REF!</definedName>
    <definedName name="특별인부">#REF!</definedName>
    <definedName name="특장">#REF!</definedName>
    <definedName name="ㅍㅍ" localSheetId="0">[0]!BlankMacro1</definedName>
    <definedName name="ㅍㅍ">[0]!BlankMacro1</definedName>
    <definedName name="ㅍㅍㅍ" localSheetId="0">[0]!BlankMacro1</definedName>
    <definedName name="ㅍㅍㅍ">[0]!BlankMacro1</definedName>
    <definedName name="파">'[55]인건-측정'!#REF!</definedName>
    <definedName name="파이프펜던트">[37]DATA!$E$17:$F$26</definedName>
    <definedName name="파이프행가">#REF!</definedName>
    <definedName name="販__賣____手__數__料">#REF!</definedName>
    <definedName name="패킹" localSheetId="0">ROUND(SUM([0]!DCC,[0]!DCO,[0]!DCN)*100/#REF!,1)</definedName>
    <definedName name="패킹">ROUND(SUM([0]!DCC,[0]!DCO,[0]!DCN)*100/#REF!,1)</definedName>
    <definedName name="포설공">#REF!</definedName>
    <definedName name="포장">#REF!</definedName>
    <definedName name="포장1">#REF!</definedName>
    <definedName name="포장공">'[71]00노임기준'!#REF!</definedName>
    <definedName name="포장수량1">#REF!</definedName>
    <definedName name="표" localSheetId="0">#REF!</definedName>
    <definedName name="표">#REF!</definedName>
    <definedName name="표지">#REF!</definedName>
    <definedName name="표지1">'[141]969910( R)'!#REF!</definedName>
    <definedName name="표지2">#REF!</definedName>
    <definedName name="표지3">[142]원가!#REF!</definedName>
    <definedName name="표층t">[141]접속도로1!#REF!</definedName>
    <definedName name="품명">#REF!</definedName>
    <definedName name="품목">#REF!</definedName>
    <definedName name="품셈">#REF!</definedName>
    <definedName name="품셈총괄표">[121]품셈총괄표!$A$3:$K$186</definedName>
    <definedName name="프라">[111]총괄!#REF!</definedName>
    <definedName name="프린터">#REF!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특수용접공">#REF!</definedName>
    <definedName name="ㅎ" localSheetId="0">[0]!BlankMacro1</definedName>
    <definedName name="ㅎ">[0]!BlankMacro1</definedName>
    <definedName name="ㅎ10">[143]적용토목!#REF!</definedName>
    <definedName name="ㅎ185.ㅁㅁ185">#REF!</definedName>
    <definedName name="ㅎ314">#REF!</definedName>
    <definedName name="ㅎ384">#REF!</definedName>
    <definedName name="ㅎㄴ" localSheetId="0">[0]!REUIHGURI</definedName>
    <definedName name="ㅎㄴ">[0]!REUIHGURI</definedName>
    <definedName name="ㅎ류" localSheetId="0">[0]!SDRFE</definedName>
    <definedName name="ㅎ류">[0]!SDRFE</definedName>
    <definedName name="ㅎㅎ" localSheetId="0">[0]!BlankMacro1</definedName>
    <definedName name="ㅎㅎ">[0]!BlankMacro1</definedName>
    <definedName name="ㅎㅎㅎ" localSheetId="0">BlankMacro1</definedName>
    <definedName name="ㅎㅎㅎ">BlankMacro1</definedName>
    <definedName name="ㅎㅎㅎㅎ" localSheetId="0">[0]!BlankMacro1</definedName>
    <definedName name="ㅎㅎㅎㅎ">[0]!BlankMacro1</definedName>
    <definedName name="하도공종1">'[73]#REF'!$CL$2:$CL$88</definedName>
    <definedName name="하도공종2">'[73]#REF'!$CP$2:$CP$88</definedName>
    <definedName name="하도공종3">'[73]#REF'!$CT$2:$CT$88</definedName>
    <definedName name="하도공종4">'[73]#REF'!$CX$2:$CX$88</definedName>
    <definedName name="하도공종5">'[73]#REF'!$DB$2:$DB$88</definedName>
    <definedName name="하도공종6">'[73]#REF'!$DF$2:$DF$88</definedName>
    <definedName name="하도업체1">'[73]#REF'!$CN$2:$CN$88</definedName>
    <definedName name="하도업체2">'[73]#REF'!$CR$2:$CR$88</definedName>
    <definedName name="하도업체3">'[73]#REF'!$CV$2:$CV$88</definedName>
    <definedName name="하도업체4">'[73]#REF'!$CZ$2:$CZ$88</definedName>
    <definedName name="하도업체5">'[73]#REF'!$DD$2:$DD$88</definedName>
    <definedName name="하도업체6">'[73]#REF'!$DH$2:$DH$88</definedName>
    <definedName name="하론">#REF!</definedName>
    <definedName name="하자공종1">'[73]#REF'!$CF$2:$CF$88</definedName>
    <definedName name="하자공종2">'[73]#REF'!$CI$2:$CI$88</definedName>
    <definedName name="하자기간1">'[73]#REF'!$CO$2:$CO$88</definedName>
    <definedName name="하자기간2">'[73]#REF'!$CS$2:$CS$88</definedName>
    <definedName name="하자기간3">'[73]#REF'!$CW$2:$CW$88</definedName>
    <definedName name="하자기간4">'[73]#REF'!$DA$2:$DA$88</definedName>
    <definedName name="하자기간5">'[73]#REF'!$DE$2:$DE$88</definedName>
    <definedName name="하자기간6">'[73]#REF'!$DI$2:$DI$88</definedName>
    <definedName name="하자보증기간1">'[73]#REF'!$CG$2:$CG$88</definedName>
    <definedName name="하자보증기간2">'[73]#REF'!$CJ$2:$CJ$88</definedName>
    <definedName name="한">#REF!</definedName>
    <definedName name="한국" localSheetId="0">[0]!jhg</definedName>
    <definedName name="한국">[0]!jhg</definedName>
    <definedName name="한전불입금">[144]원가!#REF!</definedName>
    <definedName name="할석공">#REF!</definedName>
    <definedName name="함석공">#REF!</definedName>
    <definedName name="합계">#REF!</definedName>
    <definedName name="항공장애등">#REF!</definedName>
    <definedName name="허용전류">#REF!</definedName>
    <definedName name="허창영">#REF!,#REF!</definedName>
    <definedName name="허팡" localSheetId="0">[0]!dgh</definedName>
    <definedName name="허팡">[0]!dgh</definedName>
    <definedName name="현장대리인">'[73]#REF'!$L$2:$L$88</definedName>
    <definedName name="형" localSheetId="0">[0]!NNG</definedName>
    <definedName name="형">[0]!NNG</definedName>
    <definedName name="형틀">#REF!</definedName>
    <definedName name="형틀목공">#REF!</definedName>
    <definedName name="호남" localSheetId="0">[0]!bvvc</definedName>
    <definedName name="호남">[0]!bvvc</definedName>
    <definedName name="호서">#N/A</definedName>
    <definedName name="호진" localSheetId="0">[0]!BNH</definedName>
    <definedName name="호진">[0]!BNH</definedName>
    <definedName name="호ㅓ아ㅏ">'[141]969910( R)'!#REF!</definedName>
    <definedName name="홁ㅎ">#N/A</definedName>
    <definedName name="홍탁" localSheetId="0">[0]!xcf</definedName>
    <definedName name="홍탁">[0]!xcf</definedName>
    <definedName name="환">#REF!</definedName>
    <definedName name="환율">#REF!</definedName>
    <definedName name="환율비">#REF!</definedName>
    <definedName name="회사분">#REF!</definedName>
    <definedName name="회사운반비">#REF!</definedName>
    <definedName name="회수공수">#REF!</definedName>
    <definedName name="횡배수위치">[145]위치조서!#REF!</definedName>
    <definedName name="후렉시블전선관">#REF!</definedName>
    <definedName name="휘발유">[72]단가대비표!#REF!</definedName>
    <definedName name="흄100">[111]총괄!#REF!</definedName>
    <definedName name="흄120">[111]총괄!#REF!</definedName>
    <definedName name="흄150">[111]총괄!#REF!</definedName>
    <definedName name="흄30">[111]총괄!#REF!</definedName>
    <definedName name="흄45">[111]총괄!#REF!</definedName>
    <definedName name="흄50">[111]총괄!#REF!</definedName>
    <definedName name="흄60">[111]총괄!#REF!</definedName>
    <definedName name="흄80">[111]총괄!#REF!</definedName>
    <definedName name="흄90">[111]총괄!#REF!</definedName>
    <definedName name="흄관">[111]총괄!#REF!</definedName>
    <definedName name="희정" localSheetId="0">[0]!sfd</definedName>
    <definedName name="희정">[0]!sfd</definedName>
    <definedName name="히팅케이블">#REF!</definedName>
    <definedName name="ㅏ">[146]인건비!#REF!</definedName>
    <definedName name="ㅏ3">#REF!</definedName>
    <definedName name="ㅏ30">#REF!</definedName>
    <definedName name="ㅏ96">#REF!</definedName>
    <definedName name="ㅏㅏㅇ라너">#REF!</definedName>
    <definedName name="ㅏㅗ" localSheetId="0">[0]!BlankMacro1</definedName>
    <definedName name="ㅏㅗ">[0]!BlankMacro1</definedName>
    <definedName name="ㅏㅢ" localSheetId="0">[0]!BlankMacro1</definedName>
    <definedName name="ㅏㅢ">[0]!BlankMacro1</definedName>
    <definedName name="ㅐ15">#REF!</definedName>
    <definedName name="ㅐㅏ" localSheetId="0">[0]!BlankMacro1</definedName>
    <definedName name="ㅐㅏ">[0]!BlankMacro1</definedName>
    <definedName name="ㅓ" localSheetId="0">[0]!BlankMacro1</definedName>
    <definedName name="ㅓ">[0]!BlankMacro1</definedName>
    <definedName name="ㅓ8">#REF!</definedName>
    <definedName name="ㅓㅎ" localSheetId="0">[0]!BlankMacro1</definedName>
    <definedName name="ㅓㅎ">[0]!BlankMacro1</definedName>
    <definedName name="ㅓㅓㅓㅓㅓㅓ" localSheetId="0">[0]!BlankMacro1</definedName>
    <definedName name="ㅓㅓㅓㅓㅓㅓ">[0]!BlankMacro1</definedName>
    <definedName name="ㅓㅓㅓㅓㅓㅓㅓ" localSheetId="0">[0]!BlankMacro1</definedName>
    <definedName name="ㅓㅓㅓㅓㅓㅓㅓ">[0]!BlankMacro1</definedName>
    <definedName name="ㅓㅗ">[117]내역서!#REF!</definedName>
    <definedName name="ㅓㅗㅓ">'[55]인건-측정'!#REF!</definedName>
    <definedName name="ㅓㅗㅡ" localSheetId="0">[0]!DGRT</definedName>
    <definedName name="ㅓㅗㅡ">[0]!DGRT</definedName>
    <definedName name="ㅔㅔㅔㅔ">#REF!,#REF!</definedName>
    <definedName name="ㅗ1019">#REF!</definedName>
    <definedName name="ㅗ315">[147]신우!#REF!</definedName>
    <definedName name="ㅗ415">#REF!</definedName>
    <definedName name="ㅗ423">#REF!</definedName>
    <definedName name="ㅗ461">#REF!</definedName>
    <definedName name="ㅗ뉴" localSheetId="0">[0]!HGG</definedName>
    <definedName name="ㅗ뉴">[0]!HGG</definedName>
    <definedName name="ㅗㄹ오로">#REF!</definedName>
    <definedName name="ㅗㅎ" localSheetId="0">[0]!BlankMacro1</definedName>
    <definedName name="ㅗㅎ">[0]!BlankMacro1</definedName>
    <definedName name="ㅗㅓ" localSheetId="0" hidden="1">{"'제조(순번)'!$A$386:$A$387","'제조(순번)'!$A$1:$H$399"}</definedName>
    <definedName name="ㅗㅓ" hidden="1">{"'제조(순번)'!$A$386:$A$387","'제조(순번)'!$A$1:$H$399"}</definedName>
    <definedName name="ㅗㅓㅏ">#REF!</definedName>
    <definedName name="ㅗㅠㅎㄹ">#N/A</definedName>
    <definedName name="ㅜ1">#REF!</definedName>
    <definedName name="ㅜ1.ㅜ199">'[3]#REF'!#REF!</definedName>
    <definedName name="ㅜ3.ㅜ400">'[3]#REF'!#REF!</definedName>
    <definedName name="ㅝㅗ허">#N/A</definedName>
    <definedName name="ㅠ">#REF!</definedName>
    <definedName name="ㅠ1">[3]김포IO!#REF!</definedName>
    <definedName name="ㅠ1.ㅍ336">'[3]#REF'!#REF!</definedName>
    <definedName name="ㅠ117.ㅁㅁ117">#REF!</definedName>
    <definedName name="ㅠ1460">[3]LD!#REF!</definedName>
    <definedName name="ㅠ1610">[3]LD!#REF!</definedName>
    <definedName name="ㅠ2.ㅜ20">#REF!</definedName>
    <definedName name="ㅠ279.ㅍ279">'[3]#REF'!#REF!</definedName>
    <definedName name="ㅠ344.ㅍ345">'[3]#REF'!#REF!</definedName>
    <definedName name="ㅠ351.ㅋ421">[3]LD!#REF!</definedName>
    <definedName name="ㅠ38.ㅁㅊ52">#REF!</definedName>
    <definedName name="ㅠ420">[3]건축부하!#REF!</definedName>
    <definedName name="ㅠ5.ㅁㅁ14">#REF!</definedName>
    <definedName name="ㅠ55.ㅅ81">#REF!</definedName>
    <definedName name="ㅠ600">#REF!</definedName>
    <definedName name="ㅠㅜㅎ">#N/A</definedName>
    <definedName name="ㅡ5">#REF!</definedName>
    <definedName name="ㅡㅡ">#REF!</definedName>
    <definedName name="ㅢㅏ" localSheetId="0">[0]!BlankMacro1</definedName>
    <definedName name="ㅢㅏ">[0]!BlankMacro1</definedName>
    <definedName name="ㅣ1391">[148]설비!$J$2234</definedName>
    <definedName name="ㅣ16">#REF!</definedName>
    <definedName name="ㅣㅣ">[28]!Macro10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6" i="7" l="1"/>
  <c r="J16" i="7" s="1"/>
  <c r="G16" i="7"/>
  <c r="H16" i="7" s="1"/>
  <c r="I17" i="7"/>
  <c r="J17" i="7" s="1"/>
  <c r="E17" i="7"/>
  <c r="F17" i="7" s="1"/>
  <c r="G17" i="7"/>
  <c r="H17" i="7" s="1"/>
  <c r="E16" i="7" l="1"/>
  <c r="F16" i="7" s="1"/>
  <c r="L16" i="7" s="1"/>
  <c r="I18" i="7"/>
  <c r="J18" i="7" s="1"/>
  <c r="G18" i="7"/>
  <c r="H18" i="7" s="1"/>
  <c r="E18" i="7"/>
  <c r="F18" i="7" s="1"/>
  <c r="L18" i="7" s="1"/>
  <c r="E29" i="8" s="1"/>
  <c r="K18" i="7"/>
  <c r="K17" i="7"/>
  <c r="I15" i="7"/>
  <c r="J15" i="7" s="1"/>
  <c r="I14" i="7"/>
  <c r="J14" i="7" s="1"/>
  <c r="I13" i="7"/>
  <c r="J13" i="7" s="1"/>
  <c r="I12" i="7"/>
  <c r="J12" i="7" s="1"/>
  <c r="E12" i="7"/>
  <c r="F12" i="7" s="1"/>
  <c r="I11" i="7"/>
  <c r="J11" i="7" s="1"/>
  <c r="I10" i="7"/>
  <c r="J10" i="7" s="1"/>
  <c r="I9" i="7"/>
  <c r="J9" i="7" s="1"/>
  <c r="I8" i="7"/>
  <c r="J8" i="7" s="1"/>
  <c r="G14" i="7"/>
  <c r="H14" i="7" s="1"/>
  <c r="G13" i="7"/>
  <c r="H13" i="7" s="1"/>
  <c r="G9" i="7"/>
  <c r="H9" i="7" s="1"/>
  <c r="L17" i="7"/>
  <c r="E30" i="8" s="1"/>
  <c r="K16" i="7" l="1"/>
  <c r="G10" i="7"/>
  <c r="H10" i="7" s="1"/>
  <c r="I7" i="7"/>
  <c r="J7" i="7" s="1"/>
  <c r="I6" i="7" l="1"/>
  <c r="J6" i="7" s="1"/>
  <c r="I5" i="7" s="1"/>
  <c r="J5" i="7" s="1"/>
  <c r="J26" i="7" s="1"/>
  <c r="E11" i="8"/>
  <c r="G15" i="7"/>
  <c r="H15" i="7" s="1"/>
  <c r="G12" i="7"/>
  <c r="G11" i="7"/>
  <c r="H11" i="7" s="1"/>
  <c r="H12" i="7" l="1"/>
  <c r="L12" i="7" s="1"/>
  <c r="K12" i="7"/>
  <c r="G8" i="7"/>
  <c r="H8" i="7" s="1"/>
  <c r="E8" i="7"/>
  <c r="G7" i="7" l="1"/>
  <c r="H7" i="7" s="1"/>
  <c r="G6" i="7"/>
  <c r="H6" i="7" s="1"/>
  <c r="G5" i="7" s="1"/>
  <c r="H5" i="7" s="1"/>
  <c r="H26" i="7" s="1"/>
  <c r="E8" i="8"/>
  <c r="F8" i="7"/>
  <c r="K8" i="7"/>
  <c r="E13" i="7"/>
  <c r="E17" i="8" l="1"/>
  <c r="E19" i="8"/>
  <c r="E9" i="8"/>
  <c r="E10" i="8" s="1"/>
  <c r="E16" i="8"/>
  <c r="E18" i="8" s="1"/>
  <c r="L8" i="7"/>
  <c r="E11" i="7"/>
  <c r="K13" i="7"/>
  <c r="F13" i="7"/>
  <c r="L13" i="7" s="1"/>
  <c r="E15" i="8" l="1"/>
  <c r="E14" i="8"/>
  <c r="E13" i="8"/>
  <c r="E12" i="8"/>
  <c r="E22" i="8"/>
  <c r="F11" i="7"/>
  <c r="L11" i="7" s="1"/>
  <c r="K11" i="7"/>
  <c r="E10" i="7"/>
  <c r="E15" i="7"/>
  <c r="F15" i="7" l="1"/>
  <c r="L15" i="7" s="1"/>
  <c r="K15" i="7"/>
  <c r="E14" i="7"/>
  <c r="F10" i="7"/>
  <c r="L10" i="7" s="1"/>
  <c r="K10" i="7"/>
  <c r="F14" i="7" l="1"/>
  <c r="L14" i="7" s="1"/>
  <c r="K14" i="7"/>
  <c r="E9" i="7" l="1"/>
  <c r="F9" i="7" l="1"/>
  <c r="K9" i="7"/>
  <c r="L9" i="7" l="1"/>
  <c r="E7" i="7"/>
  <c r="F7" i="7" l="1"/>
  <c r="K7" i="7"/>
  <c r="E6" i="7" l="1"/>
  <c r="E4" i="8"/>
  <c r="E7" i="8" s="1"/>
  <c r="E24" i="8" s="1"/>
  <c r="L7" i="7"/>
  <c r="F6" i="7" l="1"/>
  <c r="K6" i="7"/>
  <c r="E21" i="8"/>
  <c r="E20" i="8"/>
  <c r="E23" i="8"/>
  <c r="E25" i="8" l="1"/>
  <c r="E26" i="8" s="1"/>
  <c r="E27" i="8" s="1"/>
  <c r="E28" i="8" s="1"/>
  <c r="E31" i="8" s="1"/>
  <c r="E32" i="8" s="1"/>
  <c r="E33" i="8" s="1"/>
  <c r="E35" i="8" s="1"/>
  <c r="F2" i="8" s="1"/>
  <c r="E5" i="7"/>
  <c r="L6" i="7"/>
  <c r="F5" i="7" l="1"/>
  <c r="K5" i="7"/>
  <c r="L5" i="7" l="1"/>
  <c r="L26" i="7" s="1"/>
  <c r="F26" i="7"/>
</calcChain>
</file>

<file path=xl/sharedStrings.xml><?xml version="1.0" encoding="utf-8"?>
<sst xmlns="http://schemas.openxmlformats.org/spreadsheetml/2006/main" count="2783" uniqueCount="761">
  <si>
    <t>공 종 별 집 계 표</t>
  </si>
  <si>
    <t>[ 광주서산초 급식조리실 환기설비개선 기계설비공사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</si>
  <si>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</si>
  <si>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</si>
  <si>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</si>
  <si>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</si>
  <si>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</si>
  <si>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</si>
  <si>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</si>
  <si>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</si>
  <si>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</si>
  <si>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</si>
  <si>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</si>
  <si>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</si>
  <si>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</si>
  <si>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</si>
  <si>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</si>
  <si>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</si>
  <si>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</si>
  <si>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</si>
  <si>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</si>
  <si>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</si>
  <si>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</si>
  <si>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</si>
  <si>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</si>
  <si>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</si>
  <si>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</si>
  <si>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</si>
  <si>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</si>
  <si>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</si>
  <si>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</si>
  <si>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</si>
  <si>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</si>
  <si>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</si>
  <si>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</si>
  <si>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</si>
  <si>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</si>
  <si>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</si>
  <si>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</si>
  <si>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</si>
  <si>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</si>
  <si>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</si>
  <si>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</si>
  <si>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</si>
  <si>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</si>
  <si>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</si>
  <si>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</si>
  <si>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</si>
  <si>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</si>
  <si>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</si>
  <si>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</si>
  <si>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광주서산초 급식조리실 환기설비개선 기계설비공사</t>
  </si>
  <si>
    <t/>
  </si>
  <si>
    <t>01</t>
  </si>
  <si>
    <t>0101  기계설비공사(광주서산초)</t>
  </si>
  <si>
    <t>0101</t>
  </si>
  <si>
    <t>010101  기계설비공사</t>
  </si>
  <si>
    <t>010101</t>
  </si>
  <si>
    <t>01010101  장비설치공사</t>
  </si>
  <si>
    <t>01010101</t>
  </si>
  <si>
    <t>송풍기(벨트구동형)</t>
  </si>
  <si>
    <t>시로코 FAN(편흡입), #3,방진가대포함,구리스주입기포함</t>
  </si>
  <si>
    <t>대</t>
  </si>
  <si>
    <t>5995B4880405E5927841AA15868B3C22DCBF74</t>
  </si>
  <si>
    <t>F</t>
  </si>
  <si>
    <t>T</t>
  </si>
  <si>
    <t>010101015995B4880405E5927841AA15868B3C22DCBF74</t>
  </si>
  <si>
    <t>시로코형,편흡입, #4-1/2,방진가대포함,구리스주입기포함</t>
  </si>
  <si>
    <t>5995B4880405E5927841AA15868B3C22DCBF7B</t>
  </si>
  <si>
    <t>010101015995B4880405E5927841AA15868B3C22DCBF7B</t>
  </si>
  <si>
    <t>급기유니트</t>
  </si>
  <si>
    <t>3000CMH,룸컨트롤러포함</t>
  </si>
  <si>
    <t>5995B4880405E5927841AA15868B3C22DF094E</t>
  </si>
  <si>
    <t>010101015995B4880405E5927841AA15868B3C22DF094E</t>
  </si>
  <si>
    <t>삼상농형유도전동기</t>
  </si>
  <si>
    <t>저압3상, 고효율, 4P, 2.2Kw</t>
  </si>
  <si>
    <t>59FE549A64C6D533BE46D1143A1CC690184B9F</t>
  </si>
  <si>
    <t>0101010159FE549A64C6D533BE46D1143A1CC690184B9F</t>
  </si>
  <si>
    <t>저압3상, 고효율, 4P, 5.5Kw</t>
  </si>
  <si>
    <t>59FE549A64C6D533BE46D1143A1CC690184B9D</t>
  </si>
  <si>
    <t>0101010159FE549A64C6D533BE46D1143A1CC690184B9D</t>
  </si>
  <si>
    <t>수동식소화기</t>
  </si>
  <si>
    <t>자동확산소화기 3.3KG</t>
  </si>
  <si>
    <t>개</t>
  </si>
  <si>
    <t>5995D4B724BDE53718409A1EEC79CE9A9CA98D</t>
  </si>
  <si>
    <t>010101015995D4B724BDE53718409A1EEC79CE9A9CA98D</t>
  </si>
  <si>
    <t>경계석(천연석재) 설치</t>
  </si>
  <si>
    <t>100*100*1000</t>
  </si>
  <si>
    <t>59A63482E4E015DC8C44BE1372FD53E04716A9</t>
  </si>
  <si>
    <t>0101010159A63482E4E015DC8C44BE1372FD53E04716A9</t>
  </si>
  <si>
    <t>청렴현수막</t>
  </si>
  <si>
    <t>M2</t>
  </si>
  <si>
    <t>59A63482E4E015DC8C44BE1372FD53E047174F</t>
  </si>
  <si>
    <t>0101010159A63482E4E015DC8C44BE1372FD53E047174F</t>
  </si>
  <si>
    <t>크레인 (타이어)</t>
  </si>
  <si>
    <t>10 ton</t>
  </si>
  <si>
    <t>HR</t>
  </si>
  <si>
    <t>59D36459F47E05F3D7404F1AEA7297D01BB731F8</t>
  </si>
  <si>
    <t>0101010159D36459F47E05F3D7404F1AEA7297D01BB731F8</t>
  </si>
  <si>
    <t>보양작업(주방기구보양)</t>
  </si>
  <si>
    <t>건축용비닐, 1800x40mx0.1mm,2겹</t>
  </si>
  <si>
    <t>5E0294DDC4BFD58C424A301A72E9E4</t>
  </si>
  <si>
    <t>010101015E0294DDC4BFD58C424A301A72E9E4</t>
  </si>
  <si>
    <t>건축물보양</t>
  </si>
  <si>
    <t>부직포 깔기</t>
  </si>
  <si>
    <t>5E0294DDC4BFD58C424A301A72E9E6</t>
  </si>
  <si>
    <t>010101015E0294DDC4BFD58C424A301A72E9E6</t>
  </si>
  <si>
    <t>준공청소(전체공사구간-식당포함)</t>
  </si>
  <si>
    <t>공사잔재물,바닥/벽체,트렌치내부,비품등일체</t>
  </si>
  <si>
    <t>5E0294DDC4BFD58C424A301A72E9E1</t>
  </si>
  <si>
    <t>010101015E0294DDC4BFD58C424A301A72E9E1</t>
  </si>
  <si>
    <t>일반공사 직종</t>
  </si>
  <si>
    <t>보통인부</t>
  </si>
  <si>
    <t>인</t>
  </si>
  <si>
    <t>5E1614E5F455E54057493F1A677630649182AF</t>
  </si>
  <si>
    <t>010101015E1614E5F455E54057493F1A677630649182AF</t>
  </si>
  <si>
    <t>기계설비공</t>
  </si>
  <si>
    <t>5E1614E5F455E54057493F1A6776306491872E</t>
  </si>
  <si>
    <t>010101015E1614E5F455E54057493F1A6776306491872E</t>
  </si>
  <si>
    <t>공구손료</t>
  </si>
  <si>
    <t>인력품의 3%</t>
  </si>
  <si>
    <t>식</t>
  </si>
  <si>
    <t>5FDDE494041A4580C146AC1D4AB9001</t>
  </si>
  <si>
    <t>010101015FDDE494041A4580C146AC1D4AB9001</t>
  </si>
  <si>
    <t>[ 합           계 ]</t>
  </si>
  <si>
    <t>TOTAL</t>
  </si>
  <si>
    <t>01010102  주방급배기덕트설치공사</t>
  </si>
  <si>
    <t>01010102</t>
  </si>
  <si>
    <t>ABS원팬형디퓨저</t>
  </si>
  <si>
    <t>목지름 Φ200mm</t>
  </si>
  <si>
    <t>5995B4880405E59151477F17EE5B7E7B984FA9</t>
  </si>
  <si>
    <t>010101025995B4880405E59151477F17EE5B7E7B984FA9</t>
  </si>
  <si>
    <t>디퓨저(냉난방용)</t>
  </si>
  <si>
    <t>노즐, Φ200, 알루미늄</t>
  </si>
  <si>
    <t>5995B4880405E59151477F17EE5B7E7B995699</t>
  </si>
  <si>
    <t>010101025995B4880405E59151477F17EE5B7E7B995699</t>
  </si>
  <si>
    <t>풍량조절댐퍼,(STS), 각형</t>
  </si>
  <si>
    <t>250 x 250</t>
  </si>
  <si>
    <t>EA</t>
  </si>
  <si>
    <t>5995B4880405E59151476E1C0154C58C93EED6</t>
  </si>
  <si>
    <t>010101025995B4880405E59151476E1C0154C58C93EED6</t>
  </si>
  <si>
    <t>300 x 250</t>
  </si>
  <si>
    <t>5995B4880405E59151476E1C0154C58C93EED5</t>
  </si>
  <si>
    <t>010101025995B4880405E59151476E1C0154C58C93EED5</t>
  </si>
  <si>
    <t>550 x 350</t>
  </si>
  <si>
    <t>5995B4880405E59151476E1C0154C58C93E955</t>
  </si>
  <si>
    <t>010101025995B4880405E59151476E1C0154C58C93E955</t>
  </si>
  <si>
    <t>600 x 300</t>
  </si>
  <si>
    <t>5995B4880405E59151476E1C0154C58C93E952</t>
  </si>
  <si>
    <t>010101025995B4880405E59151476E1C0154C58C93E952</t>
  </si>
  <si>
    <t>700 x 300</t>
  </si>
  <si>
    <t>5995B4880405E59151476E1C0154C58C93E84E</t>
  </si>
  <si>
    <t>010101025995B4880405E59151476E1C0154C58C93E84E</t>
  </si>
  <si>
    <t>1000 x 350</t>
  </si>
  <si>
    <t>5995B4880405E59151476E1C0154C58C93E846</t>
  </si>
  <si>
    <t>010101025995B4880405E59151476E1C0154C58C93E846</t>
  </si>
  <si>
    <t>800 x 300</t>
  </si>
  <si>
    <t>5995B4880405E59151476E1C0154C58C93E5F3</t>
  </si>
  <si>
    <t>010101025995B4880405E59151476E1C0154C58C93E5F3</t>
  </si>
  <si>
    <t>트럭탑재형 크레인</t>
  </si>
  <si>
    <t>5 ton</t>
  </si>
  <si>
    <t>59A63482E4E015DC8C43B3146EC86D10CC3853</t>
  </si>
  <si>
    <t>0101010259A63482E4E015DC8C43B3146EC86D10CC3853</t>
  </si>
  <si>
    <t>공조덕트</t>
  </si>
  <si>
    <t>플렉시블,D200×0.03t, 방음용, Al Foil</t>
  </si>
  <si>
    <t>m</t>
  </si>
  <si>
    <t>5995B488044385577542FB1E6B7632CE3B0112</t>
  </si>
  <si>
    <t>010101025995B488044385577542FB1E6B7632CE3B0112</t>
  </si>
  <si>
    <t>공조용플렉시블덕트</t>
  </si>
  <si>
    <t>스테인리스밴드, D200</t>
  </si>
  <si>
    <t>5995B488044385577542FB1E6B7632CD290E1E</t>
  </si>
  <si>
    <t>010101025995B488044385577542FB1E6B7632CD290E1E</t>
  </si>
  <si>
    <t>크림프 망</t>
  </si>
  <si>
    <t>STS304, 선경1.4mm,공간4부13mm</t>
  </si>
  <si>
    <t>㎡</t>
  </si>
  <si>
    <t>59EDC4FA34FE35CE2740D510827D26EDA58090</t>
  </si>
  <si>
    <t>0101010259EDC4FA34FE35CE2740D510827D26EDA58090</t>
  </si>
  <si>
    <t>STS304, 선경0.7mm,공간2부6.5mm</t>
  </si>
  <si>
    <t>59EDC4FA34FE35CE2740D510827D26EDA58091</t>
  </si>
  <si>
    <t>0101010259EDC4FA34FE35CE2740D510827D26EDA58091</t>
  </si>
  <si>
    <t>전산볼트</t>
  </si>
  <si>
    <t>전산볼트, 스테인리스강,M12*1000mm</t>
  </si>
  <si>
    <t>59EDC4FA34FE35C04A4131194CB74D0ABD8522</t>
  </si>
  <si>
    <t>0101010259EDC4FA34FE35C04A4131194CB74D0ABD8522</t>
  </si>
  <si>
    <t>턴버클(스테인리스)</t>
  </si>
  <si>
    <t>12mm</t>
  </si>
  <si>
    <t>59EDC4FA34FE35C04A4131194CB74D0ABD826D</t>
  </si>
  <si>
    <t>0101010259EDC4FA34FE35C04A4131194CB74D0ABD826D</t>
  </si>
  <si>
    <t>와이어로프</t>
  </si>
  <si>
    <t>스텐레스,6mm</t>
  </si>
  <si>
    <t>M</t>
  </si>
  <si>
    <t>59EDC4FA34FE35C04A4131194CB74D0ABD8268</t>
  </si>
  <si>
    <t>0101010259EDC4FA34FE35C04A4131194CB74D0ABD8268</t>
  </si>
  <si>
    <t>강관 조립말비계(이동식)설치 및 해체</t>
  </si>
  <si>
    <t>높이 2m, 3개월</t>
  </si>
  <si>
    <t>5E02F44384D315E1E24967194A6E1E</t>
  </si>
  <si>
    <t>010101025E02F44384D315E1E24967194A6E1E</t>
  </si>
  <si>
    <t>각형닥트보온(가교발포)</t>
  </si>
  <si>
    <t>10THK</t>
  </si>
  <si>
    <t>신규</t>
  </si>
  <si>
    <t>5E02E45E640C0502AE4EFC14D319FC</t>
  </si>
  <si>
    <t>010101025E02E45E640C0502AE4EFC14D319FC</t>
  </si>
  <si>
    <t>스텐레스닥트(기계.할증)</t>
  </si>
  <si>
    <t>(0.6T)</t>
  </si>
  <si>
    <t>5E0294D844CB7521ED42B017C0708A</t>
  </si>
  <si>
    <t>010101025E0294D844CB7521ED42B017C0708A</t>
  </si>
  <si>
    <t>(0.8T)</t>
  </si>
  <si>
    <t>5E0294D844CB7521ED42B0163A85E3</t>
  </si>
  <si>
    <t>010101025E0294D844CB7521ED42B0163A85E3</t>
  </si>
  <si>
    <t>덕트 플렉시블 조인트 설치</t>
  </si>
  <si>
    <t>#4.5</t>
  </si>
  <si>
    <t>5E02347014FE95AA7546831E161DD9</t>
  </si>
  <si>
    <t>010101025E02347014FE95AA7546831E161DD9</t>
  </si>
  <si>
    <t>#3</t>
  </si>
  <si>
    <t>5E02347014FE95AA7546831E161DD4</t>
  </si>
  <si>
    <t>010101025E02347014FE95AA7546831E161DD4</t>
  </si>
  <si>
    <t>배기후드 제작 및 설치</t>
  </si>
  <si>
    <t>식기세척기 입구, 1200x1200x600,방습등,필터포함, 스텐0.8T</t>
  </si>
  <si>
    <t>개소</t>
  </si>
  <si>
    <t>5E0294DDC49CC535F44A0E18E04209</t>
  </si>
  <si>
    <t>010101025E0294DDC49CC535F44A0E18E04209</t>
  </si>
  <si>
    <t>식기세척기 출구, 1200x1200x600,방습등,필터포함, 스텐0.8T</t>
  </si>
  <si>
    <t>5E0294DDC49CC535F44A0E18E04162</t>
  </si>
  <si>
    <t>010101025E0294DDC49CC535F44A0E18E04162</t>
  </si>
  <si>
    <t>오븐용, 1500x1400x500,방습등,필터포함, 스텐0.8T</t>
  </si>
  <si>
    <t>5E0294DDC49CC535F44A0E18E0405B</t>
  </si>
  <si>
    <t>010101025E0294DDC49CC535F44A0E18E0405B</t>
  </si>
  <si>
    <t>국솥용, 1650x1400x600,방습등,필터포함, 스텐0.8T</t>
  </si>
  <si>
    <t>5E0294DDC49CC535F44A0E18E0478B</t>
  </si>
  <si>
    <t>010101025E0294DDC49CC535F44A0E18E0478B</t>
  </si>
  <si>
    <t>볶음솥용, 1650x1400x600,방습등,필터포함, 스텐0.8T</t>
  </si>
  <si>
    <t>5E0294DDC49CC535F44A0E18E046EC</t>
  </si>
  <si>
    <t>010101025E0294DDC49CC535F44A0E18E046EC</t>
  </si>
  <si>
    <t>높은렌지,부침기용, 1800x1600x600,방습등,필터포함, 스텐0.8T</t>
  </si>
  <si>
    <t>5E0294DDC49CC535F44A0E18E045C5</t>
  </si>
  <si>
    <t>010101025E0294DDC49CC535F44A0E18E045C5</t>
  </si>
  <si>
    <t>낮은렌지용, 1800x900x600,방습등,필터포함, 스텐0.8T</t>
  </si>
  <si>
    <t>5E0294DDC49CC535F44A0E18E0443E</t>
  </si>
  <si>
    <t>010101025E0294DDC49CC535F44A0E18E0443E</t>
  </si>
  <si>
    <t>플렉시블 덕트설치</t>
  </si>
  <si>
    <t>D200</t>
  </si>
  <si>
    <t>5E0294D844B9559875436D103B6ED7</t>
  </si>
  <si>
    <t>010101025E0294D844B9559875436D103B6ED7</t>
  </si>
  <si>
    <t>닥트공</t>
  </si>
  <si>
    <t>5E1614E5F455E54057493F1A6776306491860B</t>
  </si>
  <si>
    <t>010101025E1614E5F455E54057493F1A6776306491860B</t>
  </si>
  <si>
    <t>010101025FDDE494041A4580C146AC1D4AB9001</t>
  </si>
  <si>
    <t>01010103  현열교환기설치공사</t>
  </si>
  <si>
    <t>01010103</t>
  </si>
  <si>
    <t>디퓨저</t>
  </si>
  <si>
    <t>디퓨저, 원형, Φ125, 알루미늄</t>
  </si>
  <si>
    <t>5995B4880405E59151477F17EE5B7E7B98487E</t>
  </si>
  <si>
    <t>010101035995B4880405E59151477F17EE5B7E7B98487E</t>
  </si>
  <si>
    <t>플렉시블,D125×0.03t, 방음용, Al Foil</t>
  </si>
  <si>
    <t>5995B488044385577542FB1E6B7632CE3B0117</t>
  </si>
  <si>
    <t>010101035995B488044385577542FB1E6B7632CE3B0117</t>
  </si>
  <si>
    <t>스테인리스밴드, D125</t>
  </si>
  <si>
    <t>5995B488044385577542FB1E6B7632CD290E18</t>
  </si>
  <si>
    <t>010101035995B488044385577542FB1E6B7632CD290E18</t>
  </si>
  <si>
    <t>후드캡</t>
  </si>
  <si>
    <t>D125,STS</t>
  </si>
  <si>
    <t>59A63482E4E015DC8C44BE1372FD53E04443D5</t>
  </si>
  <si>
    <t>0101010359A63482E4E015DC8C44BE1372FD53E04443D5</t>
  </si>
  <si>
    <t>룸컨트롤러세트및설치</t>
  </si>
  <si>
    <t>CO2감지기내장형</t>
  </si>
  <si>
    <t>5995B4880405E5927841AA15868B3C22DF06FA</t>
  </si>
  <si>
    <t>010101035995B4880405E5927841AA15868B3C22DF06FA</t>
  </si>
  <si>
    <t>전선및전선관</t>
  </si>
  <si>
    <t>룸컨트롤러전선및전선관</t>
  </si>
  <si>
    <t>5995B4880405E5927841AA15868B3C22DF06F8</t>
  </si>
  <si>
    <t>010101035995B4880405E5927841AA15868B3C22DF06F8</t>
  </si>
  <si>
    <t>콘센트형 타임스위치</t>
  </si>
  <si>
    <t>24시간용</t>
  </si>
  <si>
    <t>5995B4880405E5927841AA15868B3C22DF06FE</t>
  </si>
  <si>
    <t>010101035995B4880405E5927841AA15868B3C22DF06FE</t>
  </si>
  <si>
    <t>현열교환기(덕트형)</t>
  </si>
  <si>
    <t>250CMM, KS인증제품</t>
  </si>
  <si>
    <t>5995B4880405E59C7C46DA1E96724CCDE883B3</t>
  </si>
  <si>
    <t>010101035995B4880405E59C7C46DA1E96724CCDE883B3</t>
  </si>
  <si>
    <t>일반행거(달대볼트)</t>
  </si>
  <si>
    <t>D125</t>
  </si>
  <si>
    <t>5E02240E245FC5D5744ABC11D166FA</t>
  </si>
  <si>
    <t>010101035E02240E245FC5D5744ABC11D166FA</t>
  </si>
  <si>
    <t>구멍뚫기(코어드릴)</t>
  </si>
  <si>
    <t>D150, 콘크리트 300mm, 벽</t>
  </si>
  <si>
    <t>5E02043EE4574541D546A91D0ED16A</t>
  </si>
  <si>
    <t>010101035E02043EE4574541D546A91D0ED16A</t>
  </si>
  <si>
    <t>5E0294D844B925C49B498B1158B8E8</t>
  </si>
  <si>
    <t>010101035E0294D844B925C49B498B1158B8E8</t>
  </si>
  <si>
    <t>현열교환기 설치</t>
  </si>
  <si>
    <t>250 m3/h 이하</t>
  </si>
  <si>
    <t>5E02F44034BE05007E48E9173F4E8C</t>
  </si>
  <si>
    <t>010101035E02F44034BE05007E48E9173F4E8C</t>
  </si>
  <si>
    <t>010101035E1614E5F455E54057493F1A6776306491860B</t>
  </si>
  <si>
    <t>010101035FDDE494041A4580C146AC1D4AB9001</t>
  </si>
  <si>
    <t>01010104  천정및기타공사</t>
  </si>
  <si>
    <t>01010104</t>
  </si>
  <si>
    <t>준불연 금속천장재(경량철골틀포함)</t>
  </si>
  <si>
    <t>300*600*0.4t,무공</t>
  </si>
  <si>
    <t>59EDD483B49515EF0C4B141918BC401F9BAF17</t>
  </si>
  <si>
    <t>0101010459EDD483B49515EF0C4B141918BC401F9BAF17</t>
  </si>
  <si>
    <t>AL 몰딩(가장자리,후드주변)</t>
  </si>
  <si>
    <t>ㄷ형 15*30*15</t>
  </si>
  <si>
    <t>59EDD483B49515EF0C4B141918BC401F9BAF15</t>
  </si>
  <si>
    <t>0101010459EDD483B49515EF0C4B141918BC401F9BAF15</t>
  </si>
  <si>
    <t>010101045E02F44384D315E1E24967194A6E1E</t>
  </si>
  <si>
    <t>천장패널 철거</t>
  </si>
  <si>
    <t>금속</t>
  </si>
  <si>
    <t>m2</t>
  </si>
  <si>
    <t>5E02347014FE95AA7546831E161233</t>
  </si>
  <si>
    <t>010101045E02347014FE95AA7546831E161233</t>
  </si>
  <si>
    <t>경량철골천장틀 절단 및 보강</t>
  </si>
  <si>
    <t>천장틀 보강, 파손/절단/처짐부 보강</t>
  </si>
  <si>
    <t>5E02347014FE95AA7546831E161236</t>
  </si>
  <si>
    <t>010101045E02347014FE95AA7546831E161236</t>
  </si>
  <si>
    <t>경량철골천장틀 M-BAR 철거</t>
  </si>
  <si>
    <t>해체재 재사용 안 함</t>
  </si>
  <si>
    <t>5E02347014FE95AA7546831E161235</t>
  </si>
  <si>
    <t>010101045E02347014FE95AA7546831E161235</t>
  </si>
  <si>
    <t>천정재 철거 후 재설치</t>
  </si>
  <si>
    <t>텍스</t>
  </si>
  <si>
    <t>5E02347014FE95AA7546831E16123B</t>
  </si>
  <si>
    <t>010101045E02347014FE95AA7546831E16123B</t>
  </si>
  <si>
    <t>철제커텐박스(ㄱ자형)</t>
  </si>
  <si>
    <t>150*450*1.2t, STL(도장 유)</t>
  </si>
  <si>
    <t>5E02347014FE95AA7546831E161DDD</t>
  </si>
  <si>
    <t>010101045E02347014FE95AA7546831E161DDD</t>
  </si>
  <si>
    <t>점검구 설치</t>
  </si>
  <si>
    <t>600*600AL</t>
  </si>
  <si>
    <t>5E02347014FE95AA7546831E173B8A</t>
  </si>
  <si>
    <t>010101045E02347014FE95AA7546831E173B8A</t>
  </si>
  <si>
    <t>창호유리설치/복층유리</t>
  </si>
  <si>
    <t>유리두께 24mm 이하</t>
  </si>
  <si>
    <t>5E02347014FE95AA7546831E173B88</t>
  </si>
  <si>
    <t>010101045E02347014FE95AA7546831E173B88</t>
  </si>
  <si>
    <t>복층유리주위 코킹</t>
  </si>
  <si>
    <t>5*5, 실리콘</t>
  </si>
  <si>
    <t>5E02347014FE95AA7546831E173B89</t>
  </si>
  <si>
    <t>010101045E02347014FE95AA7546831E173B89</t>
  </si>
  <si>
    <t>01010105  자동제어공사</t>
  </si>
  <si>
    <t>01010105</t>
  </si>
  <si>
    <t>인버터G100</t>
  </si>
  <si>
    <t>5.5Kw,400V,KC인증품</t>
  </si>
  <si>
    <t>5E02F44034BE05007E48E9173F4CDD</t>
  </si>
  <si>
    <t>010101055E02F44034BE05007E48E9173F4CDD</t>
  </si>
  <si>
    <t>인버터함(내부자재포함,방수형)</t>
  </si>
  <si>
    <t>STS,600*1000*250*1.5T</t>
  </si>
  <si>
    <t>5E02F44034BE05007E48E9173F4DE7</t>
  </si>
  <si>
    <t>010101055E02F44034BE05007E48E9173F4DE7</t>
  </si>
  <si>
    <t>판넬팬</t>
  </si>
  <si>
    <t>220VAC</t>
  </si>
  <si>
    <t>5E02F44034BE05007E48E9173F4A10</t>
  </si>
  <si>
    <t>010101055E02F44034BE05007E48E9173F4A10</t>
  </si>
  <si>
    <t>TR</t>
  </si>
  <si>
    <t>380/220VAC</t>
  </si>
  <si>
    <t>5E02F44034BE05007E48E9173F4A12</t>
  </si>
  <si>
    <t>010101055E02F44034BE05007E48E9173F4A12</t>
  </si>
  <si>
    <t>NFB</t>
  </si>
  <si>
    <t>220V 20A</t>
  </si>
  <si>
    <t>5E02F44034BE05007E48E9173F4A15</t>
  </si>
  <si>
    <t>010101055E02F44034BE05007E48E9173F4A15</t>
  </si>
  <si>
    <t>선택스위치</t>
  </si>
  <si>
    <t>1A1B</t>
  </si>
  <si>
    <t>5E02F44034BE05007E48E9173F4A17</t>
  </si>
  <si>
    <t>010101055E02F44034BE05007E48E9173F4A17</t>
  </si>
  <si>
    <t>볼륨다이얼</t>
  </si>
  <si>
    <t>0~10VDC</t>
  </si>
  <si>
    <t>5E02F44034BE05007E48E9173F4A19</t>
  </si>
  <si>
    <t>010101055E02F44034BE05007E48E9173F4A19</t>
  </si>
  <si>
    <t>고장력후렉시블전선관</t>
  </si>
  <si>
    <t>고장력방수, 16mm</t>
  </si>
  <si>
    <t>5E02F44034BE05007E48E9173F4B35</t>
  </si>
  <si>
    <t>010101055E02F44034BE05007E48E9173F4B35</t>
  </si>
  <si>
    <t>제어케이블</t>
  </si>
  <si>
    <t>UTP CAT 5 4P</t>
  </si>
  <si>
    <t>5E02F44034BE05007E48E9173F4863</t>
  </si>
  <si>
    <t>010101055E02F44034BE05007E48E9173F4863</t>
  </si>
  <si>
    <t>01010106  급수배관공사</t>
  </si>
  <si>
    <t>01010106</t>
  </si>
  <si>
    <t>일반배관용스테인리스강관</t>
  </si>
  <si>
    <t>STS관 (K-TYPE), D15</t>
  </si>
  <si>
    <t>5995B4880443B5137841A216F3459CCF225642</t>
  </si>
  <si>
    <t>010101065995B4880443B5137841A216F3459CCF225642</t>
  </si>
  <si>
    <t>STS관 (K-TYPE), D20</t>
  </si>
  <si>
    <t>5995B4880443B5137841A216F3459CCF225643</t>
  </si>
  <si>
    <t>010101065995B4880443B5137841A216F3459CCF225643</t>
  </si>
  <si>
    <t>STS관 (K-TYPE), D25</t>
  </si>
  <si>
    <t>5995B4880443B5137841A216F3459CCF22564C</t>
  </si>
  <si>
    <t>010101065995B4880443B5137841A216F3459CCF22564C</t>
  </si>
  <si>
    <t>STS관 (K-TYPE), D32</t>
  </si>
  <si>
    <t>5995B4880443B5137841A216F3459CCF22564D</t>
  </si>
  <si>
    <t>010101065995B4880443B5137841A216F3459CCF22564D</t>
  </si>
  <si>
    <t>잡재료비</t>
  </si>
  <si>
    <t>주재료비의 3%</t>
  </si>
  <si>
    <t>010101065FDDE494041A4580C146AC1D4AB9001</t>
  </si>
  <si>
    <t>일반배관용스테인리스강관관이음쇠</t>
  </si>
  <si>
    <t>엘보 (프레스) D13</t>
  </si>
  <si>
    <t>5995B4880443B511434D451F3ABDBD1677372C</t>
  </si>
  <si>
    <t>010101065995B4880443B511434D451F3ABDBD1677372C</t>
  </si>
  <si>
    <t>엘보 (프레스) D20</t>
  </si>
  <si>
    <t>5995B4880443B511434D451F3ABDBD1677372D</t>
  </si>
  <si>
    <t>010101065995B4880443B511434D451F3ABDBD1677372D</t>
  </si>
  <si>
    <t>엘보 (프레스) D25</t>
  </si>
  <si>
    <t>5995B4880443B511434D451F3ABDBD1677372A</t>
  </si>
  <si>
    <t>010101065995B4880443B511434D451F3ABDBD1677372A</t>
  </si>
  <si>
    <t>엘보 (프레스) D30</t>
  </si>
  <si>
    <t>5995B4880443B511434D451F3ABDBD1677372B</t>
  </si>
  <si>
    <t>010101065995B4880443B511434D451F3ABDBD1677372B</t>
  </si>
  <si>
    <t>티이 (프레스) D13x13</t>
  </si>
  <si>
    <t>5995B4880443B511434D451F3ABDBD155754DF</t>
  </si>
  <si>
    <t>010101065995B4880443B511434D451F3ABDBD155754DF</t>
  </si>
  <si>
    <t>티이 (프레스) D25x25</t>
  </si>
  <si>
    <t>5995B4880443B511434D451F3ABDBD155754D8</t>
  </si>
  <si>
    <t>010101065995B4880443B511434D451F3ABDBD155754D8</t>
  </si>
  <si>
    <t>티이 (프레스) D30x30</t>
  </si>
  <si>
    <t>5995B4880443B511434D451F3ABDBD155754D5</t>
  </si>
  <si>
    <t>010101065995B4880443B511434D451F3ABDBD155754D5</t>
  </si>
  <si>
    <t>소켓 (프레스) D13</t>
  </si>
  <si>
    <t>5995B4880443B511434D451F3ABDBD15513660</t>
  </si>
  <si>
    <t>010101065995B4880443B511434D451F3ABDBD15513660</t>
  </si>
  <si>
    <t>소켓 (프레스) D20</t>
  </si>
  <si>
    <t>5995B4880443B511434D451F3ABDBD15513661</t>
  </si>
  <si>
    <t>010101065995B4880443B511434D451F3ABDBD15513661</t>
  </si>
  <si>
    <t>소켓 (프레스) D25</t>
  </si>
  <si>
    <t>5995B4880443B511434D451F3ABDBD15513662</t>
  </si>
  <si>
    <t>010101065995B4880443B511434D451F3ABDBD15513662</t>
  </si>
  <si>
    <t>소켓 (프레스) D30</t>
  </si>
  <si>
    <t>5995B4880443B511434D451F3ABDBD15513663</t>
  </si>
  <si>
    <t>010101065995B4880443B511434D451F3ABDBD15513663</t>
  </si>
  <si>
    <t>절연행가(달대볼트)</t>
  </si>
  <si>
    <t>D15</t>
  </si>
  <si>
    <t>5E02240E245FC5D61A40D11B4C6519</t>
  </si>
  <si>
    <t>010101065E02240E245FC5D61A40D11B4C6519</t>
  </si>
  <si>
    <t>D20</t>
  </si>
  <si>
    <t>5E02240E245FC5D61A40D118F82632</t>
  </si>
  <si>
    <t>010101065E02240E245FC5D61A40D118F82632</t>
  </si>
  <si>
    <t>D25</t>
  </si>
  <si>
    <t>5E02240E245FC5D61A40D1199F90C2</t>
  </si>
  <si>
    <t>010101065E02240E245FC5D61A40D1199F90C2</t>
  </si>
  <si>
    <t>D32</t>
  </si>
  <si>
    <t>5E02240E245FC5D61A40D11E002C27</t>
  </si>
  <si>
    <t>010101065E02240E245FC5D61A40D11E002C27</t>
  </si>
  <si>
    <t>관보온(고무발포,매직테프)</t>
  </si>
  <si>
    <t>19TxD15</t>
  </si>
  <si>
    <t>5E02E45A842BC5645549E81D017CB3</t>
  </si>
  <si>
    <t>010101065E02E45A842BC5645549E81D017CB3</t>
  </si>
  <si>
    <t>19TxD20</t>
  </si>
  <si>
    <t>5E02E45A842BF528A84C571414102F</t>
  </si>
  <si>
    <t>010101065E02E45A842BF528A84C571414102F</t>
  </si>
  <si>
    <t>19TxD25</t>
  </si>
  <si>
    <t>5E02E45A842BE5112A4D5E12F656F9</t>
  </si>
  <si>
    <t>010101065E02E45A842BE5112A4D5E12F656F9</t>
  </si>
  <si>
    <t>19TxD32</t>
  </si>
  <si>
    <t>5E02E45A842B959F7C4AC9193D9E69</t>
  </si>
  <si>
    <t>010101065E02E45A842B959F7C4AC9193D9E69</t>
  </si>
  <si>
    <t>010101065E1614E5F455E54057493F1A677630649182AF</t>
  </si>
  <si>
    <t>배관공</t>
  </si>
  <si>
    <t>5E1614E5F455E54057493F1A6776306491818E</t>
  </si>
  <si>
    <t>010101065E1614E5F455E54057493F1A6776306491818E</t>
  </si>
  <si>
    <t>5FDDE494041A4580C146AC1D4ABA002</t>
  </si>
  <si>
    <t>010101065FDDE494041A4580C146AC1D4ABA002</t>
  </si>
  <si>
    <t>01010107  가스배관공사</t>
  </si>
  <si>
    <t>01010107</t>
  </si>
  <si>
    <t>배관용탄소강관</t>
  </si>
  <si>
    <t>백관 (SPPG), D25, 반제품</t>
  </si>
  <si>
    <t>5995B4880443B5137942231E4DC1F73029980E</t>
  </si>
  <si>
    <t>010101075995B4880443B5137942231E4DC1F73029980E</t>
  </si>
  <si>
    <t>백관 (SPPG), D40, 반제품</t>
  </si>
  <si>
    <t>5995B4880443B5137942231E4DC1F730299808</t>
  </si>
  <si>
    <t>010101075995B4880443B5137942231E4DC1F730299808</t>
  </si>
  <si>
    <t>010101075FDDE494041A4580C146AC1D4AB9001</t>
  </si>
  <si>
    <t>나사식강관제관이음쇠</t>
  </si>
  <si>
    <t>백엘보 (나사) D25</t>
  </si>
  <si>
    <t>5995B4880443B511424C361A36710E3B38F073</t>
  </si>
  <si>
    <t>010101075995B4880443B511424C361A36710E3B38F073</t>
  </si>
  <si>
    <t>백엘보 (나사) D40</t>
  </si>
  <si>
    <t>5995B4880443B511424C361A36710E3B38F075</t>
  </si>
  <si>
    <t>010101075995B4880443B511424C361A36710E3B38F075</t>
  </si>
  <si>
    <t>백티이 (나사) D40</t>
  </si>
  <si>
    <t>5995B4880443B511424C361A36710E3B38FEEF</t>
  </si>
  <si>
    <t>010101075995B4880443B511424C361A36710E3B38FEEF</t>
  </si>
  <si>
    <t>백니플 (나사) D25</t>
  </si>
  <si>
    <t>5995B4880443B511424C361A36710E3B37EFA5</t>
  </si>
  <si>
    <t>010101075995B4880443B511424C361A36710E3B37EFA5</t>
  </si>
  <si>
    <t>백니플 (나사) D40</t>
  </si>
  <si>
    <t>5995B4880443B511424C361A36710E3B37EFA3</t>
  </si>
  <si>
    <t>010101075995B4880443B511424C361A36710E3B37EFA3</t>
  </si>
  <si>
    <t>백유니온 (나사) D25</t>
  </si>
  <si>
    <t>5995B4880443B511424C361A36710E3B37EDFB</t>
  </si>
  <si>
    <t>010101075995B4880443B511424C361A36710E3B37EDFB</t>
  </si>
  <si>
    <t>백유니온 (나사) D40</t>
  </si>
  <si>
    <t>5995B4880443B511424C361A36710E3B37EDFD</t>
  </si>
  <si>
    <t>010101075995B4880443B511424C361A36710E3B37EDFD</t>
  </si>
  <si>
    <t>백소켓 (나사) D40</t>
  </si>
  <si>
    <t>5995B4880443B511424C361A36710E3B37EA23</t>
  </si>
  <si>
    <t>010101075995B4880443B511424C361A36710E3B37EA23</t>
  </si>
  <si>
    <t>용접식강관이음쇠</t>
  </si>
  <si>
    <t>백엘보 (용접) D80</t>
  </si>
  <si>
    <t>5995B4880443B511434DAE144A2E971B617794</t>
  </si>
  <si>
    <t>010101075995B4880443B511434DAE144A2E971B617794</t>
  </si>
  <si>
    <t>백티이 (용접) D80</t>
  </si>
  <si>
    <t>5995B4880443B511434DAE144A2E971B605190</t>
  </si>
  <si>
    <t>010101075995B4880443B511434DAE144A2E971B605190</t>
  </si>
  <si>
    <t>가스누설경보기</t>
  </si>
  <si>
    <t>방수용</t>
  </si>
  <si>
    <t>59A63482E4E015DC8C43F312AC579DA16FE0E5</t>
  </si>
  <si>
    <t>0101010759A63482E4E015DC8C43F312AC579DA16FE0E5</t>
  </si>
  <si>
    <t>가스완성검사비</t>
  </si>
  <si>
    <t>59A63482E4E015DC8C43F312AC579DA2789F29</t>
  </si>
  <si>
    <t>0101010759A63482E4E015DC8C43F312AC579DA2789F29</t>
  </si>
  <si>
    <t>배관용탄소강관(KSD-3631)</t>
  </si>
  <si>
    <t>백관(SPPG), D80</t>
  </si>
  <si>
    <t>5E0284F3349DE5476447E21DC0C9D1</t>
  </si>
  <si>
    <t>010101075E0284F3349DE5476447E21DC0C9D1</t>
  </si>
  <si>
    <t>강관용접</t>
  </si>
  <si>
    <t>D80</t>
  </si>
  <si>
    <t>5E0284F334F7E54DD649271D759C76</t>
  </si>
  <si>
    <t>010101075E0284F334F7E54DD649271D759C76</t>
  </si>
  <si>
    <t>가스용 강관 나사식 접합 및 배관</t>
  </si>
  <si>
    <t>5E0284F334F7E54DD34DE41D83F623</t>
  </si>
  <si>
    <t>010101075E0284F334F7E54DD34DE41D83F623</t>
  </si>
  <si>
    <t>D40</t>
  </si>
  <si>
    <t>5E0284F334F7E54DD34DE41BD6212D</t>
  </si>
  <si>
    <t>010101075E0284F334F7E54DD34DE41BD6212D</t>
  </si>
  <si>
    <t>녹막이페인트 칠</t>
  </si>
  <si>
    <t>2회.1종</t>
  </si>
  <si>
    <t>5EC75479F4C4B5DF0E4B9418C3EBEE</t>
  </si>
  <si>
    <t>010101075EC75479F4C4B5DF0E4B9418C3EBEE</t>
  </si>
  <si>
    <t>조합페인트(붓칠)</t>
  </si>
  <si>
    <t>철재면2회.1급</t>
  </si>
  <si>
    <t>5EC7547A842775D82C4C8C1EC688D5</t>
  </si>
  <si>
    <t>010101075EC7547A842775D82C4C8C1EC688D5</t>
  </si>
  <si>
    <t>브라켓트설치</t>
  </si>
  <si>
    <t>5E02347014F945B5AA4200128EB765</t>
  </si>
  <si>
    <t>010101075E02347014F945B5AA4200128EB765</t>
  </si>
  <si>
    <t>배관 해체(강관)</t>
  </si>
  <si>
    <t>5E02347014FE95AA7546831E1613D8</t>
  </si>
  <si>
    <t>010101075E02347014FE95AA7546831E1613D8</t>
  </si>
  <si>
    <t>5E02347014FE95AA7546831E1613DB</t>
  </si>
  <si>
    <t>010101075E02347014FE95AA7546831E1613DB</t>
  </si>
  <si>
    <t>5E02347014FE95AA7546831E1613D1</t>
  </si>
  <si>
    <t>010101075E02347014FE95AA7546831E1613D1</t>
  </si>
  <si>
    <t>기밀시험</t>
  </si>
  <si>
    <t>지상노출관</t>
  </si>
  <si>
    <t>회당</t>
  </si>
  <si>
    <t>5E02043B143875C65B4B1B12BD84ED</t>
  </si>
  <si>
    <t>010101075E02043B143875C65B4B1B12BD84ED</t>
  </si>
  <si>
    <t>01010108  철거및이설공사</t>
  </si>
  <si>
    <t>01010108</t>
  </si>
  <si>
    <t>건설폐기물상차비 - 중량기준</t>
  </si>
  <si>
    <t>중간처리 대상,15톤 덤프트럭</t>
  </si>
  <si>
    <t>TON</t>
  </si>
  <si>
    <t>5EC7A4FE44B265194C4A5218BDECB7</t>
  </si>
  <si>
    <t>010101085EC7A4FE44B265194C4A5218BDECB7</t>
  </si>
  <si>
    <t>손세정대이설</t>
  </si>
  <si>
    <t>철거 후 지정장소 운반, 재설치</t>
  </si>
  <si>
    <t>5E02347014FE95AA7546831E1617B4</t>
  </si>
  <si>
    <t>010101085E02347014FE95AA7546831E1617B4</t>
  </si>
  <si>
    <t>저울이설</t>
  </si>
  <si>
    <t>5E02347014FE95AA7546831E1617B5</t>
  </si>
  <si>
    <t>010101085E02347014FE95AA7546831E1617B5</t>
  </si>
  <si>
    <t>조리대이설</t>
  </si>
  <si>
    <t>5E02347014FE95AA7546831E1617B6</t>
  </si>
  <si>
    <t>010101085E02347014FE95AA7546831E1617B6</t>
  </si>
  <si>
    <t>세정대이설(1,2,3조)</t>
  </si>
  <si>
    <t>5E02347014FE95AA7546831E1617B7</t>
  </si>
  <si>
    <t>010101085E02347014FE95AA7546831E1617B7</t>
  </si>
  <si>
    <t>다단식선반이설</t>
  </si>
  <si>
    <t>5E02347014FE95AA7546831E1617B0</t>
  </si>
  <si>
    <t>010101085E02347014FE95AA7546831E1617B0</t>
  </si>
  <si>
    <t>구근탈피기이설</t>
  </si>
  <si>
    <t>5E02347014FE95AA7546831E1617B1</t>
  </si>
  <si>
    <t>010101085E02347014FE95AA7546831E1617B1</t>
  </si>
  <si>
    <t>식기소독고이설</t>
  </si>
  <si>
    <t>5E02347014FE95AA7546831E1617B2</t>
  </si>
  <si>
    <t>010101085E02347014FE95AA7546831E1617B2</t>
  </si>
  <si>
    <t>냉장고이설(김치,보존식냉장고,보온고)</t>
  </si>
  <si>
    <t>5E02347014FE95AA7546831E1617B3</t>
  </si>
  <si>
    <t>010101085E02347014FE95AA7546831E1617B3</t>
  </si>
  <si>
    <t>소독고이설(고무,칼도마,행주,위생복,장화)</t>
  </si>
  <si>
    <t>5E02347014FE95AA7546831E1617BC</t>
  </si>
  <si>
    <t>010101085E02347014FE95AA7546831E1617BC</t>
  </si>
  <si>
    <t>야채절단기이설</t>
  </si>
  <si>
    <t>5E02347014FE95AA7546831E1617BD</t>
  </si>
  <si>
    <t>010101085E02347014FE95AA7546831E1617BD</t>
  </si>
  <si>
    <t>세미기이설</t>
  </si>
  <si>
    <t>5E02347014FE95AA7546831E1616AE</t>
  </si>
  <si>
    <t>010101085E02347014FE95AA7546831E1616AE</t>
  </si>
  <si>
    <t>디퓨저철거</t>
  </si>
  <si>
    <t>5E02347014FE95AA7546831E161C36</t>
  </si>
  <si>
    <t>010101085E02347014FE95AA7546831E161C36</t>
  </si>
  <si>
    <t>배기휀철거</t>
  </si>
  <si>
    <t>벽부형</t>
  </si>
  <si>
    <t>5E02347014FE95AA7546831E161C34</t>
  </si>
  <si>
    <t>010101085E02347014FE95AA7546831E161C34</t>
  </si>
  <si>
    <t>각형덕트 해체</t>
  </si>
  <si>
    <t>0.5mm</t>
  </si>
  <si>
    <t>5E02347014FE95AA7546831E161C30</t>
  </si>
  <si>
    <t>010101085E02347014FE95AA7546831E161C30</t>
  </si>
  <si>
    <t>0.6mm</t>
  </si>
  <si>
    <t>5E02347014FE95AA7546831E161C31</t>
  </si>
  <si>
    <t>010101085E02347014FE95AA7546831E161C31</t>
  </si>
  <si>
    <t>0.8mm</t>
  </si>
  <si>
    <t>5E02347014FE95AA7546831E161C3E</t>
  </si>
  <si>
    <t>010101085E02347014FE95AA7546831E161C3E</t>
  </si>
  <si>
    <t>현장정리</t>
  </si>
  <si>
    <t>청소등</t>
  </si>
  <si>
    <t>5E02347014FE95AA7546831E173AE3</t>
  </si>
  <si>
    <t>010101085E02347014FE95AA7546831E173AE3</t>
  </si>
  <si>
    <t>배기후드철거</t>
  </si>
  <si>
    <t>각형</t>
  </si>
  <si>
    <t>5E02347014FE95AA7546831E173AE6</t>
  </si>
  <si>
    <t>010101085E02347014FE95AA7546831E173AE6</t>
  </si>
  <si>
    <t>송풍기철거</t>
  </si>
  <si>
    <t>#4,(편흡입)</t>
  </si>
  <si>
    <t>5E02347014FE95AA7546831E173AE4</t>
  </si>
  <si>
    <t>010101085E02347014FE95AA7546831E173AE4</t>
  </si>
  <si>
    <t>철창 및 기존창호철거</t>
  </si>
  <si>
    <t>5E02347014FE95AA7546831E1739DC</t>
  </si>
  <si>
    <t>010101085E02347014FE95AA7546831E1739DC</t>
  </si>
  <si>
    <t>배관 해체(동관)</t>
  </si>
  <si>
    <t>5E02347014FE95AA7546831E173F65</t>
  </si>
  <si>
    <t>010101085E02347014FE95AA7546831E173F65</t>
  </si>
  <si>
    <t>5E02347014FE95AA7546831E173F64</t>
  </si>
  <si>
    <t>010101085E02347014FE95AA7546831E173F64</t>
  </si>
  <si>
    <t>5E02347014FE95AA7546831E173F67</t>
  </si>
  <si>
    <t>010101085E02347014FE95AA7546831E173F67</t>
  </si>
  <si>
    <t>5E02347014FE95AA7546831E173F66</t>
  </si>
  <si>
    <t>010101085E02347014FE95AA7546831E173F66</t>
  </si>
  <si>
    <t>배관보온 해체(발포폴리에틸렌보온재-보온두께 50mm이하)</t>
  </si>
  <si>
    <t>5E02347014FE95AA7546831E173E5E</t>
  </si>
  <si>
    <t>010101085E02347014FE95AA7546831E173E5E</t>
  </si>
  <si>
    <t>5E02347014FE95AA7546831E173E5F</t>
  </si>
  <si>
    <t>010101085E02347014FE95AA7546831E173E5F</t>
  </si>
  <si>
    <t>5E02347014FE95AA7546831E173E5C</t>
  </si>
  <si>
    <t>010101085E02347014FE95AA7546831E173E5C</t>
  </si>
  <si>
    <t>5E02347014FE95AA7546831E173E5D</t>
  </si>
  <si>
    <t>010101085E02347014FE95AA7546831E173E5D</t>
  </si>
  <si>
    <t>01010109  냉난방기설치공사</t>
  </si>
  <si>
    <t>01010109</t>
  </si>
  <si>
    <t>스텐드형 냉난방기</t>
  </si>
  <si>
    <t>40평형, 냉:14.5/난16.7kw</t>
  </si>
  <si>
    <t>59A63482E4E015DC8C42BC1B60E0BC452EFBCF</t>
  </si>
  <si>
    <t>0101010959A63482E4E015DC8C42BC1B60E0BC452EFBCF</t>
  </si>
  <si>
    <t>010102  폐기물처리</t>
  </si>
  <si>
    <t>010102</t>
  </si>
  <si>
    <t>건설폐기물처리 수수료</t>
  </si>
  <si>
    <t>혼합폐기</t>
  </si>
  <si>
    <t>톤</t>
  </si>
  <si>
    <t>5EC7A4FE44B26518A64C2A19A52962</t>
  </si>
  <si>
    <t>0101025EC7A4FE44B26518A64C2A19A52962</t>
  </si>
  <si>
    <t>건설폐기물운반비 - 중량기준</t>
  </si>
  <si>
    <t>중간처리대상, 15톤덤프트럭 - 30km</t>
  </si>
  <si>
    <t>5EC7A4FE44B265194C4A521A6F2311</t>
  </si>
  <si>
    <t>0101025EC7A4FE44B265194C4A521A6F2311</t>
  </si>
  <si>
    <t>010103  고재처리비</t>
  </si>
  <si>
    <t>010103</t>
  </si>
  <si>
    <t>고동</t>
  </si>
  <si>
    <t>KG</t>
  </si>
  <si>
    <t>59EDC4FA34FE0571CC40C3125B045EFF12FE1D</t>
  </si>
  <si>
    <t>01010359EDC4FA34FE0571CC40C3125B045EFF12FE1D</t>
  </si>
  <si>
    <t>고철</t>
  </si>
  <si>
    <t>경량A-송풍기</t>
  </si>
  <si>
    <t>송풍기</t>
  </si>
  <si>
    <t>59EDC4FA34FE0571CC40C3125B045EFF12FE1C</t>
  </si>
  <si>
    <t>01010359EDC4FA34FE0571CC40C3125B045EFF12FE1C</t>
  </si>
  <si>
    <t>경량B-천정재</t>
  </si>
  <si>
    <t>천정재</t>
  </si>
  <si>
    <t>59EDC4FA34FE0571CC40C3125B045EFF12FE1F</t>
  </si>
  <si>
    <t>01010359EDC4FA34FE0571CC40C3125B045EFF12FE1F</t>
  </si>
  <si>
    <t>고스텐</t>
  </si>
  <si>
    <t>59EDC4FA34FE0571CC40C3125B045EFF12FE1E</t>
  </si>
  <si>
    <t>01010359EDC4FA34FE0571CC40C3125B045EFF12FE1E</t>
  </si>
  <si>
    <t>비      고</t>
  </si>
  <si>
    <t>A3</t>
  </si>
  <si>
    <t>DJ</t>
  </si>
  <si>
    <t>공 사 원 가 계 산 서</t>
    <phoneticPr fontId="1" type="noConversion"/>
  </si>
  <si>
    <t>비        목</t>
  </si>
  <si>
    <t>금      액</t>
  </si>
  <si>
    <t>구        성        비</t>
  </si>
  <si>
    <t>A1</t>
  </si>
  <si>
    <t>순   공   사   원   가</t>
  </si>
  <si>
    <t>재   료   비</t>
  </si>
  <si>
    <t>직  접  재  료  비</t>
  </si>
  <si>
    <t>A2</t>
  </si>
  <si>
    <t>간  접  재  료  비</t>
  </si>
  <si>
    <t>작업설, 부산물(△)</t>
  </si>
  <si>
    <t>AS</t>
  </si>
  <si>
    <t>[ 소          계 ]</t>
  </si>
  <si>
    <t>B1</t>
  </si>
  <si>
    <t>노   무   비</t>
  </si>
  <si>
    <t>직  접  노  무  비</t>
  </si>
  <si>
    <t>B2</t>
  </si>
  <si>
    <t>간  접  노  무  비</t>
  </si>
  <si>
    <t>직접노무비 * 17.5%</t>
    <phoneticPr fontId="1" type="noConversion"/>
  </si>
  <si>
    <t>BS</t>
  </si>
  <si>
    <t>C2</t>
  </si>
  <si>
    <t>경        비</t>
  </si>
  <si>
    <t>기   계    경   비</t>
  </si>
  <si>
    <t>C8</t>
  </si>
  <si>
    <t>산  재  보  험  료</t>
  </si>
  <si>
    <t>노무비 * 3.56%</t>
    <phoneticPr fontId="1" type="noConversion"/>
  </si>
  <si>
    <t>C9</t>
  </si>
  <si>
    <t>고  용  보  험  료</t>
  </si>
  <si>
    <t>노무비 * 1.01%</t>
    <phoneticPr fontId="1" type="noConversion"/>
  </si>
  <si>
    <t>석  면  분  담  금</t>
    <phoneticPr fontId="1" type="noConversion"/>
  </si>
  <si>
    <t>노무비 * 0.006%</t>
    <phoneticPr fontId="1" type="noConversion"/>
  </si>
  <si>
    <t>임금채권 부담금</t>
    <phoneticPr fontId="1" type="noConversion"/>
  </si>
  <si>
    <t>노무비 * 0.09%</t>
    <phoneticPr fontId="1" type="noConversion"/>
  </si>
  <si>
    <t>CB</t>
  </si>
  <si>
    <t>건 강  보 험 료</t>
    <phoneticPr fontId="1" type="noConversion"/>
  </si>
  <si>
    <t>직접노무비 * 3.595%</t>
    <phoneticPr fontId="1" type="noConversion"/>
  </si>
  <si>
    <t>CC</t>
  </si>
  <si>
    <t>연 금  보 험 료</t>
    <phoneticPr fontId="1" type="noConversion"/>
  </si>
  <si>
    <t>직접노무비 * 4.75%</t>
    <phoneticPr fontId="1" type="noConversion"/>
  </si>
  <si>
    <t>CF</t>
  </si>
  <si>
    <t>노인장기요양보험료</t>
  </si>
  <si>
    <t>건강보험료 * 13.14%</t>
    <phoneticPr fontId="1" type="noConversion"/>
  </si>
  <si>
    <t>CD</t>
  </si>
  <si>
    <t>퇴직  공제  부금비</t>
  </si>
  <si>
    <t>직접노무비 * 2.3%</t>
  </si>
  <si>
    <t>CH</t>
  </si>
  <si>
    <t>산업안전보건관리비</t>
  </si>
  <si>
    <t>(재료비+직노)*3.11%</t>
    <phoneticPr fontId="1" type="noConversion"/>
  </si>
  <si>
    <t>CT</t>
  </si>
  <si>
    <t>환  경  보  전  비</t>
  </si>
  <si>
    <t>(재료비+직노+산출경비) * 0.3%</t>
    <phoneticPr fontId="1" type="noConversion"/>
  </si>
  <si>
    <t>CX</t>
  </si>
  <si>
    <t>건설하도급지급보증수수료</t>
    <phoneticPr fontId="1" type="noConversion"/>
  </si>
  <si>
    <t>(재료비+직노+산출경비) * 0.081%</t>
    <phoneticPr fontId="1" type="noConversion"/>
  </si>
  <si>
    <t>전문공사 제외</t>
    <phoneticPr fontId="1" type="noConversion"/>
  </si>
  <si>
    <t>CY</t>
  </si>
  <si>
    <t>건설기계대여금지급보증서발급수수료</t>
  </si>
  <si>
    <t>(재료비+직노+산출경비) * 0.10%</t>
    <phoneticPr fontId="1" type="noConversion"/>
  </si>
  <si>
    <t>CG</t>
  </si>
  <si>
    <t>기   타    경   비</t>
  </si>
  <si>
    <t>CS</t>
  </si>
  <si>
    <t>S1</t>
  </si>
  <si>
    <t xml:space="preserve">        계</t>
  </si>
  <si>
    <t>D1</t>
  </si>
  <si>
    <t>일  반  관  리  비</t>
  </si>
  <si>
    <t>계 * 8%</t>
    <phoneticPr fontId="1" type="noConversion"/>
  </si>
  <si>
    <t>D2</t>
  </si>
  <si>
    <t>이              윤</t>
  </si>
  <si>
    <t>(노무비+경비+일반관리비) * 15%</t>
  </si>
  <si>
    <t>고재처리비</t>
    <phoneticPr fontId="1" type="noConversion"/>
  </si>
  <si>
    <t>폐기물처리비</t>
    <phoneticPr fontId="1" type="noConversion"/>
  </si>
  <si>
    <t>D9</t>
  </si>
  <si>
    <t>공   급    가   액</t>
  </si>
  <si>
    <t>DB</t>
  </si>
  <si>
    <t>부  가  가  치  세</t>
  </si>
  <si>
    <t>공급가액 * 10%</t>
  </si>
  <si>
    <t>DH</t>
  </si>
  <si>
    <t>총  도  급  원  가</t>
    <phoneticPr fontId="1" type="noConversion"/>
  </si>
  <si>
    <t>천원미만절사</t>
    <phoneticPr fontId="1" type="noConversion"/>
  </si>
  <si>
    <t>T.A.B</t>
    <phoneticPr fontId="1" type="noConversion"/>
  </si>
  <si>
    <t>S2</t>
  </si>
  <si>
    <t>총   합   계   액</t>
  </si>
  <si>
    <t>[ 광주서산초 급식조리실 환기설비개선 기계설비공사 ]</t>
    <phoneticPr fontId="1" type="noConversion"/>
  </si>
  <si>
    <t>공사명 : 광주서산초 급식조리실 환기설비개선 기계설비공사</t>
    <phoneticPr fontId="1" type="noConversion"/>
  </si>
  <si>
    <t>(재료비+노무비) * 4.831%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</si>
</sst>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#;\-#,###;#;"/>
    <numFmt numFmtId="181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b/>
      <u/>
      <sz val="16"/>
      <color theme="1"/>
      <name val="돋움체"/>
      <family val="3"/>
      <charset val="129"/>
    </font>
    <font>
      <b/>
      <sz val="11"/>
      <color theme="1"/>
      <name val="돋움체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0" fillId="0" borderId="0" xfId="0" quotePrefix="1" applyAlignment="1">
      <alignment vertical="top"/>
    </xf>
    <xf numFmtId="0" fontId="0" fillId="0" borderId="0" xfId="0" applyAlignment="1">
      <alignment vertical="top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0" fontId="5" fillId="0" borderId="1" xfId="0" quotePrefix="1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5" fillId="2" borderId="1" xfId="0" quotePrefix="1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176" fontId="5" fillId="2" borderId="1" xfId="0" applyNumberFormat="1" applyFont="1" applyFill="1" applyBorder="1" applyAlignment="1">
      <alignment vertical="center" wrapText="1"/>
    </xf>
    <xf numFmtId="0" fontId="0" fillId="2" borderId="0" xfId="0" quotePrefix="1" applyFill="1" applyAlignment="1">
      <alignment vertical="center"/>
    </xf>
    <xf numFmtId="0" fontId="0" fillId="2" borderId="0" xfId="0" applyFill="1" applyAlignment="1">
      <alignment vertical="center"/>
    </xf>
    <xf numFmtId="176" fontId="0" fillId="2" borderId="0" xfId="0" applyNumberFormat="1" applyFill="1" applyAlignment="1">
      <alignment vertical="center"/>
    </xf>
    <xf numFmtId="0" fontId="0" fillId="2" borderId="0" xfId="0" applyFill="1">
      <alignment vertical="center"/>
    </xf>
    <xf numFmtId="0" fontId="5" fillId="3" borderId="1" xfId="0" quotePrefix="1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176" fontId="5" fillId="3" borderId="1" xfId="0" applyNumberFormat="1" applyFont="1" applyFill="1" applyBorder="1" applyAlignment="1">
      <alignment vertical="center" wrapText="1"/>
    </xf>
    <xf numFmtId="0" fontId="0" fillId="3" borderId="0" xfId="0" quotePrefix="1" applyFill="1" applyAlignment="1">
      <alignment vertical="center"/>
    </xf>
    <xf numFmtId="0" fontId="0" fillId="3" borderId="0" xfId="0" applyFill="1" applyAlignment="1">
      <alignment vertical="center"/>
    </xf>
    <xf numFmtId="176" fontId="0" fillId="3" borderId="0" xfId="0" applyNumberFormat="1" applyFill="1" applyAlignment="1">
      <alignment vertical="center"/>
    </xf>
    <xf numFmtId="0" fontId="0" fillId="3" borderId="0" xfId="0" applyFill="1">
      <alignment vertical="center"/>
    </xf>
    <xf numFmtId="0" fontId="9" fillId="0" borderId="0" xfId="0" applyFont="1">
      <alignment vertical="center"/>
    </xf>
    <xf numFmtId="0" fontId="6" fillId="0" borderId="1" xfId="0" quotePrefix="1" applyFont="1" applyBorder="1" applyAlignment="1">
      <alignment horizontal="center" vertical="center" wrapText="1"/>
    </xf>
    <xf numFmtId="0" fontId="0" fillId="3" borderId="0" xfId="0" quotePrefix="1" applyFill="1">
      <alignment vertical="center"/>
    </xf>
    <xf numFmtId="0" fontId="0" fillId="3" borderId="1" xfId="0" quotePrefix="1" applyFill="1" applyBorder="1" applyAlignment="1">
      <alignment horizontal="center" vertical="center" wrapText="1"/>
    </xf>
    <xf numFmtId="176" fontId="0" fillId="3" borderId="1" xfId="0" applyNumberFormat="1" applyFill="1" applyBorder="1" applyAlignment="1">
      <alignment vertical="center" wrapText="1"/>
    </xf>
    <xf numFmtId="0" fontId="0" fillId="3" borderId="1" xfId="0" quotePrefix="1" applyFill="1" applyBorder="1" applyAlignment="1">
      <alignment vertical="center" wrapText="1"/>
    </xf>
    <xf numFmtId="0" fontId="9" fillId="3" borderId="0" xfId="0" applyFont="1" applyFill="1">
      <alignment vertical="center"/>
    </xf>
    <xf numFmtId="0" fontId="0" fillId="0" borderId="1" xfId="0" quotePrefix="1" applyBorder="1" applyAlignment="1">
      <alignment horizontal="center" vertical="center" wrapText="1"/>
    </xf>
    <xf numFmtId="176" fontId="0" fillId="0" borderId="1" xfId="0" applyNumberFormat="1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176" fontId="11" fillId="0" borderId="1" xfId="0" applyNumberFormat="1" applyFont="1" applyBorder="1" applyAlignment="1">
      <alignment vertical="center" wrapText="1"/>
    </xf>
    <xf numFmtId="0" fontId="11" fillId="0" borderId="1" xfId="0" quotePrefix="1" applyFont="1" applyBorder="1" applyAlignment="1">
      <alignment vertical="center" wrapText="1"/>
    </xf>
    <xf numFmtId="176" fontId="0" fillId="0" borderId="1" xfId="0" quotePrefix="1" applyNumberFormat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0" fillId="4" borderId="0" xfId="0" quotePrefix="1" applyFill="1">
      <alignment vertical="center"/>
    </xf>
    <xf numFmtId="176" fontId="3" fillId="5" borderId="1" xfId="0" applyNumberFormat="1" applyFont="1" applyFill="1" applyBorder="1" applyAlignment="1">
      <alignment vertical="center" wrapText="1"/>
    </xf>
    <xf numFmtId="0" fontId="0" fillId="5" borderId="1" xfId="0" quotePrefix="1" applyFill="1" applyBorder="1" applyAlignment="1">
      <alignment vertical="center" wrapText="1"/>
    </xf>
    <xf numFmtId="0" fontId="10" fillId="5" borderId="1" xfId="0" quotePrefix="1" applyFont="1" applyFill="1" applyBorder="1" applyAlignment="1">
      <alignment vertical="center" wrapText="1"/>
    </xf>
    <xf numFmtId="0" fontId="0" fillId="4" borderId="0" xfId="0" applyFill="1">
      <alignment vertical="center"/>
    </xf>
    <xf numFmtId="0" fontId="0" fillId="5" borderId="1" xfId="0" applyFill="1" applyBorder="1" applyAlignment="1">
      <alignment vertical="center" wrapText="1"/>
    </xf>
    <xf numFmtId="176" fontId="3" fillId="6" borderId="1" xfId="0" applyNumberFormat="1" applyFont="1" applyFill="1" applyBorder="1" applyAlignment="1">
      <alignment vertical="center" wrapText="1"/>
    </xf>
    <xf numFmtId="0" fontId="0" fillId="6" borderId="1" xfId="0" quotePrefix="1" applyFill="1" applyBorder="1" applyAlignment="1">
      <alignment vertical="center" wrapText="1"/>
    </xf>
    <xf numFmtId="0" fontId="13" fillId="6" borderId="1" xfId="0" applyFont="1" applyFill="1" applyBorder="1" applyAlignment="1">
      <alignment vertical="center" wrapText="1"/>
    </xf>
    <xf numFmtId="181" fontId="0" fillId="0" borderId="0" xfId="0" applyNumberFormat="1">
      <alignment vertical="center"/>
    </xf>
    <xf numFmtId="0" fontId="0" fillId="0" borderId="1" xfId="0" quotePrefix="1" applyBorder="1" applyAlignment="1">
      <alignment horizontal="center" vertical="center" wrapText="1"/>
    </xf>
    <xf numFmtId="0" fontId="0" fillId="5" borderId="1" xfId="0" quotePrefix="1" applyFill="1" applyBorder="1" applyAlignment="1">
      <alignment horizontal="center" vertical="center" wrapText="1"/>
    </xf>
    <xf numFmtId="0" fontId="12" fillId="6" borderId="1" xfId="0" quotePrefix="1" applyFont="1" applyFill="1" applyBorder="1" applyAlignment="1">
      <alignment horizontal="center" vertical="center" wrapText="1"/>
    </xf>
    <xf numFmtId="0" fontId="0" fillId="0" borderId="3" xfId="0" quotePrefix="1" applyBorder="1" applyAlignment="1">
      <alignment horizontal="center" vertical="center" wrapText="1"/>
    </xf>
    <xf numFmtId="0" fontId="0" fillId="0" borderId="4" xfId="0" quotePrefix="1" applyBorder="1" applyAlignment="1">
      <alignment horizontal="center" vertical="center" wrapText="1"/>
    </xf>
    <xf numFmtId="0" fontId="0" fillId="0" borderId="5" xfId="0" quotePrefix="1" applyBorder="1" applyAlignment="1">
      <alignment horizontal="center" vertical="center" wrapText="1"/>
    </xf>
    <xf numFmtId="0" fontId="0" fillId="3" borderId="1" xfId="0" quotePrefix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2" xfId="0" applyFont="1" applyBorder="1" applyAlignment="1">
      <alignment horizontal="right" vertical="center" indent="1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Border="1" applyAlignment="1">
      <alignment horizontal="distributed" vertical="center" wrapText="1"/>
    </xf>
    <xf numFmtId="0" fontId="2" fillId="0" borderId="0" xfId="0" quotePrefix="1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63" Type="http://schemas.openxmlformats.org/officeDocument/2006/relationships/externalLink" Target="externalLinks/externalLink60.xml"/><Relationship Id="rId84" Type="http://schemas.openxmlformats.org/officeDocument/2006/relationships/externalLink" Target="externalLinks/externalLink81.xml"/><Relationship Id="rId138" Type="http://schemas.openxmlformats.org/officeDocument/2006/relationships/externalLink" Target="externalLinks/externalLink135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53" Type="http://schemas.openxmlformats.org/officeDocument/2006/relationships/externalLink" Target="externalLinks/externalLink50.xml"/><Relationship Id="rId74" Type="http://schemas.openxmlformats.org/officeDocument/2006/relationships/externalLink" Target="externalLinks/externalLink71.xml"/><Relationship Id="rId128" Type="http://schemas.openxmlformats.org/officeDocument/2006/relationships/externalLink" Target="externalLinks/externalLink125.xml"/><Relationship Id="rId149" Type="http://schemas.openxmlformats.org/officeDocument/2006/relationships/externalLink" Target="externalLinks/externalLink146.xml"/><Relationship Id="rId5" Type="http://schemas.openxmlformats.org/officeDocument/2006/relationships/externalLink" Target="externalLinks/externalLink2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externalLink" Target="externalLinks/externalLink115.xml"/><Relationship Id="rId134" Type="http://schemas.openxmlformats.org/officeDocument/2006/relationships/externalLink" Target="externalLinks/externalLink131.xml"/><Relationship Id="rId139" Type="http://schemas.openxmlformats.org/officeDocument/2006/relationships/externalLink" Target="externalLinks/externalLink136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50" Type="http://schemas.openxmlformats.org/officeDocument/2006/relationships/externalLink" Target="externalLinks/externalLink147.xml"/><Relationship Id="rId155" Type="http://schemas.openxmlformats.org/officeDocument/2006/relationships/calcChain" Target="calcChain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24" Type="http://schemas.openxmlformats.org/officeDocument/2006/relationships/externalLink" Target="externalLinks/externalLink121.xml"/><Relationship Id="rId129" Type="http://schemas.openxmlformats.org/officeDocument/2006/relationships/externalLink" Target="externalLinks/externalLink126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40" Type="http://schemas.openxmlformats.org/officeDocument/2006/relationships/externalLink" Target="externalLinks/externalLink137.xml"/><Relationship Id="rId145" Type="http://schemas.openxmlformats.org/officeDocument/2006/relationships/externalLink" Target="externalLinks/externalLink14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19" Type="http://schemas.openxmlformats.org/officeDocument/2006/relationships/externalLink" Target="externalLinks/externalLink116.xml"/><Relationship Id="rId44" Type="http://schemas.openxmlformats.org/officeDocument/2006/relationships/externalLink" Target="externalLinks/externalLink41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130" Type="http://schemas.openxmlformats.org/officeDocument/2006/relationships/externalLink" Target="externalLinks/externalLink127.xml"/><Relationship Id="rId135" Type="http://schemas.openxmlformats.org/officeDocument/2006/relationships/externalLink" Target="externalLinks/externalLink132.xml"/><Relationship Id="rId151" Type="http://schemas.openxmlformats.org/officeDocument/2006/relationships/externalLink" Target="externalLinks/externalLink148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externalLink" Target="externalLinks/externalLink117.xml"/><Relationship Id="rId125" Type="http://schemas.openxmlformats.org/officeDocument/2006/relationships/externalLink" Target="externalLinks/externalLink122.xml"/><Relationship Id="rId141" Type="http://schemas.openxmlformats.org/officeDocument/2006/relationships/externalLink" Target="externalLinks/externalLink138.xml"/><Relationship Id="rId146" Type="http://schemas.openxmlformats.org/officeDocument/2006/relationships/externalLink" Target="externalLinks/externalLink143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131" Type="http://schemas.openxmlformats.org/officeDocument/2006/relationships/externalLink" Target="externalLinks/externalLink128.xml"/><Relationship Id="rId136" Type="http://schemas.openxmlformats.org/officeDocument/2006/relationships/externalLink" Target="externalLinks/externalLink133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52" Type="http://schemas.openxmlformats.org/officeDocument/2006/relationships/theme" Target="theme/theme1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126" Type="http://schemas.openxmlformats.org/officeDocument/2006/relationships/externalLink" Target="externalLinks/externalLink123.xml"/><Relationship Id="rId147" Type="http://schemas.openxmlformats.org/officeDocument/2006/relationships/externalLink" Target="externalLinks/externalLink144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externalLink" Target="externalLinks/externalLink118.xml"/><Relationship Id="rId142" Type="http://schemas.openxmlformats.org/officeDocument/2006/relationships/externalLink" Target="externalLinks/externalLink139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137" Type="http://schemas.openxmlformats.org/officeDocument/2006/relationships/externalLink" Target="externalLinks/externalLink134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32" Type="http://schemas.openxmlformats.org/officeDocument/2006/relationships/externalLink" Target="externalLinks/externalLink129.xml"/><Relationship Id="rId153" Type="http://schemas.openxmlformats.org/officeDocument/2006/relationships/styles" Target="styles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27" Type="http://schemas.openxmlformats.org/officeDocument/2006/relationships/externalLink" Target="externalLinks/externalLink124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externalLink" Target="externalLinks/externalLink119.xml"/><Relationship Id="rId143" Type="http://schemas.openxmlformats.org/officeDocument/2006/relationships/externalLink" Target="externalLinks/externalLink140.xml"/><Relationship Id="rId148" Type="http://schemas.openxmlformats.org/officeDocument/2006/relationships/externalLink" Target="externalLinks/externalLink145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26" Type="http://schemas.openxmlformats.org/officeDocument/2006/relationships/externalLink" Target="externalLinks/externalLink23.xml"/><Relationship Id="rId47" Type="http://schemas.openxmlformats.org/officeDocument/2006/relationships/externalLink" Target="externalLinks/externalLink44.xml"/><Relationship Id="rId68" Type="http://schemas.openxmlformats.org/officeDocument/2006/relationships/externalLink" Target="externalLinks/externalLink65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33" Type="http://schemas.openxmlformats.org/officeDocument/2006/relationships/externalLink" Target="externalLinks/externalLink130.xml"/><Relationship Id="rId154" Type="http://schemas.openxmlformats.org/officeDocument/2006/relationships/sharedStrings" Target="sharedStrings.xml"/><Relationship Id="rId16" Type="http://schemas.openxmlformats.org/officeDocument/2006/relationships/externalLink" Target="externalLinks/externalLink13.xml"/><Relationship Id="rId37" Type="http://schemas.openxmlformats.org/officeDocument/2006/relationships/externalLink" Target="externalLinks/externalLink34.xml"/><Relationship Id="rId58" Type="http://schemas.openxmlformats.org/officeDocument/2006/relationships/externalLink" Target="externalLinks/externalLink55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externalLink" Target="externalLinks/externalLink120.xml"/><Relationship Id="rId144" Type="http://schemas.openxmlformats.org/officeDocument/2006/relationships/externalLink" Target="externalLinks/externalLink141.xml"/><Relationship Id="rId90" Type="http://schemas.openxmlformats.org/officeDocument/2006/relationships/externalLink" Target="externalLinks/externalLink8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YUNCH\PLOT\S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SUNGNAM\TAL\SUNGNAM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53468;&#50689;\WH\&#44592;&#45733;&#54408;&#51221;&#48708;\K1A1&#49888;&#44508;&#52285;&#49373;(6&#51333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gram%20Files\WebHard\WebHardExplorerPlus\Webhard_OpenFile\a363154\DATA\&#50808;&#48512;&#50857;\PE\&#45824;&#54364;\&#44228;&#54925;\AJ98-J10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53469;\C\&#49436;&#47448;&#47784;&#51020;\&#45909;&#52380;&#51473;&#54617;&#44368;\&#44540;&#47196;&#51088;&#48373;&#51648;&#44288;\song\SONG\&#49324;&#49345;&#44396;&#52397;\&#52572;&#51333;&#45236;~1\&#49328;&#52636;&#51312;&#49436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10512\d910512\&#54620;&#51473;&#54872;\My%20Documents\&#44592;&#53440;&#49436;&#47448;\&#44592;&#49457;&#51312;&#49436;(&#52280;&#44256;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N5-2\&#51068;&#50948;&#45824;&#44032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My%20Documents\dacom\&#50896;&#51452;~&#51228;&#52380;\&#50896;&#51452;&#52572;&#51333;\&#44277;&#53685;&#51088;&#4730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629;&#52404;&#48176;&#54252;&#50857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4840;&#44540;\D\chy\2000&#45380;\Xls\&#49328;&#52636;&#51312;&#49436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ayeuon\e\DMPRO\DOWN\&#54224;&#44592;&#47932;(&#46041;&#54644;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asandata\&#44053;&#45224;&#48716;&#46377;\&#49892;&#54665;&#45236;&#50669;&#49436;\&#48512;&#49436;&#51088;&#47308;\&#51648;&#52840;\&#44221;&#50689;&#54924;&#51032;\PLAN95\PRO95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1089;&#50629;&#54260;&#45908;\&#52380;&#51456;&#54596;\&#51456;&#54596;&#51089;&#50629;(20070101~)\2008-&#51077;&#52272;&#50900;&#52636;&#49328;&#50556;&#50689;&#51109;\&#54801;&#51032;-&#45236;&#50669;\20080529-dn\&#45236;%20&#47928;&#49436;\&#44368;&#50977;&#52397;\&#51204;&#45224;&#44368;&#50977;&#52397;&#45225;&#54408;\&#47924;&#50504;&#44368;&#50977;&#52397;\&#45224;&#50501;&#51473;&#54617;&#44368;\&#51088;&#47308;&#51665;(060315)\My%20Documents\&#51068;&#50948;&#45824;&#44032;\&#44148;&#52629;\&#44148;&#52629;IL-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njin03\03_c\3\3EXCEL\&#46041;&#44396;&#44592;\&#50756;&#46020;&#49688;~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gram%20Files\WebHard\WebHardExplorerPlus\Webhard_OpenFile\sung1\&#51204;&#44592;&#49328;&#52636;&#44540;&#44144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gram%20Files\WebHard\WebHardExplorerPlus\Webhard_OpenFile\a363154\Prog\&#50629;&#47924;\Bmdown\&#48708;&#50656;&#49660;&#53944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dreamwiz.com/&#46020;&#47732;/W-&#44396;&#47168;&#54616;&#49688;/&#44228;&#49328;&#49436;/5&#50900;8&#51068;%20&#51456;&#44277;/LOAD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456;\JOB\LOTUS\9605P\BB_C-BD\OUT\YE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7749;&#51116;\D\project-lmj\2114&#49345;&#47749;&#45824;&#54617;&#44368;\&#49345;&#47749;XLS\&#49457;&#45224;&#51068;&#50948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gram%20Files\WebHard\WebHardExplorerPlus\Webhard_OpenFile\WINDOWS\Local%20Settings\Temporary%20Internet%20Files\Content.IE5\FGHRJTUD\WINDOWS\TEMP\WINDOWS\&#48148;&#53461;%20&#54868;&#47732;\&#54868;&#52264;&#54788;&#54889;\KROFFICE\viewtmp\KROFFICE\viewtmp\&#50976;&#44060;&#54868;&#52264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0896;\C\&#49444;&#44228;&#46020;&#47732;03\&#44256;&#46321;&#54617;&#44368;\&#48512;&#49328;&#50668;&#51088;&#44256;&#46321;&#54617;&#44368;\&#48512;&#49328;&#50668;&#51088;&#44256;&#46321;&#54617;&#44368;%20&#48169;&#49569;&#51109;&#52824;D-2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9688;&#49888;\00-&#50896;&#44032;&#44228;&#49328;\&#50896;&#44032;&#44228;&#49328;\&#50896;&#44032;&#44228;&#49328;-&#51228;&#51312;\&#48512;&#49328;&#51649;&#50629;&#51204;&#47928;&#54617;&#44368;\&#44032;&#44396;\DATA\98-WORK\&#51204;&#44592;&#50672;&#44396;&#49548;\2MW&#44553;&#51204;&#46041;&#47141;&#44396;&#46041;&#47141;IVR\EXCEL\&#51312;&#44221;&#45236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96;&#49885;\d\LOTUS\9605P\BB_C-BD\OUT\YES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801;&#44508;\&#44277;&#50976;\&#50629;&#47924;\&#51076;&#54801;&#44508;\2002&#45380;\&#54620;&#44397;&#51204;&#44592;&#50672;&#44396;&#50896;\006-&#45236;&#50517;&#49884;&#54744;&#44592;\DATA\98-WORK\&#44400;&#49688;&#49324;&#47161;\TAS-502&#51221;&#49328;&#48372;&#44397;&#51204;&#44592;\EXCEL\&#51312;&#44221;&#45236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9437;&#54788;\E\DWG1\&#51204;&#44592;&#49328;&#52636;&#44540;&#44144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4693;&#55148;\MY%20DOCUMENTS\&#44277;&#51221;&#48372;&#44256;\&#49345;&#54889;&#54032;\&#49324;&#51652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2292;&#50689;\&#44277;&#50976;%20&#47928;&#49436;\EXCEL\MONEY\YES2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gram%20Files\WebHard\WebHardExplorerPlus\Webhard_OpenFile\MSOFFICE\EXCEL\&#50629;&#47924;\&#48512;&#51109;&#48372;&#44256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4840;&#44540;\D\chy\2000&#45380;\Xls\&#44396;&#54617;&#52488;&#45236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gram%20Files\WebHard\WebHardExplorerPlus\Webhard_OpenFile\WINDOWS\Local%20Settings\Temporary%20Internet%20Files\Content.IE5\FGHRJTUD\MSOFFICE\EXCEL\PARK\VVVF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2292;&#50689;\&#44277;&#50976;%20&#47928;&#49436;\DWG\ILOT-MI\YUNCH\PLOT\SD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54840;\C\98&#50976;&#51648;\K1EG\&#50896;&#44032;&#44049;&#51648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8177;&#49849;&#51652;\&#54872;&#44221;&#52828;&#54868;%202&#52264;&#49444;&#44228;&#48320;&#44221;\&#44172;&#47049;&#49548;&#49444;&#48320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Startup" Target="3/3CAD/&#46041;&#44396;&#44592;/&#44032;&#46988;&#44148;&#52629;/&#44288;&#49328;&#51473;&#54617;&#44368;&#54633;&#49689;&#49548;/&#50756;&#46020;&#49688;~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0689;&#54872;\C\PROJECT\98s\5&#50900;&#52572;&#51333;&#48516;\FIRE\LOTUS\9605P\BB_C-BD\OUT\YES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-csm\c\P-Iso\Calc-St2\ILLU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dd605\c\HDPIC\DOCUMENT\&#51116;&#47308;&#48708;.97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456;\C\My%20Documents\&#50689;&#50629;&#49548;&#51068;&#50948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dreamwiz.com/0PROJECT/BEOMHAN/ANSEONG/ELEC/CAL/CAL-AS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&#44305;&#51452;&#50948;&#49373;%20&#51652;&#51077;&#47196;\&#50696;&#49328;&#49436;\&#50696;&#49328;\&#44032;&#47196;&#46321;&#44277;&#49324;\YE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457;&#44284;&#48516;&#49437;.98\2&#50900;&#52509;&#44292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04;&#51109;&#44592;&#49696;&#47928;&#49436;\&#37329;&#22826;&#27704;\&#50641;&#49472;\&#50641;&#49472;\&#54616;&#45768;&#49828;&#51088;&#51116;(k1)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53468;&#50689;&#51032;%20&#49436;&#47448;&#44032;&#48169;\&#37329;&#22826;&#27704;\&#54616;&#45348;&#49828;\K1A1&#49888;&#44508;&#52285;&#49373;(6&#51333;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INDOWS\9605G\DS-LOAD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M\96&#51089;&#49373;&#45733;.XL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dreamwiz.com/DATA/0YEONGI/REPT-NG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FER302\&#44053;&#49437;&#54732;\YSY\BUHA\97&#53804;&#51088;&#50696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BOOK2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dd605\c\HDPIC\VIEWTMP\DATA\NEW\1956&#45824;\AHN\&#50868;&#50689;&#49552;&#51061;\&#51076;&#49884;\&#54032;&#47588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es110\c\JONG\&#51204;&#49328;&#54868;\HBG\60NAEYOK.XLW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97\R-SUWONJ\REP\P7-5-31\LX-CAL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88;&#50976;&#51648;&#45824;\YSY\BUHA\&#51064;&#50896;&#50868;&#50857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&#44277;&#49324;&#48143;%20&#44204;&#51201;\WORLD%20CUP\&#50900;&#46300;&#52981;3&#52264;&#49444;&#44228;&#48320;&#44221;\PROJECT\ELLWORD\98HABAN\WONJU-BO\&#50896;&#51452;&#48373;~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51312;&#46020;&#44228;&#49328;&#49436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143&#51204;&#49437;&#44540;DR\C\18R\969910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dd605\c\HDPIC\VIEWTMP\DATA\NEW\1956&#45824;\AHN\&#50868;&#50689;&#49552;&#51061;\&#48372;&#44256;\9611&#49892;&#51201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96;&#49885;\d\JOB\2000\E-00g\&#52572;&#51333;&#48516;\4GONG\2&#44277;&#44396;(&#50504;&#50689;)&#45800;&#44032;&#49328;&#52636;-1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49696;&#48512;1\MYDOCUMENTS\&#48149;&#49457;&#51068;\&#45208;&#51452;&#49884;\&#49328;&#54840;&#46020;&#47196;&#49900;&#51032;&#51312;&#52824;&#49688;&#47049;(4&#50900;13&#51068;)\&#44592;&#53440;\&#51221;&#50976;&#49440;\&#51060;&#53468;&#47532;\&#49688;&#47049;&#51025;&#50857;\&#49688;&#47049;&#51665;&#44228;&#52509;&#44228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456;\C\JOB\2000\E-00C\&#45800;&#44032;&#51312;&#49324;&#49436;\4GONG\2&#44277;&#44396;(&#50504;&#50689;)&#45800;&#44032;&#49328;&#52636;-1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4924;&#49324;&#51089;&#50629;&#51109;\&#44204;&#51201;&#51089;&#50629;\03&#49437;&#50864;-&#49436;&#50872;&#49328;&#50629;&#45824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8177;&#49849;&#51652;(2)\&#54872;&#44221;&#52828;&#54868;%20&#51204;&#44592;&#44277;&#49324;\&#54872;&#44221;&#52828;&#54868;%202&#52264;&#49444;&#44228;&#48320;&#44221;\2&#54924;&#49444;&#48320;&#45236;&#50669;&#49436;,&#50504;&#51204;&#44288;&#47532;&#44228;&#54925;&#49436;\2&#54924;&#49444;&#48320;%20&#48320;&#44221;&#45236;&#50669;&#49436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03TL04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54840;\C\&#54616;\&#49436;&#47924;\BOOK2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dh102\c\&#49892;&#49324;&#51088;&#47308;\&#52572;&#51333;\&#49892;&#49324;&#51088;&#47308;\Rev1007aA4\DATA\KTMB\SENDDWG2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park\c\My%20Documents\esco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12;&#50896;\D\&#51089;&#50629;\&#44284;&#52380;&#46020;&#49436;&#44288;\2-&#45236;&#50669;&#45796;&#49884;\&#45796;&#49884;&#50696;&#49328;&#45236;&#50669;&#49436;(&#50577;&#49885;)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05;&#47456;\&#54217;&#46041;&#44277;&#45800;3&#44277;&#44396;\&#51060;&#51221;&#48124;\&#50756;&#46020;&#44400;&#50808;\&#45236;&#50669;\&#50756;&#46020;0420000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FHB205\&#44053;&#49437;&#54732;\01%20&#51473;&#44592;&#49373;&#49328;&#48512;\98&#45380;&#46020;&#48512;&#49436;&#50868;&#50689;&#44228;&#54925;\&#51064;&#50896;&#50868;&#50857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7560;&#49328;&#51648;&#44396;\99&#48372;&#50756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8177;&#49849;&#51652;(2)\&#52236;&#47476;&#47112;&#44592;\&#44172;&#47049;&#49548;&#49444;&#48320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49688;\d\&#51060;&#46041;&#49688;\&#48177;&#50500;&#49328;\&#51068;&#50948;&#45824;&#44032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My%20Documents\dacom\&#50896;&#51452;~&#51228;&#52380;\&#50896;&#51452;&#52572;&#51333;\&#50696;&#49328;&#45236;~1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04;&#54861;&#51068;\&#44277;&#51333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dd605\c\HDPIC\VIEWTMP\DATA\NEW\1956&#45824;\AHN\&#50868;&#50689;&#49552;&#51061;\&#49324;&#50629;&#44228;&#54925;\&#49324;&#50629;&#44228;&#54925;.97A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12;&#50896;\D\&#51089;&#50629;\&#44284;&#52380;&#46020;&#49436;&#44288;\2-&#45236;&#50669;&#45796;&#49884;\&#44284;&#52380;&#49884;&#47549;&#46020;&#49436;&#44288;-1\&#50696;&#49328;&#45236;&#50669;&#49436;(LG)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512;&#52285;2\&#48512;&#52285;2\&#50864;&#47532;&#44148;&#52629;\&#51064;&#51228;&#46041;&#44221;&#47196;&#45817;\&#44221;&#47196;(&#53685;)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dh102\c\park\&#44256;&#49549;&#51204;&#52384;\&#44256;&#52384;&#52628;&#49900;\&#44256;&#49549;&#51204;&#52384;&#51088;&#51116;&#54788;&#54889;(4.7)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2292;&#50689;\&#44277;&#50976;%20&#47928;&#49436;\Documents%20and%20Settings\%5e%5e\Local%20Settings\Temporary%20Internet%20Files\Content.IE5\WJXVU6B5\&#44288;&#47144;&#54924;&#49324;\(&#50976;&#54620;)&#50864;&#49457;&#44148;&#49444;\&#45236;&#50669;&#49436;&#47448;\&#47928;&#49692;&#54840;\ES\&#44592;&#44228;&#44221;&#48708;\WINDOWS\EXCEL\KIM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57;&#50864;\&#54840;&#45224;&#49440;\&#52384;&#46020;&#52397;\&#52384;&#46020;&#52397;&#45236;&#50669;\&#47924;&#50504;&#45236;&#50669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204;&#51201;\&#44368;&#50977;&#52397;\1221\&#54868;&#51652;\&#45236;&#50669;I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980;&#44592;\D\&#44608;&#50980;&#44592;\&#45236;&#50669;&#49436;\&#54644;&#50577;&#49688;&#49328;&#48512;\&#53580;&#45768;&#49828;&#51109;&#51312;&#47749;&#44277;&#49324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2292;&#50689;\&#44277;&#50976;%20&#47928;&#49436;\Documents%20and%20Settings\%5e%5e\Local%20Settings\Temporary%20Internet%20Files\Content.IE5\WJXVU6B5\&#44288;&#47144;&#54924;&#49324;\(&#50976;&#54620;)&#50864;&#49457;&#44148;&#49444;\&#47928;&#49692;&#54840;\ES\&#44592;&#44228;&#44221;&#48708;\WINDOWS\EXCEL\KIM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49328;-&#45733;&#49440;&#44036;(&#49884;&#54665;)\&#48176;&#49688;&#44288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gram%20Files\WebHard\WebHardExplorerPlus\Webhard_OpenFile\TM\96&#51089;&#49373;&#45733;.XL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&#51060;&#49457;&#48120;\&#44204;&#51201;&#49436;&#48169;\&#49457;&#50864;&#48169;\&#49352;%20&#54260;&#45908;\&#52509;&#45236;&#50669;&#49436;&#54632;\&#45224;&#50896;&#44204;&#51201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%5e%5e\Local%20Settings\Temporary%20Internet%20Files\Content.IE5\WJXVU6B5\&#44288;&#47144;&#54924;&#49324;\(&#50976;&#54620;)&#50864;&#49457;&#44148;&#49444;\&#51648;&#49688;&#48169;\&#52632;&#50577;&#44148;&#52629;e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%5e%5e\Local%20Settings\Temporary%20Internet%20Files\Content.IE5\WJXVU6B5\&#49324;&#52380;&#54788;&#51109;-&#50629;&#47924;\2000&#48372;&#50756;\&#45800;&#44032;-2000\&#54644;&#44305;(&#51068;&#50948;&#48143;&#45800;&#49328;)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49688;\d\&#51060;&#46041;&#49688;\BLUESKY\&#51060;&#46041;&#49688;EXCEL\&#45236;&#50669;&#49436;\&#50756;&#46020;&#49688;~1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2292;&#50689;\&#44277;&#50976;%20&#47928;&#49436;\Documents%20and%20Settings\%5e%5e\Local%20Settings\Temporary%20Internet%20Files\Content.IE5\WJXVU6B5\&#44288;&#47144;&#54924;&#49324;\(&#50976;&#54620;)&#50864;&#49457;&#44148;&#49444;\&#51648;&#49688;&#48169;\&#52632;&#50577;&#44148;&#52629;es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KK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1109;\d\&#48149;&#49457;&#51068;\&#45208;&#51452;&#49884;\&#49328;&#54840;&#46020;&#47196;&#49900;&#51032;&#51312;&#52824;&#49688;&#47049;(4&#50900;13&#51068;)\&#44592;&#53440;\&#51221;&#50976;&#49440;\&#51060;&#53468;&#47532;\&#45208;&#51452;&#49457;&#49328;~&#46041;&#44257;\&#48176;&#49688;&#44288;&#44277;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&#51060;&#49457;&#48120;\&#44204;&#51201;&#49436;&#48169;\&#49457;&#50864;&#48169;\data\excel\&#45224;&#50896;&#44204;&#51201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TO&#48149;&#54868;&#49885;\&#47785;&#52264;&#44036;&#51648;\WORK\12&#52264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TO&#48149;&#54868;&#49885;\&#47785;&#52264;&#44036;&#51648;\windows\temp\&#49444;&#44228;&#49436;\WORK\12&#52264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FER302\&#44053;&#49437;&#54732;\YSY\BUHA\&#51064;&#50896;&#50868;&#50857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&#44277;&#49324;&#48143;%20&#44204;&#51201;\WORLD%20CUP\&#50900;&#46300;&#52981;3&#52264;&#49444;&#44228;&#48320;&#44221;\&#51109;&#49457;&#44400;\&#51109;&#49457;&#45236;&#50669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124;&#49689;\&#47196;&#52972;%20&#46356;&#49828;&#53356;%20(c)\&#51060;&#48124;&#49689;\data\&#44256;&#50577;&#49849;&#47560;&#51109;&#44592;&#49457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0529;&#49472;excel\My%20Documents\&#45236;&#50669;.&#54364;&#51648;&#50577;&#49885;(&#49569;&#54788;&#48176;&#49688;&#51648;)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4;&#44508;\&#51064;&#44508;MY\&#44288;&#44553;&#44277;&#49324;\2003&#45380;\&#51648;&#52488;&#46896;\&#45224;&#49328;-&#45733;&#49440;&#44036;(&#49884;&#54665;)\&#48176;&#49688;&#44288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49696;&#48512;1\MYDOCUMENTS\&#48149;&#49457;&#51068;\&#45208;&#51452;&#49884;\&#49328;&#54840;&#46020;&#47196;&#49900;&#51032;&#51312;&#52824;&#49688;&#47049;(4&#50900;13&#51068;)\&#47928;&#54217;&#44368;&#54252;&#51109;&#44277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dh102\c\KROFFICE\viewtmp\HDPIC\DOCUMENT\XLS_DATA\97&#50696;&#49328;4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1221;&#51452;&#44428;\&#44256;&#55141;-&#46020;&#50556;\BACKU(NO!DEL)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45824;&#50857;\2003EXCEL\&#52384;&#46020;&#52397;\&#52384;&#46020;&#52397;&#45236;&#50669;\&#47924;&#50504;&#45236;&#50669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WINDOWS\&#48148;&#53461;%20&#54868;&#47732;\dacom\&#51652;&#52380;~&#51613;&#54217;\&#51652;&#52380;,&#51613;&#54217;(9.3)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gram%20Files\WebHard\WebHardExplorerPlus\Webhard_OpenFile\My%20Documents\01\DPA\HAWK-CSP\&#44228;&#50557;&#50896;&#44032;\&#44592;&#52488;&#51088;&#47308;\&#44204;&#51201;&#44208;&#44284;&#51333;&#54633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DH116\&#49373;&#49328;&#53685;&#54633;\SHONYANGHO\&#49324;&#50629;&#44228;&#54925;\&#49324;&#50629;&#44228;&#54925;\99&#45380;&#44228;&#54925;(&#52572;&#51333;)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1109;\D\99&#45380;5&#50900;\&#50756;&#46020;&#44400;\&#45432;&#54868;\&#54252;&#51204;~&#54252;&#51204;\123\&#51201;&#50857;&#54840;&#54364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456;&#48276;\&#47196;&#52972;%20&#46356;&#49828;&#53356;%20(d)\&#52376;&#47532;&#54156;&#54532;\&#45817;&#51652;&#52292;&#50868;&#48176;&#49688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49696;&#48512;1\MYDOCUMENTS\My%20Documents\&#51652;&#46020;&#44400;&#49373;&#54876;&#50857;&#49688;\&#51652;&#46020;&#49373;&#54876;&#50857;&#49688;(&#49688;&#47049;)\&#49328;&#50900;%20&#45225;&#54408;\1&#49688;&#47049;&#51665;&#44228;&#54364;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%5e%5e\Local%20Settings\Temporary%20Internet%20Files\Content.IE5\WJXVU6B5\&#49324;&#52380;&#54788;&#51109;-&#50629;&#47924;\2000&#48372;&#50756;\&#45800;&#44032;-2000\&#51452;&#53469;&#44277;&#49324;\&#49345;&#47924;&#53556;&#53412;(&#49444;&#48320;)DS\&#49345;&#47924;&#53556;&#53412;(&#44148;&#52629;&#49444;&#48320;&#48708;&#47785;)DS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1109;\D\aaa\&#44053;&#51652;&#44400;\&#50672;&#49328;~&#54889;&#47561;&#49688;&#47049;\&#49688;&#47049;&#51665;&#44228;1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2292;&#50689;\&#44277;&#50976;%20&#47928;&#49436;\Documents%20and%20Settings\%5e%5e\Local%20Settings\Temporary%20Internet%20Files\Content.IE5\WJXVU6B5\&#49324;&#52380;&#54788;&#51109;-&#50629;&#47924;\2000&#48372;&#50756;\&#45800;&#44032;-2000\&#51452;&#53469;&#44277;&#49324;\&#49345;&#47924;&#53556;&#53412;(&#49444;&#48320;)DS\&#49345;&#47924;&#53556;&#53412;(&#44148;&#52629;&#49444;&#48320;&#48708;&#47785;)DS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&#44277;&#49324;&#48143;%20&#44204;&#51201;\WORLD%20CUP\&#50900;&#46300;&#52981;3&#52264;&#49444;&#44228;&#48320;&#44221;\PROJECT\ELLWORD\98HABAN\518\NEAYUK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d4\c\YOUNGSOO\XLSS\&#49688;&#47049;&#49328;&#52636;\&#46020;&#47196;&#49688;&#47049;\&#54868;&#49692;&#49688;&#47049;\&#51060;&#49901;&#44257;&#51648;&#44396;%20&#49688;&#47049;\&#51060;&#49901;&#44257;&#47532;&#49688;&#47049;1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WINDOWS\TEMP\&#45236;&#50669;&#49436;(&#51649;&#50689;&#48708;)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49696;&#48512;1\MYDOCUMENTS\&#48149;&#49457;&#51068;\&#45208;&#51452;&#49884;\&#45208;&#51452;&#50724;&#51648;&#46020;&#47196;&#44277;&#49324;\&#49688;&#47049;\123\&#51201;&#50857;&#54840;&#54364;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06\c\My%20Documents\&#54632;&#54217;&#51088;&#51204;&#44144;&#46020;&#47196;(&#52280;&#44256;)\&#49688;&#47049;&#51025;&#50857;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d4\c\&#53468;&#47532;(&#49548;&#50504;)&#49688;&#54644;&#48373;&#44396;\&#45432;&#54868;(&#45337;&#46020;)\123\&#51201;&#50857;&#54840;&#54364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8G8W5\2001&#45380;&#46020;ES\&#54408;&#47785;\&#49345;&#46041;&#51648;&#44396;\&#49345;&#46041;&#51648;&#44396;(9609-9709)\&#49888;&#46041;&#50500;ES\&#53664;&#47785;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456;\C\job\2000\E-00C\&#49444;&#44228;&#50696;&#49328;&#49436;\&#55092;&#44172;&#49548;\&#53685;&#49888;&#45236;&#50669;\&#53685;&#49888;&#45236;&#50669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My%20Documents\&#44204;&#51201;&#49436;\Project\&#49688;&#50896;&#48124;&#51088;&#50669;&#49324;\&#49688;&#50896;&#48124;&#51088;&#50669;&#49324;&#44204;&#51201;&#49436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6041;&#44540;\SR&#44228;&#50557;&#50896;&#44032;\HDK\99\GPS-100\&#44397;&#49328;&#45824;&#52404;36&#51333;\&#52572;&#51333;(9.14)\&#52572;&#51333;\&#44049;&#51648;(&#48156;&#51452;ST&#52572;&#51333;)1011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My%20Documents\&#54620;&#49556;&#44397;&#49324;\&#45800;&#44032;&#49328;&#52636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44592;&#49688;\&#49324;&#53469;&#50868;&#46041;&#51109;\&#49444;&#47749;&#49436;(&#50976;&#49888;&#49688;&#51221;&#48516;)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0857;&#49440;\d\PROJECT\&#50500;&#54028;&#53944;\&#51032;&#50773;&#50672;&#44552;\&#44228;&#49328;&#49436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456;&#48276;\&#47196;&#52972;%20&#46356;&#49828;&#53356;%20(d)\&#50500;&#54028;&#53944;&#44228;&#49328;\&#44608;&#54252;&#51222;&#49688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456;&#48276;\&#47196;&#52972;%20&#46356;&#49828;&#53356;%20(d)\&#52376;&#47532;&#54156;&#54532;\&#45224;&#50577;&#51652;&#44148;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gram%20Files\WebHard\WebHardExplorerPlus\Webhard_OpenFile\&#45236;&#50669;&#49436;\2001-&#49345;&#48152;&#44592;\&#49457;&#48712;&#49468;&#53944;-&#49328;&#52636;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1109;\D\aaa\&#51204;&#46972;&#45224;&#46020;\&#44284;&#50669;\&#48177;&#44540;&#49440;\123\&#51201;&#50857;&#54840;&#54364;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06\c\WINDOWS\&#48148;&#53461;%20&#54868;&#47732;\&#49352;&#54260;&#45908;(&#44053;&#51652;)\&#50689;&#49328;~&#54889;&#47561;(&#54945;&#48176;&#49688;&#44288;)\123\&#51201;&#50857;&#54840;&#54364;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689;\&#52488;&#46321;&#54617;&#44368;\&#51648;&#50689;&#48277;&#49885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88;&#50976;&#51648;&#45824;\&#50629;&#47924;&#44228;&#54925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2292;&#50689;\&#44277;&#50976;%20&#47928;&#49436;\Documents%20and%20Settings\%5e%5e\Local%20Settings\Temporary%20Internet%20Files\Content.IE5\WJXVU6B5\&#44288;&#47144;&#54924;&#49324;\(&#50976;&#54620;)&#50864;&#49457;&#44148;&#49444;\&#51648;&#49688;&#48169;\&#53664;&#47785;1&#52264;ES(99.11.15)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Temp\&#44032;&#44201;&#48708;&#44368;-&#54805;&#49437;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dd605\c\HDPIC\VIEWTMP\DATA\NEW\1956&#45824;\EXCEL\&#47532;&#54252;&#53944;\&#44036;&#51217;&#51665;&#44228;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23\&#51201;&#50857;&#54840;&#54364;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88;&#50976;&#51648;&#45824;\97&#53804;&#51088;&#50696;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49696;&#48512;1\MYDOCUMENTS\&#48149;&#49457;&#51068;\&#44257;&#49457;(&#48372;&#49457;&#44148;&#49444;)\&#54252;&#51109;&#49688;&#47049;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%5e%5e\Local%20Settings\Temporary%20Internet%20Files\Content.IE5\WJXVU6B5\&#49324;&#52380;&#54788;&#51109;-&#50629;&#47924;\2000&#48372;&#50756;\&#45800;&#44032;-2000\&#51648;&#49688;&#48169;\&#50868;&#45224;&#53469;&#51648;\&#51648;&#49688;&#48169;\&#50868;&#45224;&#53469;&#51648;\&#51648;&#49688;&#48169;\&#52632;&#50577;&#53664;&#47785;DS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2292;&#50689;\&#44277;&#50976;%20&#47928;&#49436;\Documents%20and%20Settings\%5e%5e\Local%20Settings\Temporary%20Internet%20Files\Content.IE5\WJXVU6B5\&#49324;&#52380;&#54788;&#51109;-&#50629;&#47924;\2000&#48372;&#50756;\&#45800;&#44032;-2000\&#51648;&#49688;&#48169;\&#50868;&#45224;&#53469;&#51648;\&#51648;&#49688;&#48169;\&#50868;&#45224;&#53469;&#51648;\&#51648;&#49688;&#48169;\&#52632;&#50577;&#53664;&#47785;DS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&#44277;&#49324;&#48143;%20&#44204;&#51201;\WORLD%20CUP\&#50900;&#46300;&#52981;3&#52264;&#49444;&#44228;&#48320;&#44221;\PROJECT\ELLWORD\99SANG\&#51109;&#49457;&#44400;\&#51109;&#49457;&#45236;&#50669;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49696;&#48512;1\MYDOCUMENTS\&#48149;&#49457;&#51068;\&#45208;&#51452;&#49884;\&#49328;&#54840;&#46020;&#47196;&#49900;&#51032;&#51312;&#52824;&#49688;&#47049;(4&#50900;13&#51068;)\&#44592;&#53440;\&#51221;&#50976;&#49440;\&#51060;&#53468;&#47532;\&#45208;&#51452;&#49457;&#49328;~&#46041;&#44257;\&#48176;&#49688;&#44288;&#44277;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57;&#51652;\&#49345;&#48169;&#49324;&#44144;&#47532;\97Cms-es\SINDONG\&#49444;&#48708;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dreamwiz.com/DATA1/97_XLS/BATT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5936;&#51060;&#53440;\2-&#51089;&#50629;&#51473;\&#47785;&#54252;\&#54637;&#46020;&#52488;&#46321;&#54617;&#44368;\2003&#53664;&#47785;&#54616;&#48152;&#44592;&#51068;&#50948;&#45824;&#44032;\&#44148;&#52629;IL-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부하_성남_"/>
      <sheetName val="내역서"/>
      <sheetName val="FORM-0"/>
      <sheetName val="중기일위대가"/>
      <sheetName val="노임단가"/>
      <sheetName val="공사비예산서(토목분)"/>
      <sheetName val="LOPCALC"/>
      <sheetName val="가도공"/>
      <sheetName val="조도계산서 (도서)"/>
      <sheetName val="인건비"/>
      <sheetName val="Sheet1"/>
      <sheetName val="SD"/>
      <sheetName val="중기사용료"/>
      <sheetName val="현장지지물물량"/>
      <sheetName val="전차선로 물량표"/>
      <sheetName val="Macro1"/>
      <sheetName val="설계조건"/>
      <sheetName val="전기실및집수정"/>
      <sheetName val="수질정화시설"/>
      <sheetName val="정부노임단가"/>
      <sheetName val="BOJUNGGM"/>
      <sheetName val="집수정(600-700)"/>
      <sheetName val="대로근거"/>
      <sheetName val="중로근거"/>
      <sheetName val="바닥판"/>
      <sheetName val="7.1유효폭"/>
      <sheetName val="단면가정"/>
      <sheetName val="부재력정리"/>
      <sheetName val="기기리스트"/>
      <sheetName val="Sheet17"/>
      <sheetName val="가설건물"/>
      <sheetName val="제경비"/>
      <sheetName val="금액내역서"/>
      <sheetName val="처리단락"/>
      <sheetName val="목차"/>
      <sheetName val="내역"/>
      <sheetName val="TRE TABLE"/>
      <sheetName val="DATA"/>
      <sheetName val="2공구수량"/>
      <sheetName val="L-type"/>
      <sheetName val="UEC영화관본공사내역"/>
      <sheetName val="#REF"/>
      <sheetName val="사급자재"/>
      <sheetName val="집계표"/>
      <sheetName val="대전-교대(A1-A2)"/>
      <sheetName val="수량산출내역1115"/>
      <sheetName val="지급자재"/>
      <sheetName val="교각1"/>
      <sheetName val="타공종이기"/>
      <sheetName val="INPUT"/>
      <sheetName val="96작생능"/>
      <sheetName val="설직재-1"/>
      <sheetName val="계약"/>
      <sheetName val="ABUT수량-A1"/>
      <sheetName val="토목주소"/>
      <sheetName val="프랜트면허"/>
      <sheetName val="MOTOR"/>
      <sheetName val="U-TYPE(1)"/>
      <sheetName val="부하LOAD"/>
      <sheetName val="수량산출"/>
      <sheetName val="별표총괄"/>
      <sheetName val="방송(체육관)"/>
      <sheetName val="단가비교"/>
      <sheetName val="Macro(전선)"/>
      <sheetName val="영창26"/>
      <sheetName val="다이꾸"/>
      <sheetName val="공통"/>
      <sheetName val="일위대가"/>
      <sheetName val="조도계산서_(도서)"/>
      <sheetName val="PI"/>
      <sheetName val="소비자가"/>
      <sheetName val="내역표지"/>
      <sheetName val="아파트 "/>
      <sheetName val="자재단가"/>
      <sheetName val="주식"/>
      <sheetName val="Sheet1 (2)"/>
      <sheetName val="골조시행"/>
      <sheetName val="EQUIP LIST"/>
      <sheetName val="BOM(Elec)"/>
      <sheetName val="현황산출서"/>
      <sheetName val="Sheet3"/>
      <sheetName val="김포IO"/>
      <sheetName val="일지-H"/>
      <sheetName val="약전닥트"/>
      <sheetName val="FD"/>
      <sheetName val="건축부하"/>
      <sheetName val="FA설치명세"/>
      <sheetName val="99관저"/>
      <sheetName val="LD"/>
      <sheetName val="역T형교대(말뚝기초)"/>
      <sheetName val="XXXXXX"/>
      <sheetName val="갑지"/>
      <sheetName val="총괄"/>
      <sheetName val="표지"/>
      <sheetName val="3"/>
      <sheetName val="Sheet5"/>
      <sheetName val="CC16-내역서"/>
      <sheetName val="일위대가(가설)"/>
      <sheetName val="개소별수량산출"/>
      <sheetName val="예가표"/>
      <sheetName val="ITEM"/>
      <sheetName val="노임이"/>
      <sheetName val="시중노임단가"/>
      <sheetName val="DATE"/>
      <sheetName val="정렬"/>
      <sheetName val="Ç¥Áö(½Â´Þ¹®¿¹È¸°ü)"/>
      <sheetName val="º¯¾Ð±â¿ë·®"/>
      <sheetName val="¹ßÀü±â"/>
      <sheetName val="¹ßÀü±âºÎÇÏ"/>
      <sheetName val="ÃàÀüÁö"/>
      <sheetName val="Àü¾ÐÁ¶°Ç"/>
      <sheetName val="Àü¾Ð°­ÇÏ°è»ê¼­"/>
      <sheetName val="ºÎÇÏÁ¶°Ç"/>
      <sheetName val="ºÎÇÏ°è»ê¼­"/>
      <sheetName val="ºÎÇÏ(¼º³²)"/>
      <sheetName val="ºÎÇÏ_¼º³²_"/>
      <sheetName val="교각계산"/>
      <sheetName val="대치판정"/>
      <sheetName val="내역대비표"/>
      <sheetName val="연돌일위집계"/>
      <sheetName val="99노임기준"/>
      <sheetName val="투찰"/>
      <sheetName val="조건표"/>
      <sheetName val="데이타"/>
      <sheetName val="부대내역"/>
      <sheetName val="터널조도"/>
      <sheetName val="식재인부"/>
      <sheetName val="제잡비집계"/>
      <sheetName val="1,2공구원가계산서"/>
      <sheetName val="2공구산출내역"/>
      <sheetName val="1공구산출내역서"/>
      <sheetName val="조명율표"/>
      <sheetName val="설계예산서"/>
      <sheetName val="총계"/>
      <sheetName val="예산내역서"/>
      <sheetName val="항목등록"/>
      <sheetName val="입력값"/>
      <sheetName val="간선계산"/>
      <sheetName val="SRC-B3U2"/>
      <sheetName val="적용단위길이"/>
      <sheetName val="소요자재"/>
      <sheetName val="노무산출서"/>
      <sheetName val="ⴭⴭⴭⴭ"/>
      <sheetName val="전차선로_물량표"/>
      <sheetName val="TRE_TABLE"/>
      <sheetName val="TABLE"/>
      <sheetName val="FB25JN"/>
      <sheetName val="투자효율분석"/>
      <sheetName val="설계명세서"/>
      <sheetName val="공통(20-91)"/>
      <sheetName val="한강운반비"/>
      <sheetName val="노임"/>
      <sheetName val="자재"/>
      <sheetName val="BEND LOSS"/>
      <sheetName val="tggwan(mac)"/>
      <sheetName val="철근단면적"/>
      <sheetName val="요율표(전기)"/>
      <sheetName val="내역기준"/>
      <sheetName val="기별"/>
      <sheetName val="뚝토공"/>
      <sheetName val="단가표"/>
      <sheetName val="001"/>
      <sheetName val="0124"/>
      <sheetName val="처리장"/>
      <sheetName val="하수관로"/>
      <sheetName val="비용적자료"/>
      <sheetName val="조명시설"/>
      <sheetName val="E01"/>
      <sheetName val="MVE02"/>
      <sheetName val="인사자료총집계"/>
      <sheetName val="설계개요"/>
      <sheetName val="입찰안"/>
      <sheetName val="포장직선구간"/>
      <sheetName val="법면"/>
      <sheetName val="부대공"/>
      <sheetName val="구조물공"/>
      <sheetName val="포장공"/>
      <sheetName val="토공"/>
      <sheetName val="배수공1"/>
      <sheetName val="토사(PE)"/>
      <sheetName val="4-3 보온 기본물량집계"/>
      <sheetName val="중동공구"/>
      <sheetName val="건축공사 내역"/>
      <sheetName val="전기일위대가"/>
      <sheetName val="Pack-3"/>
      <sheetName val="QUOTATION"/>
      <sheetName val="QUOTATION (2)"/>
      <sheetName val="설계내역서"/>
      <sheetName val="수로단위수량"/>
      <sheetName val="1,2,3,4,5단위수량"/>
      <sheetName val="CTEMCOST"/>
      <sheetName val="단가조사표"/>
      <sheetName val="200"/>
      <sheetName val="직노"/>
      <sheetName val="특수기호강도거푸집"/>
      <sheetName val="종배수관면벽신"/>
      <sheetName val="종배수관(신)"/>
      <sheetName val="TYPE1"/>
      <sheetName val="철근량"/>
      <sheetName val="Sheet13"/>
      <sheetName val="간선"/>
      <sheetName val="P-J"/>
      <sheetName val="Sheet14"/>
      <sheetName val="우각부보강"/>
      <sheetName val="몰탈콘크리트"/>
      <sheetName val="차선도색현황"/>
      <sheetName val="배수공"/>
      <sheetName val="간지"/>
      <sheetName val="Sheet6"/>
      <sheetName val="단중표"/>
      <sheetName val="시공여유율"/>
      <sheetName val="Man Power &amp; Comp"/>
      <sheetName val="?????"/>
      <sheetName val="cable산출"/>
      <sheetName val="Total"/>
      <sheetName val="메서,변+증"/>
      <sheetName val="날개벽37.5。,82.5。"/>
      <sheetName val="말뚝지지력산정"/>
      <sheetName val="단가"/>
      <sheetName val="M1"/>
      <sheetName val="발신정보"/>
      <sheetName val="신우"/>
      <sheetName val="과천MAIN"/>
      <sheetName val="CALCULATION"/>
      <sheetName val="수량"/>
      <sheetName val="HX"/>
      <sheetName val="현장식당(1)"/>
      <sheetName val="토목품셈"/>
      <sheetName val="화전내"/>
      <sheetName val="단면 (2)"/>
      <sheetName val="계수시트"/>
      <sheetName val="원가계산서"/>
      <sheetName val="관리사무소"/>
      <sheetName val="8.INTER CONNECTING"/>
      <sheetName val="2선재"/>
      <sheetName val="설계예산내역서"/>
      <sheetName val="표지 (2)"/>
      <sheetName val="경영상태"/>
      <sheetName val="__"/>
      <sheetName val="아파트_"/>
      <sheetName val="dg"/>
      <sheetName val="EP0618"/>
      <sheetName val="조도계산"/>
      <sheetName val="수량이동"/>
      <sheetName val="기성금내역서"/>
      <sheetName val="Pier 3"/>
      <sheetName val="방배동내역(리라)"/>
      <sheetName val="현장경비"/>
      <sheetName val="건축공사집계표"/>
      <sheetName val="부대공사총괄"/>
      <sheetName val="M3산출"/>
      <sheetName val="BAND(200)"/>
      <sheetName val="EL 표면적"/>
      <sheetName val="Detail"/>
      <sheetName val="설계가"/>
      <sheetName val="수리결과"/>
      <sheetName val="상세내역총괄"/>
      <sheetName val="steam table"/>
      <sheetName val="APT"/>
      <sheetName val="토목변경"/>
      <sheetName val="INPUT(덕도방향-시점)"/>
      <sheetName val="노무비"/>
      <sheetName val="남단 RAMP-A 상부공 수량 집계표"/>
      <sheetName val="남단 RAMP-A 상부철근수량 집계표 "/>
      <sheetName val="SAS1 수량 집계표"/>
      <sheetName val="SAS2 수량 집계표"/>
      <sheetName val="SAS3 수량 집계표"/>
      <sheetName val="SAS4 수량 집계표"/>
      <sheetName val="남단 RAMP-A 강재 수량 집계표"/>
      <sheetName val="남단 RAMP-A 하부공 수량 집계표"/>
      <sheetName val="남단 RAMP-A 교대수량 집계표"/>
      <sheetName val="남단 RAMP-A 교대철근수량 집계표"/>
      <sheetName val="남단 RAMP-A 교각수량 집계표"/>
      <sheetName val="남단 RAMP-A 교각철근수량집계표 "/>
      <sheetName val="남단 RAMP-A 옹벽수량집계표"/>
      <sheetName val="남단 RAMP-A 옹벽철근수량 집계표"/>
      <sheetName val="남단 RAMP-A U-TYPE 옹벽수량집계표"/>
      <sheetName val="남단 RAMP-A 우물통 수량 집계표"/>
      <sheetName val="남단 RAMP-A 우물통 철근수량 집계표"/>
      <sheetName val="남단 RAMP-A 현장 타설 말뚝 수량 집계표"/>
      <sheetName val="남단 RAMP-A RCD 철근수량 집계표"/>
      <sheetName val="남단 RAMP-A 교대 현장 타설 말뚝 수량 집계표"/>
      <sheetName val="남단 RAMP-A RCD 철근수량 집계표(교대)"/>
      <sheetName val="남단 RAMP-A 교각 현장 타설 말뚝 수량 집계표"/>
      <sheetName val="남단 RAMP-A 교각 RCD 철근수량집계표"/>
      <sheetName val="남단 RAMP-A 토공수량 집계표"/>
      <sheetName val="남단 RAMP-A 교대 토공수량 집계표"/>
      <sheetName val="남단 RAMP-A 교각 토공수량 집계표"/>
      <sheetName val="남단 RAMP-A 우물통 토공수량 집계표"/>
      <sheetName val="남단 RAMP-A 현장타설말뚝 토공수량 집계표"/>
      <sheetName val="남단 RAMP-A 교대 현장타설말뚝 토공수량 집계표"/>
      <sheetName val="남단 RAMP-A 교각 현장타설말뚝 토공수량 집계표"/>
      <sheetName val="남단 RAMP-A 가시설 집계표"/>
      <sheetName val="상부공(RAMP-A) 수량 집계표"/>
      <sheetName val="NAS1 수량 집계표"/>
      <sheetName val="NAS2 수량 집계표"/>
      <sheetName val="북단(RAMP-A)교각수량 집계표"/>
      <sheetName val="북단(RAMP-A)교대수량 집계표"/>
      <sheetName val="북단(RAMP-A) 하부일반수량 집계표"/>
      <sheetName val="북단(RAMP-A) U-TYPE 수량 집계표"/>
      <sheetName val="북단(RAMP-A)우물통 수량 집계표"/>
      <sheetName val="북단(RAMP-A)현장 타설 말뚝 수량 집계표"/>
      <sheetName val="교각 현장 타설 말뚝 수량 집계표(북단RAMP-A)"/>
      <sheetName val="교대 현장 타설 말뚝 수량 집계표(북단RAMP-A)"/>
      <sheetName val="북단(RAMP-A)강재 수량 집계표"/>
      <sheetName val="본선 철근수량 집계표"/>
      <sheetName val="북단(PL.GIRDER)철근수량 집계표 "/>
      <sheetName val="본선(PL.GIRDER)토공수량 집계표"/>
      <sheetName val="북단(PL.GIRDER)토공수량 집계표"/>
      <sheetName val="1.수인터널"/>
      <sheetName val="#매송휴게소 전체사원#"/>
      <sheetName val="방음벽기초"/>
      <sheetName val="1.설계조건"/>
      <sheetName val="슬래브"/>
      <sheetName val="GTG TR PIT"/>
      <sheetName val="L형옹벽단위수량(35)"/>
      <sheetName val="L형옹벽단위수량(25)"/>
      <sheetName val="B053 (990701)공정실적PP%계산"/>
      <sheetName val="B053 (990701)공정능력PC%계산"/>
      <sheetName val="을지"/>
      <sheetName val="품셈기준"/>
      <sheetName val="6PILE  (돌출)"/>
      <sheetName val="F4-F7"/>
      <sheetName val="Sheet2"/>
      <sheetName val="원가"/>
      <sheetName val="공종별집계표"/>
      <sheetName val="공종별내역서"/>
      <sheetName val="수량산출서"/>
      <sheetName val="일위대가목록"/>
      <sheetName val="단가대비표"/>
      <sheetName val="공사설정"/>
      <sheetName val="참조"/>
      <sheetName val="입적표"/>
      <sheetName val="1-1"/>
      <sheetName val="총괄집계표 "/>
      <sheetName val="내역서(철콘)"/>
      <sheetName val="기성신청"/>
      <sheetName val="산출근거"/>
      <sheetName val="별표"/>
      <sheetName val="자재조사표"/>
      <sheetName val="주형"/>
      <sheetName val="BOX(1.5X1.5)"/>
      <sheetName val="BID"/>
      <sheetName val="SPEC"/>
      <sheetName val="설산1.나"/>
      <sheetName val="본사S"/>
      <sheetName val="철근총괄집계표"/>
      <sheetName val="터파기및재료"/>
      <sheetName val="빗물받이(910-510-410)"/>
      <sheetName val="우수"/>
      <sheetName val="입상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/>
      <sheetData sheetId="331"/>
      <sheetData sheetId="332" refreshError="1"/>
      <sheetData sheetId="333" refreshError="1"/>
      <sheetData sheetId="334"/>
      <sheetData sheetId="335"/>
      <sheetData sheetId="336"/>
      <sheetData sheetId="337"/>
      <sheetData sheetId="338"/>
      <sheetData sheetId="339"/>
      <sheetData sheetId="340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공통(20-91)"/>
      <sheetName val="부하LOAD"/>
      <sheetName val="부하_성남_"/>
      <sheetName val="VXXXXX"/>
      <sheetName val="갑지"/>
      <sheetName val="원가도공 (3)"/>
      <sheetName val="원가도공 (2)"/>
      <sheetName val="지급자재"/>
      <sheetName val="수배전원가"/>
      <sheetName val="수배전반"/>
      <sheetName val="수배전단가"/>
      <sheetName val="등기구내역"/>
      <sheetName val="발전기집계"/>
      <sheetName val="집계표"/>
      <sheetName val="내역서"/>
      <sheetName val="분전반일위대가"/>
      <sheetName val="일위대가 "/>
      <sheetName val="인공산출서"/>
      <sheetName val="수량산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LOPCALC"/>
      <sheetName val="인허가수행 Schedule"/>
      <sheetName val="노임단가"/>
      <sheetName val="요율"/>
      <sheetName val="Sheet2"/>
      <sheetName val="BID"/>
      <sheetName val="외천교"/>
      <sheetName val="조도계산서 (도서)"/>
      <sheetName val="부하계산서"/>
      <sheetName val="MOTOR"/>
      <sheetName val="바닥판"/>
      <sheetName val="소비자가"/>
      <sheetName val="가설건물"/>
      <sheetName val="정렬"/>
      <sheetName val="여흥"/>
      <sheetName val="관리사무소"/>
      <sheetName val="적용단위길이"/>
      <sheetName val="전기실및집수정"/>
      <sheetName val="DATA"/>
      <sheetName val="7.1유효폭"/>
      <sheetName val="SUNGNAM1"/>
      <sheetName val="1"/>
      <sheetName val="BSD (2)"/>
      <sheetName val="단가정보"/>
      <sheetName val="INPUT DATA"/>
      <sheetName val="CSTSUM"/>
      <sheetName val="TRE TABLE"/>
      <sheetName val="BQ"/>
      <sheetName val="산출2-기기동력"/>
      <sheetName val="결선list"/>
      <sheetName val="#REF"/>
      <sheetName val="list"/>
      <sheetName val="목차"/>
      <sheetName val="예산내역서"/>
      <sheetName val="설계예산서"/>
      <sheetName val="조명율표"/>
      <sheetName val="데이타"/>
      <sheetName val="자재테이블"/>
      <sheetName val="전차선로 물량표"/>
      <sheetName val="기타유틸리티설비"/>
      <sheetName val="J直材4"/>
      <sheetName val="1공구(을)"/>
      <sheetName val="품목납기"/>
      <sheetName val="Macro1"/>
      <sheetName val="Macro2"/>
      <sheetName val="WORK"/>
      <sheetName val="Sheet17"/>
      <sheetName val="금긋기 및 절단"/>
      <sheetName val="원가계산서"/>
      <sheetName val="토목변경"/>
      <sheetName val="cost"/>
      <sheetName val="1.설계조건"/>
      <sheetName val="ABUT수량-A1"/>
      <sheetName val="품셈기준"/>
      <sheetName val="원가"/>
      <sheetName val="한강운반비"/>
      <sheetName val="자재"/>
      <sheetName val="입찰안"/>
      <sheetName val="토사(PE)"/>
      <sheetName val="설계조건"/>
      <sheetName val="횡배수관단위수량"/>
      <sheetName val="guard(mac)"/>
      <sheetName val="주간기성"/>
      <sheetName val="적용토목"/>
      <sheetName val="전력구구조물산근"/>
      <sheetName val="L_RPTA05_목록"/>
      <sheetName val="정부노임단가"/>
      <sheetName val="L-type"/>
      <sheetName val="일위대가내역"/>
      <sheetName val="ⴭⴭⴭⴭ"/>
      <sheetName val="3련 BOX"/>
      <sheetName val="U-TYPE(1)"/>
      <sheetName val="c_balju"/>
      <sheetName val="wall"/>
      <sheetName val="토공및부대2차"/>
      <sheetName val="발신정보"/>
      <sheetName val="중기사용료"/>
      <sheetName val="안정검토"/>
      <sheetName val="3BL공동구 수량"/>
      <sheetName val="표지 (2)"/>
      <sheetName val="중기일위대가"/>
      <sheetName val="제잡비계산"/>
      <sheetName val="식재총괄"/>
      <sheetName val="시설물총괄"/>
      <sheetName val="건축총괄"/>
      <sheetName val="식재"/>
      <sheetName val="자재단가"/>
      <sheetName val="위치조서"/>
      <sheetName val="수질정화시설"/>
      <sheetName val="산출내역서집계표"/>
      <sheetName val="예정공정표"/>
      <sheetName val="총계"/>
      <sheetName val="인건비"/>
      <sheetName val="공정표"/>
      <sheetName val="공사원가계산서"/>
      <sheetName val="맨홀토공수량"/>
      <sheetName val="환율"/>
      <sheetName val="수량산출서"/>
      <sheetName val="001"/>
      <sheetName val="교각계산"/>
      <sheetName val="주형"/>
      <sheetName val="단중표"/>
      <sheetName val="Code"/>
      <sheetName val="Import"/>
      <sheetName val="일위대가"/>
      <sheetName val="인건-측정"/>
      <sheetName val="단가대비표 (3)"/>
      <sheetName val="96작생능"/>
      <sheetName val="MACRO(MCC)"/>
      <sheetName val="총괄"/>
      <sheetName val="ITEM"/>
      <sheetName val="오산갈곳"/>
      <sheetName val="소요자재"/>
      <sheetName val="입력DATA"/>
      <sheetName val="단"/>
      <sheetName val="내역"/>
      <sheetName val="MEXICO-C"/>
      <sheetName val="노무비"/>
      <sheetName val="FOOTING단면력"/>
      <sheetName val="타공종이기"/>
      <sheetName val="부대내역"/>
      <sheetName val="방배동내역(리라)"/>
      <sheetName val="공사비집계"/>
      <sheetName val="환율-LIBOR"/>
      <sheetName val="Sheet3"/>
      <sheetName val="품의서"/>
      <sheetName val="노임"/>
      <sheetName val="부안변전"/>
      <sheetName val="첨부"/>
      <sheetName val="양식"/>
      <sheetName val="Proposal"/>
      <sheetName val="조명율데이타"/>
      <sheetName val="ilch"/>
      <sheetName val="CalcuSheet"/>
      <sheetName val="GTG TR PIT"/>
      <sheetName val="조도계산서 _도서_"/>
      <sheetName val="CRF"/>
      <sheetName val="현장지지물물량"/>
      <sheetName val="발전기계산서"/>
      <sheetName val="공사비예산서(토목분)"/>
      <sheetName val="전기일위대가"/>
      <sheetName val="금액내역서"/>
      <sheetName val="차액보증"/>
      <sheetName val="내역표지"/>
      <sheetName val="날개벽수량표"/>
      <sheetName val="견적시담(송포2공구)"/>
      <sheetName val="TABLE"/>
      <sheetName val="산#2-1 (2)"/>
      <sheetName val=" 견적서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BSD_(2)"/>
      <sheetName val="전차선로_물량표"/>
      <sheetName val="단가대비표_(3)"/>
      <sheetName val="산#2-1_(2)"/>
      <sheetName val="FEXS"/>
      <sheetName val="횡배위치"/>
      <sheetName val="49단가"/>
      <sheetName val="부대대비"/>
      <sheetName val="냉연집계"/>
      <sheetName val="일반공사"/>
      <sheetName val="다이꾸"/>
      <sheetName val="추가및 공제(방파제)"/>
      <sheetName val="HRSG SMALL07220"/>
      <sheetName val="토적계산"/>
      <sheetName val="Param"/>
      <sheetName val="참조"/>
      <sheetName val="기자재비"/>
      <sheetName val="일위대가목록"/>
      <sheetName val="실행품의서"/>
      <sheetName val="W-현원가"/>
      <sheetName val="보차도경계석"/>
      <sheetName val="Y-WORK"/>
      <sheetName val="포장공"/>
      <sheetName val="EQUIP LIST"/>
      <sheetName val="목록"/>
      <sheetName val="mesc"/>
      <sheetName val="cable-data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직공비"/>
      <sheetName val="Sheet1 (2)"/>
      <sheetName val="COVER"/>
      <sheetName val="1.우편집중내역서"/>
      <sheetName val="배수관공"/>
      <sheetName val="처리단락"/>
      <sheetName val="LD"/>
      <sheetName val="약전닥트"/>
      <sheetName val="건축부하"/>
      <sheetName val="일지-H"/>
      <sheetName val="FA설치명세"/>
      <sheetName val="김포IO"/>
      <sheetName val="INPUT_DATA"/>
      <sheetName val="TRE_TABLE"/>
      <sheetName val="금긋기_및_절단"/>
      <sheetName val="3련_BOX"/>
      <sheetName val="1_설계조건"/>
      <sheetName val="표지_(2)"/>
      <sheetName val="3BL공동구_수량"/>
      <sheetName val="hvac(제어동)"/>
      <sheetName val="기성집계"/>
      <sheetName val="GTG_TR_PIT"/>
      <sheetName val="조도계산서__도서_"/>
      <sheetName val="분뇨"/>
      <sheetName val="배관BM(일반)"/>
      <sheetName val="효율&amp;역율"/>
      <sheetName val="BEND LOSS"/>
      <sheetName val="Total"/>
      <sheetName val="프랜트면허"/>
      <sheetName val="현황산출서"/>
      <sheetName val="철근단면적"/>
      <sheetName val="주식"/>
      <sheetName val="철거산출근거"/>
      <sheetName val="SILICATE"/>
      <sheetName val="토공"/>
      <sheetName val="기초대가"/>
      <sheetName val="D-3503"/>
      <sheetName val="L형옹벽측구"/>
      <sheetName val="CNC810M"/>
      <sheetName val="지진시"/>
      <sheetName val="일위대가(계측기설치)"/>
      <sheetName val="SRC-B3U2"/>
      <sheetName val="토목주소"/>
      <sheetName val="경비"/>
      <sheetName val="CALCULATION"/>
      <sheetName val="원형1호맨홀토공수량"/>
      <sheetName val="단위중량"/>
      <sheetName val="내역서1"/>
      <sheetName val="자단"/>
      <sheetName val="123"/>
      <sheetName val="Oper Amount"/>
      <sheetName val="CC16-내역서"/>
      <sheetName val="일위대가표"/>
      <sheetName val="방음벽기초(H=4m)"/>
      <sheetName val="변화치수"/>
      <sheetName val="터파기및재료"/>
      <sheetName val="간선"/>
      <sheetName val="FB25JN"/>
      <sheetName val="당초"/>
      <sheetName val="말뚝지지력산정"/>
      <sheetName val="Sheet1"/>
      <sheetName val="1차변경내역"/>
      <sheetName val="도"/>
      <sheetName val="b_balju_cho"/>
      <sheetName val="단가조사표"/>
      <sheetName val="일위대가(원본)"/>
      <sheetName val="횡배수관집현황(2공구)"/>
      <sheetName val="Sheet13"/>
      <sheetName val="Sheet14"/>
      <sheetName val="발전기"/>
      <sheetName val="9GNG운반"/>
      <sheetName val="접속도로1"/>
      <sheetName val="안정검토(온1)"/>
      <sheetName val="단가조사"/>
      <sheetName val="공통비"/>
      <sheetName val="N賃率-職"/>
      <sheetName val="경산"/>
      <sheetName val="횡날개수집"/>
      <sheetName val="단면가정"/>
      <sheetName val="부재력정리"/>
      <sheetName val="조경일람"/>
      <sheetName val="RE9604"/>
      <sheetName val="옹벽기초자료"/>
      <sheetName val="자재일람"/>
      <sheetName val="A포공위"/>
      <sheetName val="Currency Rate"/>
      <sheetName val="??(??)"/>
      <sheetName val="금액"/>
      <sheetName val="토공사"/>
      <sheetName val="giathanh1"/>
      <sheetName val="K"/>
      <sheetName val="CAL"/>
      <sheetName val="가시설(TYPE-A)"/>
      <sheetName val="1호맨홀가감수량"/>
      <sheetName val="1-1평균터파기고(1)"/>
      <sheetName val="1호맨홀수량산출"/>
      <sheetName val="PIPE"/>
      <sheetName val="대로근거"/>
      <sheetName val="종배수관(신)"/>
      <sheetName val="감가상각"/>
      <sheetName val="교각1"/>
      <sheetName val="내역서 "/>
      <sheetName val="총괄표"/>
      <sheetName val="개소별수량산출"/>
      <sheetName val="설명서"/>
      <sheetName val="자재대"/>
      <sheetName val="표지1"/>
      <sheetName val="역T형교대(말뚝기초)"/>
      <sheetName val="부대tu"/>
      <sheetName val="TYPE1"/>
      <sheetName val="철근량"/>
      <sheetName val="조건표"/>
      <sheetName val="전기"/>
      <sheetName val="plan&amp;section of foundation"/>
      <sheetName val="O-단가조사서"/>
      <sheetName val="일위대가표(DEEP)"/>
      <sheetName val="LINE_LIST"/>
      <sheetName val="견적대비표"/>
      <sheetName val="일위대가총괄표"/>
      <sheetName val="단가산출총괄표"/>
      <sheetName val="J형측구단위수량"/>
      <sheetName val="수량집계표M1"/>
      <sheetName val="수량산출 M1"/>
      <sheetName val="MW-BM"/>
      <sheetName val="조명시설"/>
      <sheetName val="____"/>
      <sheetName val="DATE"/>
      <sheetName val="02 SLAB"/>
      <sheetName val="05 BOX"/>
      <sheetName val="세금자료"/>
      <sheetName val="보안등"/>
      <sheetName val="일위대가(가설)"/>
      <sheetName val="SUMMARY"/>
      <sheetName val="M3산출"/>
      <sheetName val="토공A"/>
      <sheetName val="수목표준대가"/>
      <sheetName val="을 2"/>
      <sheetName val="ÀÎÇã°¡¼öÇà_Schedule"/>
      <sheetName val="7_1À¯È¿Æø"/>
      <sheetName val="¿ø°¡µµ°ø_(3)"/>
      <sheetName val="¿ø°¡µµ°ø_(2)"/>
      <sheetName val="ÀÏÀ§´ë°¡_"/>
      <sheetName val="³ë¹«ºñÁ¶Á¤_(%)"/>
      <sheetName val="³»¿ª¼­_(2)"/>
      <sheetName val="101¹æ¼Û±âÃÊ_"/>
      <sheetName val="102ÀÚÅ½±âÃÊ_"/>
      <sheetName val="³»¿ª¼­_(»ó°¡)"/>
      <sheetName val="ºÐÀü¹ÝÀÏÀ§´ë°¡_(»ó°¡)"/>
      <sheetName val="ÀÏÀ§´ë°¡__(»ó°¡)"/>
      <sheetName val="ÀÎ°ø»êÃâ¼­_(»ó°¡)"/>
      <sheetName val="¼ö·®»êÃâ_(»ó°¡)"/>
      <sheetName val="´Ü°¡Á¶»ç¼­_(»ó°¡)"/>
      <sheetName val="Á¶µµ°è»ê¼­_(µµ¼­)"/>
      <sheetName val="4.4 해변조명 3 산출"/>
      <sheetName val="3.2 갓바위1 산출서"/>
      <sheetName val="3.4 갓바위2 산출서"/>
      <sheetName val="단가비교표"/>
      <sheetName val="1.2 시민의탑 투광조명-집계"/>
      <sheetName val="일위대가집계표"/>
      <sheetName val="일위대가목차"/>
      <sheetName val="K1자재(3차등)"/>
      <sheetName val="OZ049E"/>
      <sheetName val="설계명세서"/>
      <sheetName val="4-3 보온 기본물량집계"/>
      <sheetName val="자재단가비교표"/>
      <sheetName val="세목별"/>
      <sheetName val="INPUT"/>
      <sheetName val="특수기호강도거푸집"/>
      <sheetName val="종배수관면벽신"/>
      <sheetName val="집계표(육상)"/>
      <sheetName val="두앙"/>
      <sheetName val="2"/>
      <sheetName val="토공정보"/>
      <sheetName val="건축기성"/>
      <sheetName val="토목검측서"/>
      <sheetName val="단가입력창"/>
      <sheetName val="공종단가표 "/>
      <sheetName val="총괄집계표"/>
      <sheetName val="Sheet4"/>
      <sheetName val="작성방법"/>
      <sheetName val="2선재"/>
      <sheetName val="Macro(전선)"/>
      <sheetName val="지수조정율(총괄)"/>
      <sheetName val="적용기준"/>
      <sheetName val="물가시세"/>
      <sheetName val="Ⅴ-2.공종별내역"/>
      <sheetName val="단면 (2)"/>
      <sheetName val="명단"/>
      <sheetName val="2000년1차"/>
      <sheetName val="2000전체분"/>
      <sheetName val="Process"/>
      <sheetName val="소각장스케줄"/>
      <sheetName val="직노"/>
      <sheetName val="기기리스트"/>
      <sheetName val="공종별집계표"/>
      <sheetName val="공종별내역서"/>
      <sheetName val="공사설정"/>
      <sheetName val="코드표"/>
      <sheetName val="안성방향(시점)"/>
      <sheetName val="단가산출1"/>
      <sheetName val="단가 및 재료비"/>
      <sheetName val="card1"/>
      <sheetName val="집계"/>
      <sheetName val="재료비"/>
      <sheetName val="보건노"/>
      <sheetName val="기본일위"/>
      <sheetName val="가공비"/>
      <sheetName val="LCS-SEAT"/>
      <sheetName val="FD"/>
      <sheetName val="99관저"/>
      <sheetName val="LOAD-AY"/>
      <sheetName val="설직재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/>
      <sheetData sheetId="434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/>
      <sheetData sheetId="513"/>
      <sheetData sheetId="514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1A1신규창생(6종)"/>
      <sheetName val="원가"/>
      <sheetName val="처리단락"/>
      <sheetName val="LD"/>
      <sheetName val="약전닥트"/>
      <sheetName val="건축부하"/>
      <sheetName val="일지-H"/>
      <sheetName val="FA설치명세"/>
      <sheetName val="#REF"/>
      <sheetName val="김포I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1_002L"/>
      <sheetName val="GJ1_002L"/>
      <sheetName val="J1_004L"/>
      <sheetName val="GJ1_004L"/>
      <sheetName val="J1_007L"/>
      <sheetName val="GJ1_007L"/>
      <sheetName val="J1_015L"/>
      <sheetName val="GJ1_015L"/>
      <sheetName val="J1_022L"/>
      <sheetName val="GJ1_022L"/>
      <sheetName val="J1_037L"/>
      <sheetName val="GJ1_037L"/>
      <sheetName val="J1_015H"/>
      <sheetName val="GJ1_015H"/>
      <sheetName val="J1_022H"/>
      <sheetName val="GJ1_022H"/>
      <sheetName val="J1_037H"/>
      <sheetName val="GJ1_037H"/>
      <sheetName val="Module1"/>
      <sheetName val="그룹별"/>
      <sheetName val="환율"/>
      <sheetName val="FORM"/>
      <sheetName val="예비품"/>
      <sheetName val="외자배분"/>
      <sheetName val="외자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/>
      <sheetData sheetId="20"/>
      <sheetData sheetId="21"/>
      <sheetData sheetId="22" refreshError="1"/>
      <sheetData sheetId="23" refreshError="1"/>
      <sheetData sheetId="2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#REF"/>
      <sheetName val="단가산출"/>
      <sheetName val="환율"/>
      <sheetName val="단가산출목록표"/>
      <sheetName val="일위목록"/>
      <sheetName val="일위_파일"/>
      <sheetName val="전산망"/>
      <sheetName val="을지"/>
      <sheetName val="변수값"/>
      <sheetName val="중기상차"/>
      <sheetName val="AS복구"/>
      <sheetName val="중기터파기"/>
      <sheetName val="내역서"/>
      <sheetName val="DATA"/>
      <sheetName val="데이타"/>
      <sheetName val="단가비교표"/>
      <sheetName val="우수"/>
      <sheetName val="을"/>
      <sheetName val="48일위"/>
      <sheetName val="22수량"/>
      <sheetName val="49일위"/>
      <sheetName val="22일위"/>
      <sheetName val="49수량"/>
      <sheetName val="자재단가"/>
      <sheetName val="Macro1"/>
      <sheetName val="과천MAIN"/>
      <sheetName val="인건비"/>
      <sheetName val="일위대가"/>
      <sheetName val="자  재"/>
      <sheetName val="건축외주"/>
      <sheetName val="노임단가"/>
      <sheetName val="단가조사"/>
      <sheetName val="원가계산서"/>
      <sheetName val="Sheet1"/>
      <sheetName val="주소록"/>
      <sheetName val="BDATA"/>
      <sheetName val="밸브설치"/>
      <sheetName val="횡배수관집현황(2공구)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증감대비"/>
      <sheetName val="부하(성남)"/>
      <sheetName val="빌딩 안내"/>
      <sheetName val="설직재-1"/>
      <sheetName val="일위산출"/>
      <sheetName val="__MAIN"/>
      <sheetName val="세부내역서"/>
      <sheetName val="개소별수량산출"/>
      <sheetName val="작업금지"/>
      <sheetName val="일위"/>
      <sheetName val="단가표"/>
      <sheetName val="포장면적산출"/>
      <sheetName val="96작생능"/>
      <sheetName val="SG"/>
      <sheetName val="배관내역"/>
      <sheetName val="단가"/>
      <sheetName val="산출금액내역"/>
      <sheetName val="COST"/>
      <sheetName val="웅진교-S2"/>
      <sheetName val="기(단) (1)"/>
      <sheetName val="설계명세서"/>
      <sheetName val="예산명세서"/>
      <sheetName val="자료입력"/>
      <sheetName val="C3"/>
      <sheetName val="주차장"/>
      <sheetName val="일위대가표"/>
      <sheetName val="JUCKEYK"/>
      <sheetName val="코드표"/>
      <sheetName val="총괄내역단가"/>
      <sheetName val="중기일위대가"/>
      <sheetName val="적용단가"/>
      <sheetName val="Y-WORK"/>
      <sheetName val="산출조서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실행"/>
      <sheetName val="예가표"/>
      <sheetName val="시설물일위"/>
      <sheetName val="U-TYPE(1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금액내역서"/>
    </sheetNames>
    <sheetDataSet>
      <sheetData sheetId="0"/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적용단가"/>
      <sheetName val="내역서"/>
    </sheetNames>
    <sheetDataSet>
      <sheetData sheetId="0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적용단가"/>
      <sheetName val="기계경비(시간당)"/>
      <sheetName val="램머"/>
      <sheetName val="가설대가"/>
      <sheetName val="토공대가"/>
      <sheetName val="구조대가"/>
      <sheetName val="포설대가1"/>
      <sheetName val="부대대가"/>
      <sheetName val="설직재-1"/>
      <sheetName val="노무비"/>
      <sheetName val="간선계산"/>
      <sheetName val="공통자료"/>
      <sheetName val="노무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2F 회의실견적(5_14 일대)"/>
      <sheetName val="일위대가(계측기설치)"/>
      <sheetName val="날개벽"/>
      <sheetName val="금액내역서"/>
      <sheetName val="노임"/>
    </sheetNames>
    <sheetDataSet>
      <sheetData sheetId="0">
        <row r="732">
          <cell r="A732" t="str">
            <v>K02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3)"/>
      <sheetName val="유첨Ⅱ(Ⅲ) (2)"/>
      <sheetName val="Sheet1"/>
      <sheetName val="Sheet1 (2)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갑"/>
      <sheetName val="을"/>
      <sheetName val="재료비산출 (2)"/>
      <sheetName val="재료비산출"/>
      <sheetName val="공임산출"/>
      <sheetName val="표지"/>
      <sheetName val="일위대가"/>
      <sheetName val="Sheet2"/>
      <sheetName val="수련원펌프"/>
      <sheetName val="만덕고 부수터"/>
      <sheetName val="합의경상"/>
      <sheetName val="일위목록"/>
      <sheetName val="EQUIP-H"/>
      <sheetName val="바.한일양산"/>
      <sheetName val="EP0618"/>
      <sheetName val="__"/>
      <sheetName val="Sheet1"/>
      <sheetName val="을지"/>
      <sheetName val="부대비율"/>
      <sheetName val="ELECTRIC"/>
      <sheetName val="물가자료"/>
      <sheetName val="CTEMCOST"/>
      <sheetName val="인건비"/>
      <sheetName val="단면가정"/>
      <sheetName val="1-1"/>
      <sheetName val="내역서"/>
      <sheetName val="N賃率-職"/>
      <sheetName val="적용단가"/>
      <sheetName val="전기일위대가"/>
      <sheetName val="J直材4"/>
      <sheetName val="연부97-1"/>
      <sheetName val="갑지1"/>
      <sheetName val="ITB COST"/>
      <sheetName val="잡비"/>
      <sheetName val="공통가설"/>
      <sheetName val="DATE"/>
      <sheetName val="DATA"/>
      <sheetName val="내  역  서"/>
      <sheetName val="9GNG운반"/>
      <sheetName val="계약원가"/>
      <sheetName val="산출조서"/>
      <sheetName val="내역"/>
      <sheetName val="참조자료"/>
      <sheetName val="전차선로 물량표"/>
      <sheetName val="공사원가계산서"/>
      <sheetName val="code"/>
      <sheetName val="일위산출"/>
      <sheetName val="약품설비"/>
      <sheetName val="단가"/>
      <sheetName val="Macro1"/>
      <sheetName val="원가계산서"/>
      <sheetName val="#REF"/>
      <sheetName val="LD"/>
      <sheetName val="손익분석"/>
      <sheetName val="수량산출"/>
      <sheetName val="기둥(원형)"/>
      <sheetName val="환율"/>
      <sheetName val="산거각호표"/>
      <sheetName val="배수장공사비"/>
      <sheetName val="MOTOR"/>
      <sheetName val="부서현황"/>
      <sheetName val="SILICATE"/>
      <sheetName val="화재 탐지 설비"/>
      <sheetName val="Sheet4"/>
      <sheetName val="8.자재단가"/>
      <sheetName val="예비"/>
      <sheetName val="대치판정"/>
      <sheetName val="총괄표"/>
      <sheetName val="단가산출"/>
      <sheetName val="자료"/>
      <sheetName val="신우"/>
      <sheetName val="1. 설계조건 2.단면가정 3. 하중계산"/>
      <sheetName val="DATA 입력란"/>
      <sheetName val="CODE2"/>
      <sheetName val="CODE1"/>
      <sheetName val="96노임기준"/>
      <sheetName val="FRP내역서"/>
      <sheetName val="기본사항"/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수습"/>
      <sheetName val="품목"/>
      <sheetName val="공정코드"/>
      <sheetName val="수량산출서"/>
      <sheetName val="자재단가"/>
      <sheetName val="gvl"/>
      <sheetName val="단가조사"/>
      <sheetName val="206 무장,정비 장비용량 산출"/>
      <sheetName val="견적대비표"/>
      <sheetName val="입력"/>
      <sheetName val="工완성공사율"/>
      <sheetName val="토공총괄표"/>
      <sheetName val="전장품(관리용)"/>
      <sheetName val="대가단최종"/>
      <sheetName val="전기"/>
      <sheetName val="날개벽(좌,우=60도-4개)"/>
      <sheetName val="일위대가(가설)"/>
      <sheetName val="D-623D"/>
      <sheetName val="03전반노무비"/>
      <sheetName val="A-4"/>
      <sheetName val="재료비산출_(2)"/>
      <sheetName val="만덕고_부수터"/>
      <sheetName val="바_한일양산"/>
      <sheetName val="내__역__서"/>
      <sheetName val="전차선로_물량표"/>
      <sheetName val="ITB_COST"/>
      <sheetName val="1__설계조건_2_단면가정_3__하중계산"/>
      <sheetName val="DATA_입력란"/>
      <sheetName val="D-경비1"/>
      <sheetName val="8.PILE  (돌출)"/>
      <sheetName val="예산대비"/>
      <sheetName val="입출재고현황 (2)"/>
      <sheetName val="부하계산서"/>
      <sheetName val="재집"/>
      <sheetName val="직재"/>
      <sheetName val="일위대가목록"/>
      <sheetName val="일위_파일"/>
      <sheetName val="I一般比"/>
      <sheetName val="VXXXXXX"/>
      <sheetName val="Proposal"/>
      <sheetName val="수수료율표"/>
      <sheetName val="wall"/>
      <sheetName val="대비"/>
      <sheetName val="Bid Summary"/>
      <sheetName val="이동시 예상비용"/>
      <sheetName val="Seg 1DE비용"/>
      <sheetName val="Transit 비용_감가상각미포함"/>
      <sheetName val="통장출금액"/>
      <sheetName val="BSD (2)"/>
      <sheetName val="Sheet5"/>
      <sheetName val="장비투입계획"/>
      <sheetName val="20관리비율"/>
      <sheetName val="노무비"/>
      <sheetName val="통합"/>
      <sheetName val="9."/>
      <sheetName val="금액내역서"/>
      <sheetName val="갑지(추정)"/>
      <sheetName val="밸브설치"/>
      <sheetName val="단가표"/>
      <sheetName val="UNIT"/>
      <sheetName val="내역서1"/>
      <sheetName val="SLAB&quot;1&quot;"/>
      <sheetName val="집계"/>
      <sheetName val="자탐산출서 "/>
      <sheetName val="전선관"/>
      <sheetName val="중강당 내역"/>
      <sheetName val="오버레이산출근거"/>
      <sheetName val="조도계산서"/>
      <sheetName val="1ST"/>
      <sheetName val="업무"/>
      <sheetName val="수량집계"/>
      <sheetName val="방송일위대가"/>
      <sheetName val="남양시작동자105노65기1.3화1.2"/>
      <sheetName val="PROJECT BRIEF"/>
      <sheetName val="목록"/>
      <sheetName val="건축내역"/>
      <sheetName val="시행후면적"/>
      <sheetName val="부산4"/>
      <sheetName val="교각계산"/>
      <sheetName val="장지리내역"/>
      <sheetName val="3.CCTV설비공사"/>
      <sheetName val="INPUT(덕도방향-시점)"/>
      <sheetName val="Macro(전선)"/>
      <sheetName val="CLAUSE"/>
      <sheetName val="단위세대물량"/>
      <sheetName val="약품공급2"/>
      <sheetName val="요율"/>
      <sheetName val="매립"/>
      <sheetName val="현장지지물물량"/>
      <sheetName val="GI-LIST"/>
      <sheetName val="TG9504"/>
      <sheetName val="esc"/>
      <sheetName val="ABUT수량-A1"/>
      <sheetName val="예산서"/>
      <sheetName val="직공비"/>
      <sheetName val="내역서표지"/>
      <sheetName val="기기리스트"/>
      <sheetName val="전기일위목록"/>
      <sheetName val="정보매체A동"/>
      <sheetName val="9811"/>
      <sheetName val="토공"/>
      <sheetName val="날개수량1.5"/>
      <sheetName val="단"/>
      <sheetName val="LEGEND"/>
      <sheetName val="설직재-1"/>
      <sheetName val="인건-측정"/>
      <sheetName val="1단계"/>
      <sheetName val="산출내역서집계표"/>
      <sheetName val="COST"/>
      <sheetName val="단가산출-기,교"/>
      <sheetName val="일위목록-기"/>
      <sheetName val="입찰안"/>
      <sheetName val="기안"/>
      <sheetName val="CIVIL"/>
      <sheetName val="주식"/>
      <sheetName val="갑지"/>
      <sheetName val="토 적 표"/>
      <sheetName val="11.우각부 보강"/>
      <sheetName val="품셈TABLE"/>
      <sheetName val="단중표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매립"/>
      <sheetName val="갑지"/>
      <sheetName val="수량"/>
      <sheetName val="갑지 (2)"/>
      <sheetName val="매립 (2)"/>
      <sheetName val="공정계획표"/>
      <sheetName val="매립1"/>
      <sheetName val="매립 (3)"/>
      <sheetName val="갑지 (3)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laroux"/>
      <sheetName val="을"/>
      <sheetName val="금액내역서"/>
      <sheetName val="일위대가-1"/>
      <sheetName val="예산대비"/>
      <sheetName val="주식"/>
      <sheetName val="기계(집계표)"/>
      <sheetName val="샘플표지"/>
      <sheetName val="제_노임"/>
      <sheetName val="제-노임"/>
      <sheetName val="건축"/>
      <sheetName val="N賃率-職"/>
      <sheetName val="ELECTRIC"/>
      <sheetName val="(실사조정)총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매립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-1"/>
      <sheetName val="중기사용료및운전경비"/>
      <sheetName val="기계경비"/>
    </sheetNames>
    <sheetDataSet>
      <sheetData sheetId="0"/>
      <sheetData sheetId="1"/>
      <sheetData sheetId="2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원가"/>
      <sheetName val="IMPEADENCE MAP 취수장"/>
      <sheetName val="완도수~1"/>
      <sheetName val="관급단가"/>
      <sheetName val="김포IO"/>
      <sheetName val="LD"/>
      <sheetName val="처리단락"/>
      <sheetName val="약전닥트"/>
      <sheetName val="건축부하"/>
      <sheetName val="일지-H"/>
      <sheetName val="FA설치명세"/>
      <sheetName val="#REF"/>
      <sheetName val="일위대가(계측기설치)"/>
      <sheetName val="기본DATA"/>
      <sheetName val="INPUT"/>
      <sheetName val="품셈TABLE"/>
      <sheetName val="금액"/>
      <sheetName val="상부집계표"/>
      <sheetName val="차선도색현황"/>
      <sheetName val="양수장(기계)"/>
      <sheetName val="위치조서"/>
      <sheetName val="적용토목"/>
      <sheetName val="단가비교표_공통1"/>
      <sheetName val="시중노임단가"/>
      <sheetName val="전계가"/>
      <sheetName val="영창26"/>
      <sheetName val="총괄"/>
      <sheetName val="예산서 "/>
      <sheetName val="산출내역서집계표"/>
      <sheetName val="일위대가-1"/>
      <sheetName val="98수문일위"/>
      <sheetName val="장비가동"/>
      <sheetName val="세부내역"/>
      <sheetName val="입찰안"/>
      <sheetName val="공사개요"/>
      <sheetName val="매입세율"/>
      <sheetName val="FD"/>
      <sheetName val="99관저"/>
      <sheetName val="주방환기"/>
      <sheetName val="금액내역서"/>
      <sheetName val="C1ㅇ"/>
      <sheetName val="4-3 보온 기본물량집계"/>
      <sheetName val="단가대비표"/>
      <sheetName val="POL6차-PIPING"/>
      <sheetName val="산#2-1 (2)"/>
      <sheetName val="WEIGHT LIST"/>
      <sheetName val="수로단위수량"/>
      <sheetName val="노임"/>
      <sheetName val="노무비(DB)"/>
      <sheetName val="969910( R)"/>
      <sheetName val="전차선로 물량표"/>
      <sheetName val="계산중"/>
      <sheetName val="횡배위치"/>
      <sheetName val="조도계산서 (도서)"/>
      <sheetName val="공사비SU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9회로"/>
      <sheetName val="9회로-1"/>
      <sheetName val="8회로 전기"/>
      <sheetName val="8회로-1"/>
      <sheetName val="7회로"/>
      <sheetName val="6회로"/>
      <sheetName val="6회로-1"/>
      <sheetName val="5회로"/>
      <sheetName val="3회로"/>
      <sheetName val="2회로"/>
      <sheetName val="조명3전기2"/>
      <sheetName val="7회로 15DIM 3RD"/>
      <sheetName val="35DIM 3D (2)"/>
      <sheetName val="18회로"/>
      <sheetName val="9회로 (2)"/>
      <sheetName val="10회로 조명"/>
      <sheetName val="7회로 조명"/>
      <sheetName val="조명3전기4 신형 (2)"/>
      <sheetName val="4회로"/>
      <sheetName val="조명3전기2 신형"/>
      <sheetName val="11CH50DIM6RD5"/>
      <sheetName val="14CH32DIM6RD5 (2)"/>
      <sheetName val="28회로"/>
      <sheetName val="8회로신형"/>
      <sheetName val="부산시사상구청"/>
      <sheetName val="18DIM5CH3D"/>
      <sheetName val="18DIM4CH3D (2)"/>
      <sheetName val="14DIM3DIR"/>
      <sheetName val="전기3회로dim8"/>
      <sheetName val="전기2회로dim9 (3)"/>
      <sheetName val="전기2회로dim8 (4)"/>
      <sheetName val="5CH8DIM3D"/>
      <sheetName val="5CH10DIM3D (2)"/>
      <sheetName val="18DIM6CH3D (2)"/>
      <sheetName val="원가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메뉴"/>
      <sheetName val="종합이력"/>
      <sheetName val="실행"/>
      <sheetName val="환율"/>
      <sheetName val="코드별"/>
      <sheetName val="그룹"/>
      <sheetName val="코드별B"/>
      <sheetName val="그룹별"/>
      <sheetName val="그룹별B"/>
      <sheetName val="예비품"/>
    </sheetNames>
    <sheetDataSet>
      <sheetData sheetId="0"/>
      <sheetData sheetId="1"/>
      <sheetData sheetId="2" refreshError="1"/>
      <sheetData sheetId="3">
        <row r="4">
          <cell r="I4">
            <v>1373.76</v>
          </cell>
        </row>
      </sheetData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 계산서"/>
      <sheetName val="DATA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부하 계산서 (2)"/>
      <sheetName val="Sheet11"/>
      <sheetName val="Sheet12"/>
      <sheetName val="Sheet13"/>
      <sheetName val="Sheet14"/>
      <sheetName val="Sheet15"/>
      <sheetName val="Sheet16"/>
      <sheetName val="환율"/>
      <sheetName val="현장지지물물량"/>
      <sheetName val="CODE"/>
      <sheetName val="원가"/>
      <sheetName val="일위대가"/>
      <sheetName val="1.설계조건"/>
      <sheetName val="IMPEADENCE MAP 취수장"/>
      <sheetName val="LOPCALC"/>
      <sheetName val="내역서"/>
      <sheetName val="MOTOR"/>
      <sheetName val="조도계산서 (도서)"/>
      <sheetName val="일위대가(계측기설치)"/>
      <sheetName val="입출재고현황 (2)"/>
      <sheetName val="차선도색현황"/>
      <sheetName val="ETC"/>
      <sheetName val="Regenerator  Concrete Structure"/>
      <sheetName val="unit 4"/>
      <sheetName val="ABUT수량-A1"/>
      <sheetName val="입찰안"/>
      <sheetName val="원가계산서"/>
      <sheetName val="CAT_5"/>
      <sheetName val="LOAD"/>
      <sheetName val="BID"/>
      <sheetName val="교각계산"/>
      <sheetName val="GAEYO"/>
      <sheetName val="금액"/>
      <sheetName val="기본DATA"/>
      <sheetName val="도"/>
      <sheetName val="산출근거1"/>
      <sheetName val="가설건물"/>
      <sheetName val="MEXICO-C"/>
      <sheetName val="노임단가"/>
      <sheetName val="세원견적서"/>
      <sheetName val="단가대비표"/>
      <sheetName val="2000전체분"/>
      <sheetName val="2000년1차"/>
      <sheetName val="관급자재"/>
      <sheetName val="DB"/>
      <sheetName val="전차선로 물량표"/>
      <sheetName val="INPUT"/>
      <sheetName val="TABLE"/>
      <sheetName val="FB25JN"/>
      <sheetName val="동원인원"/>
      <sheetName val="9.단가조사서"/>
      <sheetName val="6.일위목록"/>
      <sheetName val="ITEM"/>
      <sheetName val="예비품"/>
      <sheetName val="별표"/>
      <sheetName val="산출내역서집계표"/>
      <sheetName val="을"/>
      <sheetName val="부하(성남)"/>
      <sheetName val="백암비스타내역"/>
      <sheetName val="노단"/>
      <sheetName val="8.PILE  (돌출)"/>
      <sheetName val="내역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검사조서"/>
      <sheetName val="검사원"/>
      <sheetName val="집계표"/>
      <sheetName val="집계(총괄)"/>
      <sheetName val="구성비"/>
      <sheetName val="내역서"/>
      <sheetName val="실적보고"/>
      <sheetName val="표지"/>
      <sheetName val="표준안전집계"/>
      <sheetName val="표준안전내역"/>
      <sheetName val="부하계산서"/>
      <sheetName val="A갑지"/>
      <sheetName val="일위대가표"/>
      <sheetName val="N賃率-職"/>
      <sheetName val="wall"/>
      <sheetName val="설계서을"/>
      <sheetName val="J형측구단위수량"/>
      <sheetName val="일위"/>
      <sheetName val="피벗테이블데이터분석"/>
      <sheetName val="적용단위길이"/>
      <sheetName val="원가계산서"/>
      <sheetName val="ELECTRIC"/>
      <sheetName val="단가조사"/>
      <sheetName val="구리토평1전기"/>
      <sheetName val="수량산출"/>
      <sheetName val="비용적자료"/>
      <sheetName val="단가"/>
      <sheetName val="일위대가서식"/>
      <sheetName val="현장관리비"/>
      <sheetName val="일위대가"/>
      <sheetName val="노임단가"/>
      <sheetName val="Y-WORK"/>
      <sheetName val="부대공"/>
      <sheetName val="토공"/>
      <sheetName val="포장공"/>
      <sheetName val="front"/>
      <sheetName val="FB25JN"/>
      <sheetName val="DATA"/>
      <sheetName val="가로등내역서"/>
      <sheetName val="XL4Poppy"/>
      <sheetName val="XXXXXX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특별교실"/>
      <sheetName val="기숙사"/>
      <sheetName val="화장실"/>
      <sheetName val="총집계-1"/>
      <sheetName val="총집계-2"/>
      <sheetName val="원가-1"/>
      <sheetName val="원가-2"/>
      <sheetName val="을지"/>
      <sheetName val="4월 실적추정(건축+토목)"/>
      <sheetName val="4월 실적추정(건축)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표지 (2)"/>
      <sheetName val="Baby일위대가"/>
      <sheetName val="보차도경계석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견적조건"/>
      <sheetName val="견적조건(을지)"/>
      <sheetName val="JUCK"/>
      <sheetName val="간선계산"/>
      <sheetName val="98지급계획"/>
      <sheetName val="남양시작동자105노65기1.3화1.2"/>
      <sheetName val="일반공사"/>
      <sheetName val="제-노임"/>
      <sheetName val="제직재"/>
      <sheetName val="노무비"/>
      <sheetName val="을"/>
      <sheetName val="FILE1"/>
      <sheetName val="인건비"/>
      <sheetName val="기초단가"/>
      <sheetName val="ITEM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매립"/>
      <sheetName val="0.집계"/>
      <sheetName val="48전력선로일위"/>
      <sheetName val="대구실행"/>
      <sheetName val="입찰안"/>
      <sheetName val="MOTOR"/>
      <sheetName val="직노"/>
      <sheetName val="실행내역"/>
      <sheetName val="단가산출"/>
      <sheetName val="아산추가1220"/>
      <sheetName val="200"/>
      <sheetName val="당초"/>
      <sheetName val="3-1.CB"/>
      <sheetName val="부대내역"/>
      <sheetName val="unit 4"/>
      <sheetName val="일위대가목차"/>
      <sheetName val="AIR SHOWER(3인용)"/>
      <sheetName val="부대공Ⅱ"/>
      <sheetName val="설계내역서"/>
      <sheetName val="I一般比"/>
      <sheetName val="본공사"/>
      <sheetName val="자재단가"/>
      <sheetName val="신우"/>
      <sheetName val="대비"/>
      <sheetName val="내역"/>
      <sheetName val="재집"/>
      <sheetName val="직재"/>
      <sheetName val="입찰보고"/>
      <sheetName val="전선 및 전선관"/>
      <sheetName val="구역화물"/>
      <sheetName val="단가일람"/>
      <sheetName val="2F 회의실견적(5_14 일대)"/>
      <sheetName val="조도계산서 (도서)"/>
      <sheetName val="49-119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발신정보"/>
      <sheetName val="준검 내역서"/>
      <sheetName val="부하(성남)"/>
      <sheetName val="연부97-1"/>
      <sheetName val="갑지1"/>
      <sheetName val="J直材4"/>
      <sheetName val="대치판정"/>
      <sheetName val="연습"/>
      <sheetName val="일위대가(가설)"/>
      <sheetName val="조명율표"/>
      <sheetName val="기계경비(시간당)"/>
      <sheetName val="램머"/>
      <sheetName val="중기일위대가"/>
      <sheetName val="단위단가"/>
      <sheetName val="DANGA"/>
      <sheetName val="말뚝지지력산정"/>
      <sheetName val="MAIN_TABLE"/>
      <sheetName val="1.설계조건"/>
      <sheetName val="재료"/>
      <sheetName val="내역(설계)"/>
      <sheetName val="식생블럭단위수량"/>
      <sheetName val="#REF"/>
      <sheetName val="가로등부표"/>
      <sheetName val="LOPCALC"/>
      <sheetName val="1.수인터널"/>
      <sheetName val="제경비율"/>
      <sheetName val="Macro1"/>
      <sheetName val="노무비단가"/>
      <sheetName val="STORAGE"/>
      <sheetName val="설계예산서"/>
      <sheetName val="수량집계"/>
      <sheetName val="토목"/>
      <sheetName val="수량산출서"/>
      <sheetName val="2000.11월설계내역"/>
      <sheetName val="터파기및재료"/>
      <sheetName val="점수계산1-2"/>
      <sheetName val="BID"/>
      <sheetName val="부대공사비"/>
      <sheetName val="현장관리비집계표"/>
      <sheetName val="1차설계변경내역"/>
      <sheetName val="BQ"/>
      <sheetName val="데이타"/>
      <sheetName val="율촌법률사무소2내역"/>
      <sheetName val="자료입력"/>
      <sheetName val="지주목시비량산출서"/>
      <sheetName val="목차"/>
      <sheetName val="손익분석"/>
      <sheetName val="수량"/>
      <sheetName val="금리계산"/>
      <sheetName val="우배수"/>
      <sheetName val="001"/>
      <sheetName val="산출내역서집계표"/>
      <sheetName val="총계"/>
      <sheetName val="총괄표"/>
      <sheetName val="실행철강하도"/>
      <sheetName val="내역서2안"/>
      <sheetName val="소야공정계획표"/>
      <sheetName val="내력서"/>
      <sheetName val="가설건물"/>
      <sheetName val="Macro2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정부노임단가"/>
      <sheetName val="Summary Sheets"/>
      <sheetName val="요율"/>
      <sheetName val="일위목록-기"/>
      <sheetName val="Module11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Total"/>
      <sheetName val="실행내역서"/>
      <sheetName val="CTEMCOST"/>
      <sheetName val="96보완계획7.12"/>
      <sheetName val="계수시트"/>
      <sheetName val="BID-도로"/>
      <sheetName val="타공종이기"/>
      <sheetName val="본선차로수량집계표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3.공통공사대비"/>
      <sheetName val="ITB COST"/>
      <sheetName val="고분전시관"/>
      <sheetName val="설비"/>
      <sheetName val="DATA1"/>
      <sheetName val="3BL공동구 수량"/>
      <sheetName val="교각계산"/>
      <sheetName val="설계조건"/>
      <sheetName val="날개벽(TYPE3)"/>
      <sheetName val="전기일위대가"/>
      <sheetName val="시설물일위"/>
      <sheetName val="WORK"/>
      <sheetName val="단면(RW1)"/>
      <sheetName val="소비자가"/>
      <sheetName val="ilch"/>
      <sheetName val="A-4"/>
      <sheetName val="비교표"/>
      <sheetName val="맨홀수량집계"/>
      <sheetName val="IMP(MAIN)"/>
      <sheetName val="IMP (REACTOR)"/>
      <sheetName val="오산갈곳"/>
      <sheetName val="차액보증"/>
      <sheetName val="집1"/>
      <sheetName val="토공계산서(부체도로)"/>
      <sheetName val="월선수금"/>
      <sheetName val="물량산출근거"/>
      <sheetName val="토목내역"/>
      <sheetName val="일위대가목록"/>
      <sheetName val="현장관리비내역서"/>
      <sheetName val="SORCE1"/>
      <sheetName val="가시설단위수량"/>
      <sheetName val="SE-611"/>
      <sheetName val="CONCRETE"/>
      <sheetName val="안정계산"/>
      <sheetName val="단면검토"/>
      <sheetName val="경비2내역"/>
      <sheetName val="날개벽"/>
      <sheetName val="자재단가표"/>
      <sheetName val="단가산출서(기계)"/>
      <sheetName val="6호기"/>
      <sheetName val="봉양~조차장간고하개명(신설)"/>
      <sheetName val="보증수수료산출"/>
      <sheetName val="하조서"/>
      <sheetName val="20관리비율"/>
      <sheetName val="수목데이타 "/>
      <sheetName val="변압기 및 발전기 용량"/>
      <sheetName val="교각1"/>
      <sheetName val="일위대가표(유단가)"/>
      <sheetName val="단가 및 재료비"/>
      <sheetName val="총괄집계표"/>
      <sheetName val="점검총괄"/>
      <sheetName val="기계경비"/>
      <sheetName val="가로등"/>
      <sheetName val="공사비예산서(토목분)"/>
      <sheetName val="각형맨홀"/>
      <sheetName val="수목단가"/>
      <sheetName val="시설수량표"/>
      <sheetName val="식재수량표"/>
      <sheetName val="일위목록"/>
      <sheetName val="ASP포장"/>
      <sheetName val="INPUT"/>
      <sheetName val="2000년1차"/>
      <sheetName val="자재목록"/>
      <sheetName val="EACT10"/>
      <sheetName val="견적대비"/>
      <sheetName val="주상도"/>
      <sheetName val="일위대가(목록)"/>
      <sheetName val="재료비"/>
      <sheetName val="부속동"/>
      <sheetName val="증감대비"/>
      <sheetName val="공종단가"/>
      <sheetName val="상수도토공집계표"/>
      <sheetName val="예산갑지"/>
      <sheetName val="단가조사서"/>
      <sheetName val="내역서(전기)"/>
      <sheetName val="2006기계경비산출표"/>
      <sheetName val="AILC004"/>
      <sheetName val="예산변경사항"/>
      <sheetName val="BASIC (2)"/>
      <sheetName val="재료집계"/>
      <sheetName val="제수변수량"/>
      <sheetName val="공기변수량"/>
      <sheetName val="ETC"/>
      <sheetName val="돌망태단위수량"/>
      <sheetName val="일위대가(계측기설치)"/>
      <sheetName val="물가자료"/>
      <sheetName val="품의서"/>
      <sheetName val="물가시세"/>
      <sheetName val="SG"/>
      <sheetName val="전신환매도율"/>
      <sheetName val="건축공사"/>
      <sheetName val="방음벽기초(H=4m)"/>
      <sheetName val="48일위"/>
      <sheetName val="동력부하(도산)"/>
      <sheetName val="CABLE SIZE-3"/>
      <sheetName val="EQUIP-H"/>
      <sheetName val="경비_원본"/>
      <sheetName val="노임"/>
      <sheetName val="에너지동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실행갑지"/>
      <sheetName val="견적990322"/>
      <sheetName val="말뚝물량"/>
      <sheetName val="소요자재"/>
      <sheetName val="노무산출서"/>
      <sheetName val="BOX전기내역"/>
      <sheetName val="9-1차이내역"/>
      <sheetName val="ABUT수량-A1"/>
      <sheetName val="입찰결과(DATA)"/>
      <sheetName val="자재대"/>
      <sheetName val="기계경비시간당손료목록"/>
      <sheetName val="코드표"/>
      <sheetName val="Sheet1 (2)"/>
      <sheetName val="연결관산출조서"/>
      <sheetName val="공구원가계산"/>
      <sheetName val="2000전체분"/>
      <sheetName val="간접비"/>
      <sheetName val="참고"/>
      <sheetName val="공사개요"/>
      <sheetName val="우수맨홀공제단위수량"/>
      <sheetName val="스톱로그내역"/>
      <sheetName val="수주현황2월"/>
      <sheetName val="수입"/>
      <sheetName val="단면 (2)"/>
      <sheetName val="토공유동표"/>
      <sheetName val="JUCKEYK"/>
      <sheetName val="적용(기계)"/>
      <sheetName val="Mc1"/>
      <sheetName val="2000,9월 일위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가감수량"/>
      <sheetName val="맨홀수량산출"/>
      <sheetName val="통장출금액"/>
      <sheetName val="금액결정"/>
      <sheetName val="1차증가원가계산"/>
      <sheetName val="간접1"/>
      <sheetName val="5.정산서"/>
      <sheetName val="설계기준 및 하중계산"/>
      <sheetName val="입력값"/>
      <sheetName val="단면가정"/>
      <sheetName val="토량1-1"/>
      <sheetName val="AS포장복구 "/>
      <sheetName val="참조-(1)"/>
      <sheetName val="하수급견적대비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동원(3)"/>
      <sheetName val="예정(3)"/>
      <sheetName val="주형"/>
      <sheetName val="구조물철거타공정이월"/>
      <sheetName val="일반수량"/>
      <sheetName val="VA_code"/>
      <sheetName val="공종별원가계산"/>
      <sheetName val="말고개터널조명전압강하"/>
      <sheetName val="조건표"/>
      <sheetName val="JJ"/>
      <sheetName val="설계"/>
      <sheetName val="설 계"/>
      <sheetName val="1.설계기준"/>
      <sheetName val="터널조도"/>
      <sheetName val="현황CODE"/>
      <sheetName val="손익현황"/>
      <sheetName val="3차설계"/>
      <sheetName val="기둥(원형)"/>
      <sheetName val="밸브설치"/>
      <sheetName val="3.바닥판설계"/>
      <sheetName val="원가"/>
      <sheetName val="외주"/>
      <sheetName val="Macro(차단기)"/>
      <sheetName val="PO-BOQ"/>
      <sheetName val="일위집계표"/>
      <sheetName val=" 상부공통집계(총괄)"/>
      <sheetName val="견적의뢰서"/>
      <sheetName val="직공비"/>
      <sheetName val="주관사업"/>
      <sheetName val="수문일1"/>
      <sheetName val="발주설계서(당초)"/>
      <sheetName val="옹벽수량집계"/>
      <sheetName val="woo(mac)"/>
      <sheetName val="인건-측정"/>
      <sheetName val="C3"/>
      <sheetName val="TABLE"/>
      <sheetName val="Macro(전선)"/>
      <sheetName val="설직재-1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경상직원"/>
      <sheetName val="CA지입"/>
      <sheetName val="개소별수량산출"/>
      <sheetName val="사각맨홀"/>
      <sheetName val="조경일람"/>
      <sheetName val="의왕내역"/>
      <sheetName val="LP-S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단가표"/>
      <sheetName val="종합기별"/>
      <sheetName val="노무비명세서"/>
      <sheetName val="소요자재명세서"/>
      <sheetName val="아파트기별"/>
      <sheetName val="공리일"/>
      <sheetName val="Sheet17"/>
      <sheetName val="U-TYPE(1)"/>
      <sheetName val="예산명세서"/>
      <sheetName val="맨홀"/>
      <sheetName val="금호"/>
      <sheetName val="적용공정"/>
      <sheetName val="대가단최종"/>
      <sheetName val="적용기준표(98년상반기)"/>
      <sheetName val="처리단락"/>
      <sheetName val="LD"/>
      <sheetName val="약전닥트"/>
      <sheetName val="건축부하"/>
      <sheetName val="일지-H"/>
      <sheetName val="FA설치명세"/>
      <sheetName val="김포IO"/>
      <sheetName val="철거산출근거"/>
      <sheetName val="전차선로 물량표"/>
      <sheetName val="접지수량"/>
      <sheetName val="TOT"/>
      <sheetName val="보합"/>
      <sheetName val="수로단위수량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/>
      <sheetData sheetId="212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대-산출"/>
      <sheetName val="대-전기인건"/>
      <sheetName val="중-기계산출"/>
      <sheetName val="중-전기인건"/>
      <sheetName val="표준일위"/>
      <sheetName val="물가조사"/>
      <sheetName val="임률"/>
      <sheetName val="대가정리"/>
      <sheetName val="#REF"/>
      <sheetName val="DATA"/>
      <sheetName val="표지"/>
      <sheetName val="원가계산서 "/>
      <sheetName val="집계표 (1)"/>
      <sheetName val="집계표(2)"/>
      <sheetName val="내역서(1차공사분)"/>
      <sheetName val="Sheet1"/>
      <sheetName val="총괄표"/>
      <sheetName val="자재단가비교표"/>
      <sheetName val="내역서"/>
      <sheetName val="수량산출"/>
      <sheetName val="상수도토공집계표"/>
      <sheetName val="현장일보"/>
      <sheetName val="ABUT수량-A1"/>
      <sheetName val="단가"/>
      <sheetName val="Front"/>
      <sheetName val="wall"/>
      <sheetName val="일위대가-1"/>
      <sheetName val="간접"/>
      <sheetName val="ETC"/>
      <sheetName val="데이타"/>
      <sheetName val="I一般比"/>
      <sheetName val="N賃率-職"/>
      <sheetName val="공사수행방안"/>
      <sheetName val="NEGO"/>
      <sheetName val="견적율"/>
      <sheetName val="포장복구집계"/>
      <sheetName val="성남일위"/>
      <sheetName val="1.설계조건"/>
      <sheetName val="일위대가"/>
      <sheetName val="도배공사언고"/>
      <sheetName val="산출금액내역"/>
      <sheetName val="안정검토(온1)"/>
      <sheetName val="CTEMCOST"/>
      <sheetName val="INPUT"/>
      <sheetName val="청천내"/>
      <sheetName val="집수정"/>
      <sheetName val="평균높이산출근거"/>
      <sheetName val="횡배수관위치조서"/>
      <sheetName val="노임단가"/>
      <sheetName val="POL6차-PIPING"/>
      <sheetName val="별표 "/>
      <sheetName val="설직재-1"/>
      <sheetName val="인건-측정"/>
      <sheetName val="조명시설"/>
      <sheetName val="Total"/>
      <sheetName val="Curves"/>
      <sheetName val="Tables"/>
      <sheetName val="환율"/>
      <sheetName val="을"/>
      <sheetName val="예비품"/>
      <sheetName val="수목표준대가"/>
      <sheetName val="제수"/>
      <sheetName val="공기"/>
      <sheetName val="인건비"/>
      <sheetName val="전차선로 물량표"/>
      <sheetName val="노무비"/>
      <sheetName val="반중력식옹벽3.5"/>
      <sheetName val="과천MAIN"/>
      <sheetName val="IMPEADENCE MAP 취수장"/>
      <sheetName val="건축내역"/>
      <sheetName val="암거단위-1련"/>
      <sheetName val="화산경계"/>
      <sheetName val="자재단가표"/>
      <sheetName val="노임"/>
      <sheetName val="일위목록"/>
      <sheetName val="내역서1999.8최종"/>
      <sheetName val="건축-물가변동"/>
      <sheetName val="일위_파일"/>
      <sheetName val="입찰안"/>
      <sheetName val="귀래 설계 공내역서"/>
      <sheetName val="소비자가"/>
      <sheetName val="식재가격"/>
      <sheetName val="식재총괄"/>
      <sheetName val="const."/>
      <sheetName val="일위대가(계측기설치)"/>
      <sheetName val="부안일위"/>
      <sheetName val="내역서-전체낙찰율"/>
      <sheetName val="날개벽"/>
      <sheetName val="암거단위"/>
      <sheetName val="전기일위대가"/>
      <sheetName val="일위대가 (100%)"/>
      <sheetName val="손익분석"/>
      <sheetName val="플랜트 설치"/>
      <sheetName val="단가 "/>
      <sheetName val="내역"/>
      <sheetName val="횡배수관집현황(2공구)"/>
      <sheetName val="지우지마세요"/>
      <sheetName val="수량산출서"/>
      <sheetName val="작성기준"/>
      <sheetName val="기준"/>
      <sheetName val="9811"/>
      <sheetName val="목표세부명세"/>
      <sheetName val="원하대비"/>
      <sheetName val="원도급"/>
      <sheetName val="하도급"/>
      <sheetName val="관급단가"/>
      <sheetName val="현장관리비"/>
      <sheetName val="FD"/>
      <sheetName val="LD"/>
      <sheetName val="신우"/>
      <sheetName val="사급자재"/>
      <sheetName val="J형측구단위수량"/>
      <sheetName val="YES-T"/>
      <sheetName val="Option"/>
      <sheetName val="SP-B1"/>
      <sheetName val="GAEYO"/>
      <sheetName val="연동내역"/>
      <sheetName val="연결임시"/>
      <sheetName val="단가산출"/>
      <sheetName val="전기일위목록"/>
      <sheetName val="영1"/>
      <sheetName val="토목"/>
      <sheetName val="기계설비-물가변동"/>
      <sheetName val="직재"/>
      <sheetName val="일위"/>
      <sheetName val="한강운반비"/>
      <sheetName val="NEYOK"/>
      <sheetName val="FRP내역서"/>
      <sheetName val="Sheet6"/>
      <sheetName val="단가조사"/>
      <sheetName val="중갑지"/>
      <sheetName val="예가표"/>
      <sheetName val="Sheet2"/>
      <sheetName val="공사원가계산서"/>
      <sheetName val="직노"/>
      <sheetName val="단가대비표"/>
      <sheetName val="일위대가(가설)"/>
      <sheetName val="횡배수관토공수량"/>
      <sheetName val="입력"/>
      <sheetName val="평가내역"/>
      <sheetName val="집계표"/>
      <sheetName val="설비내역서"/>
      <sheetName val="건축내역서"/>
      <sheetName val="전기내역서"/>
      <sheetName val="금액"/>
      <sheetName val="원가계산서"/>
      <sheetName val="표지 (2)"/>
      <sheetName val="기본DATA"/>
      <sheetName val="빙장비사양"/>
      <sheetName val="장비사양"/>
      <sheetName val="copy"/>
      <sheetName val="계약내력"/>
      <sheetName val="ES조서출력하기"/>
      <sheetName val="노원열병합  건축공사기성내역서"/>
      <sheetName val="AV시스템"/>
      <sheetName val="갑지"/>
      <sheetName val="갑지1"/>
      <sheetName val="노무비 "/>
      <sheetName val="설계명세서"/>
      <sheetName val="공사"/>
      <sheetName val="시행후면적"/>
      <sheetName val="반중력식옹벽"/>
      <sheetName val="SUN 2000. 10 가격"/>
      <sheetName val="7단가"/>
      <sheetName val="단위중량표"/>
      <sheetName val="요율"/>
      <sheetName val="내역서-CCTV"/>
      <sheetName val="Y-WORK"/>
      <sheetName val="가설공사내역"/>
      <sheetName val="401"/>
      <sheetName val="5.모델링"/>
      <sheetName val="2.단면가정"/>
      <sheetName val="노 무 비"/>
      <sheetName val="변압기 및 발전기 용량"/>
      <sheetName val="전기"/>
      <sheetName val="매립"/>
      <sheetName val="현대물량"/>
      <sheetName val="Sheet3"/>
      <sheetName val="실행철강하도"/>
      <sheetName val="COST"/>
      <sheetName val="실행대비"/>
      <sheetName val="차선도색현황"/>
      <sheetName val="전신환매도율"/>
      <sheetName val="A-4"/>
      <sheetName val="H-PILE수량집계"/>
      <sheetName val="설계내역서"/>
      <sheetName val="집계"/>
      <sheetName val="노임이"/>
      <sheetName val="견"/>
      <sheetName val="직접인건비"/>
      <sheetName val="제-노임"/>
      <sheetName val="외주"/>
      <sheetName val="MixBed"/>
      <sheetName val="CondPol"/>
      <sheetName val=" 냉각수펌프"/>
      <sheetName val="시중노임단가"/>
      <sheetName val="Sheet13"/>
      <sheetName val="발전기"/>
      <sheetName val="Sheet14"/>
      <sheetName val="조건입력"/>
      <sheetName val="조건입력(2)"/>
      <sheetName val="장비선정"/>
      <sheetName val="소방"/>
      <sheetName val="DATE"/>
      <sheetName val="FB25JN"/>
      <sheetName val="WEIGHT LIST"/>
      <sheetName val="일위대가표"/>
      <sheetName val="미드수량"/>
      <sheetName val="교통대책내역"/>
      <sheetName val="R&amp;D"/>
      <sheetName val="SYS별 부하목록"/>
      <sheetName val="cable data"/>
      <sheetName val="기존단가 (2)"/>
      <sheetName val="토목내역서"/>
      <sheetName val="철근총괄집계표"/>
      <sheetName val="터파기및재료"/>
      <sheetName val="빗물받이(910-510-410)"/>
      <sheetName val="우수"/>
      <sheetName val="집수정(600-700)"/>
      <sheetName val="토사(PE)"/>
      <sheetName val="냉천부속동"/>
      <sheetName val="코드표"/>
      <sheetName val="원효펌프교체020812"/>
      <sheetName val="대비"/>
      <sheetName val="산출"/>
      <sheetName val="건축공사 집계표"/>
      <sheetName val="골조"/>
      <sheetName val="단가비교표"/>
      <sheetName val="단"/>
      <sheetName val="배수내역 (2)"/>
      <sheetName val="982월원안"/>
      <sheetName val="대치판정"/>
      <sheetName val="MCC제원"/>
      <sheetName val="현장관리비집계표"/>
      <sheetName val="일위(PN)"/>
      <sheetName val="98수문일위"/>
      <sheetName val="약품설비"/>
      <sheetName val="송전기본"/>
      <sheetName val="계산근거"/>
      <sheetName val="Sheet1 (2)"/>
      <sheetName val="품셈TABLE"/>
      <sheetName val="일위대가서식"/>
      <sheetName val="guard(mac)"/>
      <sheetName val="2002상반기노임기준"/>
      <sheetName val="조경"/>
      <sheetName val="J直材4"/>
      <sheetName val="경비"/>
      <sheetName val="공사개요"/>
      <sheetName val="구천"/>
      <sheetName val="공내역"/>
      <sheetName val="P.M 별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포장공"/>
      <sheetName val="교각계산"/>
      <sheetName val="총괄"/>
      <sheetName val="신표지1"/>
      <sheetName val="SLAB"/>
      <sheetName val="약품공급2"/>
      <sheetName val="용지매수"/>
      <sheetName val="Sheet4"/>
      <sheetName val="갑지(추정)"/>
      <sheetName val="자재단가"/>
      <sheetName val="COVER"/>
      <sheetName val="횡배수관"/>
      <sheetName val="전계가"/>
      <sheetName val="인수공"/>
      <sheetName val="단중표"/>
      <sheetName val="APT"/>
      <sheetName val="인건비 "/>
      <sheetName val="부하LOAD"/>
      <sheetName val="b_balju_cho"/>
      <sheetName val="여수토공사비"/>
      <sheetName val="본공사"/>
      <sheetName val="노임변동률"/>
      <sheetName val="공조기"/>
      <sheetName val="XXXXXX"/>
      <sheetName val="원가계산"/>
      <sheetName val="견적"/>
      <sheetName val="SCHEDULE"/>
      <sheetName val="2원료가나다."/>
      <sheetName val="돈암사업"/>
      <sheetName val="정렬"/>
      <sheetName val="일반부표"/>
      <sheetName val="단위단가"/>
      <sheetName val="TRE TABLE"/>
      <sheetName val="Working(wo WTs)"/>
      <sheetName val="견적대비표"/>
      <sheetName val="BQ"/>
      <sheetName val="부하계산서"/>
      <sheetName val="설계서(1)"/>
      <sheetName val="인제내역"/>
      <sheetName val="일위목차"/>
      <sheetName val="예산서표지"/>
      <sheetName val="홍보비디오"/>
      <sheetName val="내역서2안"/>
      <sheetName val="경산"/>
      <sheetName val="하부철근수량"/>
      <sheetName val="건축집계표"/>
      <sheetName val="토목집계표"/>
      <sheetName val="집계표(설비)"/>
      <sheetName val="SUMMARY"/>
      <sheetName val="PAINT"/>
      <sheetName val="내역서(기성청구)"/>
      <sheetName val="내역서1"/>
      <sheetName val="합천내역"/>
      <sheetName val="별표집계"/>
      <sheetName val="변수"/>
      <sheetName val="dV&amp;Cl"/>
      <sheetName val="CAP"/>
      <sheetName val="R"/>
      <sheetName val="중기(목록)"/>
      <sheetName val="일위대가(목록)"/>
      <sheetName val="산근(목록)"/>
      <sheetName val="재료비"/>
      <sheetName val="__"/>
      <sheetName val="철거산출근거"/>
      <sheetName val="장비부하"/>
      <sheetName val="노단"/>
      <sheetName val="공사비"/>
      <sheetName val="일위대가목록"/>
      <sheetName val="샘플표지"/>
      <sheetName val="BID"/>
      <sheetName val="P-J"/>
      <sheetName val="È£Ç¥"/>
      <sheetName val="제경집계"/>
      <sheetName val="6호기"/>
      <sheetName val="SAM"/>
      <sheetName val="프랜트면허"/>
      <sheetName val="시화점실행"/>
      <sheetName val="전통건설"/>
      <sheetName val="분석가정"/>
      <sheetName val="C1ㅇ"/>
      <sheetName val="단가결정"/>
      <sheetName val="중기사용료"/>
      <sheetName val="가로내역"/>
      <sheetName val="내역서(교량)전체"/>
      <sheetName val="기자재대비표"/>
      <sheetName val="4-7.중앙전기실(노임단가)"/>
      <sheetName val="견적대비 견적서"/>
      <sheetName val="설비"/>
      <sheetName val="건축공사"/>
      <sheetName val="1단계"/>
      <sheetName val="역T형"/>
      <sheetName val="설계조건"/>
      <sheetName val="말뚝설계"/>
      <sheetName val="NAI"/>
      <sheetName val="부하"/>
      <sheetName val="eq_data"/>
      <sheetName val="차액보증"/>
      <sheetName val="공사비명세서"/>
      <sheetName val="부대공"/>
      <sheetName val="토공"/>
      <sheetName val="제경비율"/>
      <sheetName val="원가"/>
      <sheetName val="개소별수량산출"/>
      <sheetName val="도급"/>
      <sheetName val="수리결과"/>
      <sheetName val="전기 원가계산서"/>
      <sheetName val="단가표"/>
      <sheetName val="자료"/>
      <sheetName val="수량산출1"/>
      <sheetName val="입출재고현황 (2)"/>
      <sheetName val="자 110% &amp; 노 70%"/>
      <sheetName val="J01"/>
      <sheetName val="전기혼잡제경비(45)"/>
      <sheetName val="BSD (2)"/>
      <sheetName val="목창호"/>
      <sheetName val="대로근거"/>
      <sheetName val="수량산출(1)"/>
      <sheetName val="관급"/>
      <sheetName val="버스운행안내"/>
      <sheetName val="근태계획서"/>
      <sheetName val="예방접종계획"/>
      <sheetName val="누계11"/>
      <sheetName val="을지"/>
      <sheetName val="예산명세서"/>
      <sheetName val="자료입력"/>
      <sheetName val="도급갑지"/>
      <sheetName val="패널"/>
      <sheetName val="사  업  비  수  지  예  산  서"/>
      <sheetName val="아래"/>
      <sheetName val="하조서"/>
      <sheetName val="4.Footing Design"/>
      <sheetName val="2.Load Calculation"/>
      <sheetName val="3.Check For Stability"/>
      <sheetName val="BLR-S"/>
      <sheetName val="측량요율"/>
      <sheetName val="COVER-P"/>
      <sheetName val="9."/>
      <sheetName val="조도계산"/>
      <sheetName val="횡배수관집현황_2공구_"/>
      <sheetName val="CAT_5"/>
      <sheetName val="3CHBDC"/>
      <sheetName val="A갑지"/>
      <sheetName val="음료실행"/>
      <sheetName val="배수통관토공수량"/>
      <sheetName val="기계경비산출"/>
      <sheetName val="노무비 근거"/>
      <sheetName val="소일위대가코드표"/>
      <sheetName val="재료"/>
      <sheetName val="설치자재"/>
      <sheetName val="목차"/>
      <sheetName val="제품"/>
      <sheetName val="견적계산"/>
      <sheetName val="재고현황"/>
      <sheetName val="Activity(new)"/>
      <sheetName val="Total(new)"/>
      <sheetName val="원가계산서_"/>
      <sheetName val="집계표_(1)"/>
      <sheetName val="별표_"/>
      <sheetName val="1_설계조건"/>
      <sheetName val="전차선로_물량표"/>
      <sheetName val="귀래_설계_공내역서"/>
      <sheetName val="6동"/>
      <sheetName val="20관리비율"/>
      <sheetName val="실행내역"/>
      <sheetName val="대,유,램"/>
      <sheetName val="기계상세"/>
      <sheetName val="inputarea_ref"/>
      <sheetName val="설 계"/>
      <sheetName val="2. 공원조도(전통공원)"/>
      <sheetName val="조명율표"/>
      <sheetName val="EP0618"/>
      <sheetName val="서울1"/>
      <sheetName val="배선DATA"/>
      <sheetName val="비탈면보호공수량산출"/>
      <sheetName val="산_3_2"/>
      <sheetName val="산_3_1"/>
      <sheetName val="_REF"/>
      <sheetName val="산_3_2_2"/>
      <sheetName val="(관급)수량산출서"/>
      <sheetName val="(도급)수량산출서"/>
      <sheetName val="일위대가목록표"/>
      <sheetName val="제품목록"/>
      <sheetName val="예총"/>
      <sheetName val="하남내역"/>
      <sheetName val="수토공단위당"/>
      <sheetName val="BOQ건축"/>
      <sheetName val="설계기준"/>
      <sheetName val="내역1"/>
      <sheetName val="제품정보"/>
      <sheetName val="변경비교-을"/>
      <sheetName val="FACTOR"/>
      <sheetName val="깨기"/>
      <sheetName val="수용가조서"/>
      <sheetName val="9GNG운반"/>
      <sheetName val="자재"/>
      <sheetName val="choose"/>
      <sheetName val="DAN"/>
      <sheetName val="1안"/>
      <sheetName val="2.대외공문"/>
      <sheetName val="대총괄표"/>
      <sheetName val="9509"/>
      <sheetName val="10.25"/>
      <sheetName val="말뚝지지력산정"/>
      <sheetName val="처리단락"/>
      <sheetName val="품셈"/>
      <sheetName val="6PILE  (돌출)"/>
      <sheetName val="서식"/>
      <sheetName val="96노임기준"/>
      <sheetName val="배수설비"/>
      <sheetName val="hvac(제어동)"/>
      <sheetName val="맨홀조서"/>
      <sheetName val="단가보완"/>
      <sheetName val="단위가격"/>
      <sheetName val="XZLC004_PART2"/>
      <sheetName val="철거단가"/>
      <sheetName val="입력값"/>
      <sheetName val="연습"/>
      <sheetName val="건축"/>
      <sheetName val="전체"/>
      <sheetName val="정공공사"/>
      <sheetName val="제직재"/>
      <sheetName val="9.단가조사서"/>
      <sheetName val="6.일위목록"/>
      <sheetName val="JUCKEYK"/>
      <sheetName val="가로등기초"/>
      <sheetName val="Data Base"/>
      <sheetName val="Linkage Quote"/>
      <sheetName val="Racking"/>
      <sheetName val="안정검토"/>
      <sheetName val="일위대가(당초)"/>
      <sheetName val="EQ_R1"/>
      <sheetName val="중로근거"/>
      <sheetName val="교각토공"/>
      <sheetName val="가압장(토목)"/>
      <sheetName val="2회내역"/>
      <sheetName val="일위대가(4층원격)"/>
      <sheetName val="간지"/>
      <sheetName val="기계관급기자재비"/>
      <sheetName val="건축관급공사비"/>
      <sheetName val="토목관급공사비"/>
      <sheetName val="2000년1차"/>
      <sheetName val="인상효1"/>
      <sheetName val="2-1. 경관조명 내역총괄표"/>
      <sheetName val="3BL공동구 수량"/>
      <sheetName val="TABLE"/>
      <sheetName val="사용성검토"/>
      <sheetName val="전체도급"/>
      <sheetName val="기초단가"/>
      <sheetName val="1월"/>
      <sheetName val="수리보고서비"/>
      <sheetName val="4)유동표"/>
      <sheetName val="사정단가표(시스템)"/>
      <sheetName val="일위대가집계표(시스템)"/>
      <sheetName val="입고장부 (4)"/>
      <sheetName val="MOTOR"/>
      <sheetName val="일위(통합 기존)"/>
      <sheetName val="자재대"/>
      <sheetName val="일위대가표 (기본)"/>
      <sheetName val="토공일위대가표"/>
      <sheetName val="정부노임단가"/>
      <sheetName val="수량산출기초(케블등)"/>
      <sheetName val="DATA 입력란"/>
      <sheetName val="산출내역서집계표"/>
      <sheetName val="가설개략"/>
      <sheetName val="증감대비"/>
      <sheetName val="49일위"/>
      <sheetName val=""/>
      <sheetName val="에너지동"/>
      <sheetName val="2001년 건설노임"/>
      <sheetName val="3F"/>
      <sheetName val="조달청적격심사"/>
      <sheetName val="분전함신설"/>
      <sheetName val="접지1종"/>
      <sheetName val="공문"/>
      <sheetName val="시멘트"/>
      <sheetName val="물가시세"/>
      <sheetName val="물가단가"/>
      <sheetName val="총괄내역단가"/>
      <sheetName val="도"/>
      <sheetName val="산출기준자료"/>
      <sheetName val="케이블및전선관규격표"/>
      <sheetName val="노임단가표"/>
      <sheetName val="총괄 CCTV수량"/>
      <sheetName val="지급자재조서"/>
      <sheetName val="예산내역서"/>
      <sheetName val="설계예산서"/>
      <sheetName val="EQT-ESTN"/>
      <sheetName val="공사내역"/>
      <sheetName val="내역(한신APT)"/>
      <sheetName val="설산1.나"/>
      <sheetName val="본사S"/>
      <sheetName val="내역서(실)"/>
      <sheetName val="양식_자재단가조사표"/>
      <sheetName val="sw1"/>
      <sheetName val="NOMUBI"/>
      <sheetName val="합의경상"/>
      <sheetName val="토적계산"/>
      <sheetName val="기본일위"/>
      <sheetName val="도급정산"/>
      <sheetName val="실행"/>
      <sheetName val="접속도로1"/>
      <sheetName val="TEL"/>
      <sheetName val="설계명세서(선로)"/>
      <sheetName val="2.설계 예산서 및 일위대가표"/>
      <sheetName val="1.설계기준"/>
      <sheetName val="시설물기초"/>
      <sheetName val="[성남일위.XLS][성남일위.XLS]__4_c_199_3"/>
      <sheetName val="CC16-내역서"/>
      <sheetName val="재집"/>
      <sheetName val="비교1"/>
      <sheetName val="EQUIPMENT -2"/>
      <sheetName val="[성남일위.XLS][성남일위.XLS]__4_c_199_2"/>
      <sheetName val="98비정기소모"/>
      <sheetName val="도체종-상수표"/>
      <sheetName val="거래처입력"/>
      <sheetName val="견적관리대장"/>
      <sheetName val="제원및단가표"/>
      <sheetName val="DB"/>
      <sheetName val="견적서-자재"/>
      <sheetName val="예시문"/>
      <sheetName val="03상노임단가"/>
      <sheetName val="[성남일위.XLS][성남일위.XLS]\\4\c\1999\"/>
      <sheetName val="03전반노무비"/>
      <sheetName val="______D_project_lmj_2114______2"/>
      <sheetName val="식재인부"/>
      <sheetName val="총갑지"/>
      <sheetName val="공통가설"/>
      <sheetName val="ACTDATA"/>
      <sheetName val="경비계산서"/>
      <sheetName val="성곽내역서"/>
      <sheetName val="예정공정표"/>
      <sheetName val="개산공사비"/>
      <sheetName val="교각1"/>
      <sheetName val="전산망"/>
      <sheetName val="식재"/>
      <sheetName val="시설물"/>
      <sheetName val="유지관리"/>
      <sheetName val="기초도면제작"/>
      <sheetName val="주출입구조사"/>
      <sheetName val="D111"/>
      <sheetName val="[성남일위.XLS][성남일위.XLS]__4_c_199_4"/>
      <sheetName val="건축공사(본동)"/>
      <sheetName val="B"/>
      <sheetName val="공종별수량집계"/>
      <sheetName val="工관리비율"/>
      <sheetName val="工완성공사율"/>
      <sheetName val="배수내역"/>
      <sheetName val="울산시산표"/>
      <sheetName val="단위수량"/>
      <sheetName val="내역서1999_8최종"/>
      <sheetName val="단가_"/>
      <sheetName val="일위대가_(100%)"/>
      <sheetName val="IMPEADENCE_MAP_취수장"/>
      <sheetName val="플랜트_설치"/>
      <sheetName val="반중력식옹벽3_5"/>
      <sheetName val="const_"/>
      <sheetName val="노무비_"/>
      <sheetName val="표지_(2)"/>
      <sheetName val="P_M_별"/>
      <sheetName val="노원열병합__건축공사기성내역서"/>
      <sheetName val="수량산출서(가로등)"/>
      <sheetName val="산출집계(가로등)"/>
      <sheetName val="일위대가집계표"/>
      <sheetName val="내역서-도급공사(가로등)"/>
      <sheetName val="부록단가비교표"/>
      <sheetName val="각종기초산출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/>
      <sheetData sheetId="235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/>
      <sheetData sheetId="506"/>
      <sheetData sheetId="507"/>
      <sheetData sheetId="508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/>
      <sheetData sheetId="565" refreshError="1"/>
      <sheetData sheetId="566" refreshError="1"/>
      <sheetData sheetId="567" refreshError="1"/>
      <sheetData sheetId="568" refreshError="1"/>
      <sheetData sheetId="569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/>
      <sheetData sheetId="580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외주"/>
      <sheetName val="본사"/>
      <sheetName val="내자BM"/>
      <sheetName val="EQ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표지 "/>
      <sheetName val="내역서"/>
      <sheetName val="기기품셈내역"/>
      <sheetName val="재료비산출"/>
      <sheetName val="단가비교"/>
      <sheetName val="동성"/>
      <sheetName val="한일"/>
      <sheetName val="국제"/>
      <sheetName val="48일위(기존)"/>
      <sheetName val="교각계산"/>
      <sheetName val="#REF"/>
      <sheetName val="부서현황"/>
      <sheetName val="부산여자고등학교 방송장치D-2"/>
      <sheetName val="개소별수량산출"/>
      <sheetName val="지명송금"/>
      <sheetName val="영창26"/>
      <sheetName val="sw1"/>
      <sheetName val="NOMUBI"/>
      <sheetName val="B부대공"/>
      <sheetName val="일위대가(계측기설치)"/>
      <sheetName val="우수공"/>
      <sheetName val="기성금내역서"/>
      <sheetName val="EP0618"/>
      <sheetName val="우수"/>
      <sheetName val="토공"/>
      <sheetName val="부하계산서"/>
      <sheetName val="기본DATA"/>
      <sheetName val="집계"/>
      <sheetName val="직노"/>
      <sheetName val="기본일위"/>
      <sheetName val="내역서2안"/>
      <sheetName val="패널"/>
      <sheetName val="실행내역"/>
      <sheetName val="가도공"/>
      <sheetName val="내역"/>
      <sheetName val="48전력선로일위"/>
      <sheetName val="내역서1"/>
      <sheetName val="한일양산"/>
      <sheetName val="총괄"/>
      <sheetName val="교각1"/>
      <sheetName val="IMPEADENCE MAP 취수장"/>
      <sheetName val="간선계산"/>
      <sheetName val="DATA"/>
      <sheetName val="계산중"/>
      <sheetName val="횡배위치"/>
      <sheetName val="노임단가"/>
      <sheetName val="969910( R)"/>
      <sheetName val="갑지1"/>
      <sheetName val="GAEYO"/>
      <sheetName val="BASIC (2)"/>
      <sheetName val="1.설계조건"/>
      <sheetName val="현장관리비 산출내역"/>
      <sheetName val="불출요청"/>
      <sheetName val="전기공사일위대가"/>
      <sheetName val="LD"/>
      <sheetName val="환율"/>
      <sheetName val="요율"/>
      <sheetName val="원가"/>
      <sheetName val="Sheet3"/>
      <sheetName val="Sheet1"/>
      <sheetName val="조건입력"/>
      <sheetName val="조건입력(2)"/>
      <sheetName val="장비선정"/>
      <sheetName val="전차선로 물량표"/>
      <sheetName val="상수도토공집계표"/>
      <sheetName val="금액내역서"/>
      <sheetName val="도장면적"/>
      <sheetName val="단중표"/>
      <sheetName val="공사비예산서(토목분)"/>
      <sheetName val="프랜트면허"/>
      <sheetName val="단양 00 아파트-세부내역"/>
      <sheetName val="EQ"/>
      <sheetName val="토목내역서 (도급단가) (2)"/>
      <sheetName val="갑지(추정)"/>
      <sheetName val="아파트급수지하PIT층평면도(평면도)"/>
      <sheetName val="일위집계(기존)"/>
      <sheetName val="입찰안"/>
      <sheetName val="금액"/>
      <sheetName val="ETC"/>
      <sheetName val="CABLE SIZE-3"/>
      <sheetName val="포장복구집계"/>
      <sheetName val="관급단가"/>
      <sheetName val="특별교실"/>
      <sheetName val="일위대가양식"/>
      <sheetName val="일위목록"/>
      <sheetName val="J형측구단위수량"/>
      <sheetName val="품셈총괄표"/>
      <sheetName val="FB25JN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내용"/>
      <sheetName val="방송"/>
      <sheetName val="전기일위대가"/>
      <sheetName val="설계내역서"/>
      <sheetName val="실행철강하도"/>
      <sheetName val="집계표"/>
      <sheetName val="차액보증"/>
      <sheetName val="단가결정"/>
      <sheetName val="도급양식"/>
      <sheetName val="4차원가계산서"/>
      <sheetName val="설계명세서"/>
      <sheetName val="예산명세서"/>
      <sheetName val="자료입력"/>
      <sheetName val="입출재고현황 (2)"/>
      <sheetName val="수량산출"/>
      <sheetName val="2F 회의실견적(5_14 일대)"/>
      <sheetName val="집수정(600-700)"/>
      <sheetName val="오억미만"/>
      <sheetName val="AS복구"/>
      <sheetName val="중기터파기"/>
      <sheetName val="변수값"/>
      <sheetName val="중기상차"/>
      <sheetName val="자재단가비교표"/>
      <sheetName val="상 부"/>
      <sheetName val="문학간접"/>
      <sheetName val="일위"/>
      <sheetName val="1 자원총괄"/>
      <sheetName val="N賃率-職"/>
      <sheetName val="2.대외공문"/>
      <sheetName val="품셈"/>
      <sheetName val="단가 및 재료비"/>
      <sheetName val="견적대비 견적서"/>
      <sheetName val="사급자재"/>
      <sheetName val="Ⅴ-2.공종별내역"/>
      <sheetName val="가계부"/>
      <sheetName val="제품목록"/>
      <sheetName val="매입매출관리"/>
      <sheetName val="도장수량(하1)"/>
      <sheetName val="주형"/>
      <sheetName val="1.동력공사"/>
      <sheetName val="기계경비"/>
      <sheetName val="단가산출"/>
      <sheetName val="목차"/>
      <sheetName val="건축"/>
      <sheetName val="b_balju"/>
      <sheetName val="98수문일위"/>
      <sheetName val="양불이비고"/>
      <sheetName val="간접비"/>
      <sheetName val="간접"/>
      <sheetName val="공종별"/>
      <sheetName val="공통가설공사"/>
      <sheetName val="토목내역서 (도급단가)"/>
      <sheetName val="부하LOAD"/>
      <sheetName val="MOTOR"/>
      <sheetName val="가감수량"/>
      <sheetName val="맨홀수량산출"/>
      <sheetName val="70%"/>
      <sheetName val="예가표"/>
      <sheetName val="P-산#1-1(WOWA1)"/>
      <sheetName val="수로교총재료집계"/>
      <sheetName val="단면 (2)"/>
      <sheetName val="부대비율"/>
      <sheetName val="배수공 시멘트 및 골재량 산출"/>
      <sheetName val="노임이"/>
      <sheetName val="갑지"/>
      <sheetName val="공사내역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내역서"/>
      <sheetName val="부서현황"/>
    </sheetNames>
    <sheetDataSet>
      <sheetData sheetId="0" refreshError="1"/>
      <sheetData sheetId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내역"/>
      <sheetName val="내역서"/>
      <sheetName val="YE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조경내"/>
      <sheetName val="재료집계"/>
      <sheetName val="________________2002__________2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/>
      <sheetData sheetId="2" refreshError="1"/>
      <sheetData sheetId="3"/>
      <sheetData sheetId="4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9회로"/>
      <sheetName val="9회로-1"/>
      <sheetName val="8회로 전기"/>
      <sheetName val="8회로-1"/>
      <sheetName val="7회로"/>
      <sheetName val="6회로"/>
      <sheetName val="6회로-1"/>
      <sheetName val="5회로"/>
      <sheetName val="3회로"/>
      <sheetName val="2회로"/>
      <sheetName val="조명3전기2"/>
      <sheetName val="#REF"/>
      <sheetName val="전기산출근거"/>
      <sheetName val="LOPCALC"/>
      <sheetName val="Sheet5"/>
      <sheetName val="기성총"/>
      <sheetName val="7회로 15DIM 3RD"/>
      <sheetName val="35DIM 3D (2)"/>
      <sheetName val="18회로"/>
      <sheetName val="9회로 (2)"/>
      <sheetName val="10회로 조명"/>
      <sheetName val="7회로 조명"/>
      <sheetName val="조명3전기4 신형 (2)"/>
      <sheetName val="4회로"/>
      <sheetName val="조명3전기2 신형"/>
      <sheetName val="11CH50DIM6RD5"/>
      <sheetName val="14CH32DIM6RD5 (2)"/>
      <sheetName val="28회로"/>
      <sheetName val="8회로신형"/>
      <sheetName val="부산시사상구청"/>
      <sheetName val="18DIM5CH3D"/>
      <sheetName val="18DIM4CH3D (2)"/>
      <sheetName val="14DIM3DIR"/>
      <sheetName val="전기3회로dim8"/>
      <sheetName val="전기2회로dim9 (3)"/>
      <sheetName val="전기2회로dim8 (4)"/>
      <sheetName val="5CH8DIM3D"/>
      <sheetName val="5CH10DIM3D (2)"/>
      <sheetName val="18DIM6CH3D (2)"/>
      <sheetName val="Sheet1"/>
      <sheetName val="일위대가(가설)"/>
      <sheetName val="내역서"/>
      <sheetName val="guard(mac)"/>
      <sheetName val="전선"/>
      <sheetName val="간선계산"/>
      <sheetName val="과천MAIN"/>
      <sheetName val="일위(설)"/>
      <sheetName val="8회로 25DIM 4RD (2)"/>
      <sheetName val="9회로 22DIM 3D "/>
      <sheetName val="조명5전기1(2)"/>
      <sheetName val="6DIM12CH2D (3)"/>
      <sheetName val="부하(성남)"/>
      <sheetName val="부하계산서"/>
      <sheetName val="주방환기"/>
      <sheetName val="공사내역"/>
      <sheetName val="교각1"/>
      <sheetName val="기준자료"/>
      <sheetName val="원가"/>
      <sheetName val="일위대가목록"/>
      <sheetName val="일위대가(계측기설치)"/>
      <sheetName val="9811"/>
      <sheetName val="I一般比"/>
      <sheetName val="LEGEND"/>
      <sheetName val="PROJECT BRIEF(EX.NEW)"/>
      <sheetName val="건축내역"/>
      <sheetName val="계화배수"/>
      <sheetName val="Y-WORK"/>
      <sheetName val="견적990322"/>
      <sheetName val="지급자재"/>
      <sheetName val="품목"/>
      <sheetName val="__"/>
      <sheetName val="신우"/>
      <sheetName val="수로교총재료집계"/>
      <sheetName val="보온자재단가표"/>
      <sheetName val="TOTAL"/>
      <sheetName val="EQUIP-H"/>
      <sheetName val="BM"/>
      <sheetName val="손익분석"/>
      <sheetName val="내역표지"/>
      <sheetName val="VXXXXXXX"/>
      <sheetName val="1. 통합배선설비"/>
      <sheetName val="DATA"/>
      <sheetName val="데이타"/>
      <sheetName val="갑지"/>
      <sheetName val="집계표"/>
      <sheetName val="별표 "/>
      <sheetName val="양수장(기계)"/>
      <sheetName val="공사원가계산서"/>
      <sheetName val="처리단락"/>
      <sheetName val="포장직선구간"/>
      <sheetName val="하중"/>
      <sheetName val="2F 회의실견적(5_14 일대)"/>
      <sheetName val="말뚝지지력산정"/>
      <sheetName val="집계"/>
      <sheetName val="기본일위"/>
      <sheetName val="내역서2안"/>
      <sheetName val="직노"/>
      <sheetName val="실행내역"/>
      <sheetName val=" HIT-&gt;HMC 견적(3900)"/>
      <sheetName val="일위대가"/>
      <sheetName val="공통(20-91)"/>
      <sheetName val="N賃率-職"/>
      <sheetName val="조명시설"/>
      <sheetName val="가설공사"/>
      <sheetName val="말뚝물량"/>
      <sheetName val="부표총괄"/>
      <sheetName val="MOTOR"/>
      <sheetName val="청천내"/>
      <sheetName val="단가"/>
      <sheetName val="수량산출"/>
      <sheetName val="교각계산"/>
      <sheetName val="김포IO"/>
      <sheetName val="FD"/>
      <sheetName val="약전닥트"/>
      <sheetName val="건축부하"/>
      <sheetName val="99관저"/>
      <sheetName val="일지-H"/>
      <sheetName val="LD"/>
      <sheetName val="FA설치명세"/>
      <sheetName val="조건표"/>
      <sheetName val="단중표"/>
      <sheetName val="IMPEADENCE MAP 취수장"/>
      <sheetName val="수량산출서"/>
      <sheetName val="기계내역"/>
      <sheetName val="Summary Sheets"/>
      <sheetName val="총괄표"/>
      <sheetName val="내역서1"/>
      <sheetName val="단가산출-기,교"/>
      <sheetName val="일위목록-기"/>
      <sheetName val="요율"/>
      <sheetName val="부서현황"/>
      <sheetName val="설직재-1"/>
      <sheetName val="sw1"/>
      <sheetName val="NOMUBI"/>
      <sheetName val="A갑지"/>
      <sheetName val="좌측"/>
      <sheetName val="일위목록"/>
      <sheetName val="물가"/>
      <sheetName val="9509"/>
      <sheetName val="부서별비교표_1"/>
      <sheetName val="041125(분야별)"/>
      <sheetName val="041203(분야별))"/>
      <sheetName val="관급단가"/>
      <sheetName val="토 적 표"/>
      <sheetName val="기성금내역서"/>
      <sheetName val="단가비교표"/>
      <sheetName val="물가시세"/>
      <sheetName val="노임단가"/>
      <sheetName val="직재"/>
      <sheetName val="보할공정"/>
      <sheetName val="성곽내역서"/>
      <sheetName val="제직재"/>
      <sheetName val="제-노임"/>
      <sheetName val="견"/>
      <sheetName val="EQUIPMENT -2"/>
      <sheetName val="JUCK"/>
      <sheetName val="양천현"/>
      <sheetName val="대로근거"/>
      <sheetName val="중로근거"/>
      <sheetName val="단면 (2)"/>
      <sheetName val="hvac(제어동)"/>
      <sheetName val="금액내역서"/>
      <sheetName val="전기일위대가"/>
      <sheetName val="DATE"/>
      <sheetName val="설계조건"/>
      <sheetName val="별표집계"/>
      <sheetName val="산출"/>
      <sheetName val="맨홀"/>
      <sheetName val="cable-data"/>
      <sheetName val="발전계획"/>
      <sheetName val="P.M 별"/>
      <sheetName val="Sheet1 (2)"/>
      <sheetName val="삼성전기"/>
      <sheetName val="주식"/>
      <sheetName val="F5"/>
      <sheetName val="표지 (2)"/>
      <sheetName val="위치조서"/>
      <sheetName val="20관리비율"/>
      <sheetName val="1.설계조건"/>
      <sheetName val="간접재료비산출표-27-30"/>
      <sheetName val="전차선로 물량표"/>
      <sheetName val="DB"/>
      <sheetName val="총괄집계표"/>
      <sheetName val="내역"/>
      <sheetName val="전신환매도율"/>
      <sheetName val="날개벽(시점좌측)"/>
      <sheetName val="JUCKEYK"/>
      <sheetName val="실행대비"/>
      <sheetName val="무시"/>
      <sheetName val="차선도색현황"/>
      <sheetName val="입찰안"/>
      <sheetName val="현대물량"/>
      <sheetName val="도"/>
      <sheetName val="POL설치공정"/>
      <sheetName val="4-3 보온 기본물량집계"/>
      <sheetName val="품셈기준"/>
      <sheetName val="노무비"/>
      <sheetName val="발전기"/>
      <sheetName val="Sheet13"/>
      <sheetName val="Sheet14"/>
      <sheetName val="INPUT"/>
      <sheetName val="6호기"/>
      <sheetName val="노임"/>
      <sheetName val="PAN"/>
      <sheetName val="2.대외공문"/>
      <sheetName val="BID"/>
      <sheetName val="Care"/>
      <sheetName val="OPT7"/>
      <sheetName val="SV7"/>
      <sheetName val="NM2"/>
      <sheetName val="NW1"/>
      <sheetName val="NW2"/>
      <sheetName val="PW3"/>
      <sheetName val="PW4"/>
      <sheetName val="SC1"/>
      <sheetName val="DNW"/>
      <sheetName val="NE"/>
      <sheetName val="PE"/>
      <sheetName val="PM"/>
      <sheetName val="대공종"/>
      <sheetName val="차액보증"/>
      <sheetName val="단가표"/>
      <sheetName val="CABLE SIZE-1"/>
      <sheetName val="DATA1"/>
      <sheetName val="DATA2"/>
      <sheetName val="을"/>
      <sheetName val="J直材4"/>
      <sheetName val="점수계산1-2"/>
      <sheetName val="노임단가(0.3)"/>
      <sheetName val="예정(3)"/>
      <sheetName val="BALIK201"/>
      <sheetName val="XL4Poppy"/>
      <sheetName val="식재인부"/>
      <sheetName val="건축2"/>
      <sheetName val="PIPE"/>
      <sheetName val="FLANGE"/>
      <sheetName val="VALVE"/>
      <sheetName val="설비"/>
      <sheetName val="일위대가목차"/>
      <sheetName val="유기공정"/>
      <sheetName val="버스운행안내"/>
      <sheetName val="예방접종계획"/>
      <sheetName val="근태계획서"/>
      <sheetName val="원본(갑지)"/>
      <sheetName val="업무"/>
      <sheetName val="6.Base"/>
      <sheetName val="969910( R)"/>
      <sheetName val="ABUT수량-A1"/>
      <sheetName val="예비품"/>
      <sheetName val="자재"/>
      <sheetName val="노무"/>
      <sheetName val="작성기준"/>
      <sheetName val="토사(PE)"/>
      <sheetName val="참조"/>
      <sheetName val="사전공사"/>
      <sheetName val="일위_파일"/>
      <sheetName val="Oper Amount"/>
      <sheetName val="GEN"/>
      <sheetName val="1안"/>
      <sheetName val="1007공사세부내역서"/>
      <sheetName val="1007전기내역서(리빙)"/>
      <sheetName val="컨텍리포트"/>
      <sheetName val="발신정보"/>
      <sheetName val="공사비예산서(토목분)"/>
      <sheetName val="대비"/>
      <sheetName val="기초대가"/>
      <sheetName val="관급"/>
      <sheetName val="중량산출"/>
      <sheetName val="#3E1_GCR"/>
      <sheetName val="수량이동"/>
      <sheetName val="단가조사서"/>
      <sheetName val="환율"/>
      <sheetName val="제2~7호표"/>
      <sheetName val="내역서(1)"/>
      <sheetName val="FB25JN"/>
      <sheetName val="insulation"/>
      <sheetName val="설 계"/>
      <sheetName val="UNIT"/>
      <sheetName val="옥외"/>
      <sheetName val="가도공"/>
      <sheetName val="전화TV"/>
      <sheetName val="T1"/>
      <sheetName val="인건-측정"/>
      <sheetName val="1.우편집중내역서"/>
      <sheetName val="견적대비 견적서"/>
      <sheetName val="노임조서"/>
      <sheetName val="표지"/>
      <sheetName val="정부노임단가"/>
      <sheetName val="실행예산서"/>
      <sheetName val="연결임시"/>
      <sheetName val="SPEC"/>
      <sheetName val="관급_File"/>
      <sheetName val="율촌법률사무소2내역"/>
      <sheetName val="기둥(하중)"/>
      <sheetName val="총괄"/>
      <sheetName val="계산중"/>
      <sheetName val="횡배위치"/>
      <sheetName val="부속동"/>
      <sheetName val="Sheet6"/>
      <sheetName val="슬래브(유곡)"/>
      <sheetName val="일위"/>
      <sheetName val="EACT10"/>
      <sheetName val="재료집계"/>
      <sheetName val="전체"/>
      <sheetName val="수입"/>
      <sheetName val="AP1"/>
      <sheetName val="인부임"/>
      <sheetName val="광혁기성"/>
      <sheetName val="환산"/>
      <sheetName val="품셈TABLE"/>
      <sheetName val="Macro(전선)"/>
      <sheetName val="WORK"/>
      <sheetName val="선로정수계산"/>
      <sheetName val="예산내역서"/>
      <sheetName val="설계예산서"/>
      <sheetName val="토목주소"/>
      <sheetName val="프랜트면허"/>
      <sheetName val="분석"/>
      <sheetName val="적용률"/>
      <sheetName val="OPT"/>
      <sheetName val="SV"/>
      <sheetName val="CABLE SIZE-3"/>
      <sheetName val="부대공"/>
      <sheetName val="구조물공"/>
      <sheetName val="중기일위대가"/>
      <sheetName val="포장공"/>
      <sheetName val="토공"/>
      <sheetName val="배수공1"/>
      <sheetName val="법면"/>
      <sheetName val="DATA 입력란"/>
      <sheetName val="횡배수관토공수량"/>
      <sheetName val="Carepaq"/>
      <sheetName val="민속촌메뉴"/>
      <sheetName val="도급예산내역서봉투"/>
      <sheetName val="기계경비(시간당)"/>
      <sheetName val="설계산출기초"/>
      <sheetName val="설계산출표지"/>
      <sheetName val="도급예산내역서총괄표"/>
      <sheetName val="램머"/>
      <sheetName val="단가조사"/>
      <sheetName val="Baby일위대가"/>
      <sheetName val="분전함신설"/>
      <sheetName val="단가산출"/>
      <sheetName val="자재단가"/>
      <sheetName val="을부담운반비"/>
      <sheetName val="운반비산출"/>
      <sheetName val="접지1종"/>
      <sheetName val="조명율표"/>
      <sheetName val="ITEM"/>
      <sheetName val="Macro(차단기)"/>
      <sheetName val="터널조도"/>
      <sheetName val="견적"/>
      <sheetName val="21301동"/>
      <sheetName val="COPING-1"/>
      <sheetName val="역T형교대-2수량"/>
      <sheetName val="낙찰표"/>
      <sheetName val="계측"/>
      <sheetName val="합천내역"/>
      <sheetName val="Sheet2"/>
      <sheetName val="포장절단"/>
      <sheetName val="연습"/>
      <sheetName val="송중자재"/>
      <sheetName val="을지"/>
      <sheetName val="982월원안"/>
      <sheetName val="부안일위"/>
      <sheetName val="STORAGE"/>
      <sheetName val="취수탑"/>
      <sheetName val="방음벽기초"/>
      <sheetName val="2000년1차"/>
      <sheetName val="설계변경원가계산총괄표"/>
      <sheetName val="CIVIL4"/>
      <sheetName val="갑지(추정)"/>
      <sheetName val="BSD (2)"/>
      <sheetName val="서울산업대(토)"/>
      <sheetName val="예산대비"/>
      <sheetName val="품목코드"/>
      <sheetName val="일위대가-1"/>
      <sheetName val="배수공"/>
      <sheetName val="현장지지물물량"/>
      <sheetName val="출력X"/>
      <sheetName val="홈통받이수량"/>
      <sheetName val="YS_A"/>
      <sheetName val="CA지입"/>
      <sheetName val="대치판정"/>
      <sheetName val="당진1,2호기전선관설치및접지4차공사내역서-을지"/>
      <sheetName val="UR2-Calculation"/>
      <sheetName val="정산내역"/>
      <sheetName val="목차"/>
      <sheetName val="보활"/>
      <sheetName val="샘플표지"/>
      <sheetName val="현장관리비"/>
      <sheetName val="Macro(전기)"/>
      <sheetName val="CATV"/>
      <sheetName val="입찰견적보고서"/>
      <sheetName val="산출근거"/>
      <sheetName val="재집"/>
      <sheetName val="가로내역"/>
      <sheetName val="9GNG운반"/>
      <sheetName val="시행후면적"/>
      <sheetName val="수지예산"/>
      <sheetName val="LANGUAGE"/>
      <sheetName val="설치공사"/>
      <sheetName val="설계내역서"/>
      <sheetName val="실행철강하도"/>
      <sheetName val="물량표"/>
      <sheetName val="CABLE"/>
      <sheetName val="변압94"/>
      <sheetName val="부하LOAD"/>
      <sheetName val="Lookup Table"/>
      <sheetName val="BBT RRP V45"/>
      <sheetName val="Annex"/>
      <sheetName val="Rental_RRP V45"/>
      <sheetName val="#3_일위대가목록"/>
      <sheetName val="단"/>
      <sheetName val="BASIC (2)"/>
      <sheetName val="인건비 "/>
      <sheetName val="Sheet3"/>
      <sheetName val="품셈"/>
      <sheetName val="노임이"/>
      <sheetName val="검수고1-1층"/>
      <sheetName val="진주방향"/>
      <sheetName val="단가조사표"/>
      <sheetName val="A-4"/>
      <sheetName val="danga"/>
      <sheetName val="자재집계표"/>
      <sheetName val="3BL공동구 수량"/>
      <sheetName val="Macro1"/>
      <sheetName val="Macro2"/>
      <sheetName val="노원열병합  건축공사기성내역서"/>
      <sheetName val="Sheet17"/>
      <sheetName val="U-TYPE(1)"/>
      <sheetName val="보수공사일정표"/>
      <sheetName val="한전공사"/>
      <sheetName val="공사비내역서"/>
      <sheetName val="일위대가목록표"/>
      <sheetName val="일위대가표"/>
      <sheetName val="공량산출근거"/>
      <sheetName val="단가조사서 (2)"/>
      <sheetName val="Galaxy 소비자가격표"/>
      <sheetName val="토공(우물통,기타) "/>
      <sheetName val="조내역"/>
      <sheetName val="허용전류-IEC DATA"/>
      <sheetName val="MCC제원"/>
      <sheetName val="기초"/>
      <sheetName val="몰탈콘크리트"/>
      <sheetName val="철근집계"/>
      <sheetName val="단면적"/>
      <sheetName val="MCC"/>
      <sheetName val="방송일위대가"/>
      <sheetName val="뚝토공"/>
      <sheetName val="토목-물가"/>
      <sheetName val="금액"/>
      <sheetName val="현장관리비집계표"/>
      <sheetName val="견적서"/>
      <sheetName val="동원(3)"/>
      <sheetName val="SG"/>
      <sheetName val="시멘트"/>
      <sheetName val="수량(건축)"/>
      <sheetName val="일위산출"/>
      <sheetName val="시공계획공정"/>
      <sheetName val="통신물량"/>
      <sheetName val="제품별 MC"/>
      <sheetName val="건축내역서"/>
      <sheetName val="소비자가"/>
      <sheetName val="1F"/>
      <sheetName val="Carepack"/>
      <sheetName val="98수문일위"/>
      <sheetName val="공사개요"/>
      <sheetName val="매입세율"/>
      <sheetName val="각형맨홀"/>
      <sheetName val="100%"/>
      <sheetName val="산출근거목록"/>
      <sheetName val="일대목록"/>
      <sheetName val="교각별수량"/>
      <sheetName val="찍기"/>
      <sheetName val="한일양산"/>
      <sheetName val="단가대비표"/>
      <sheetName val="건설기계_목록(10)"/>
      <sheetName val="경비_원본"/>
      <sheetName val="VENT"/>
      <sheetName val="관로토공집계표"/>
      <sheetName val="전기일위목록"/>
      <sheetName val="type-F"/>
      <sheetName val="담장산출"/>
      <sheetName val="조명율"/>
      <sheetName val="일위대가(목록)"/>
      <sheetName val="재료비"/>
      <sheetName val="IW-LIST"/>
      <sheetName val="내역서(부대공사)"/>
      <sheetName val="MEXICO-C"/>
      <sheetName val="PBS"/>
      <sheetName val="SRC-B3U2"/>
      <sheetName val="choose"/>
      <sheetName val="터파기및재료"/>
      <sheetName val="전기공사 산출집계"/>
      <sheetName val="전기공사 산출"/>
      <sheetName val="개요입력"/>
      <sheetName val="수량기준"/>
      <sheetName val="단가기준"/>
      <sheetName val="인건비"/>
      <sheetName val="VV보온LINK"/>
      <sheetName val="FIT보온LINK"/>
      <sheetName val="FANDBS"/>
      <sheetName val="GRDATA"/>
      <sheetName val="SHAFTDBSE"/>
      <sheetName val="TRE TABLE"/>
      <sheetName val="시화점실행"/>
      <sheetName val="소요자재"/>
      <sheetName val="정산내역서"/>
      <sheetName val="C Model"/>
      <sheetName val="대극장-하부단가"/>
      <sheetName val="내역서(교량)전체"/>
      <sheetName val="10.25"/>
      <sheetName val="영창26"/>
      <sheetName val="원가계산서"/>
      <sheetName val="경산"/>
      <sheetName val="실행비교"/>
      <sheetName val="LinerWt"/>
      <sheetName val="산출내역서집계표"/>
      <sheetName val="1TL종점(1)"/>
      <sheetName val="수문일1"/>
      <sheetName val="단가산출1"/>
      <sheetName val="가로등기초"/>
      <sheetName val="샌딩 에폭시 도장"/>
      <sheetName val="스텐문틀설치"/>
      <sheetName val="일반문틀 설치"/>
      <sheetName val="매크로"/>
      <sheetName val="수량산출(교량)"/>
      <sheetName val="개요"/>
      <sheetName val="하조서"/>
      <sheetName val="간선"/>
      <sheetName val="물량산출서"/>
      <sheetName val="1. 설계조건 2.단면가정 3. 하중계산"/>
      <sheetName val="현금"/>
      <sheetName val="단위수량"/>
      <sheetName val="wall"/>
      <sheetName val="시중노임단가"/>
      <sheetName val="EG-09"/>
      <sheetName val="간지"/>
      <sheetName val="설계"/>
      <sheetName val="금액집계"/>
      <sheetName val="phuluc1"/>
      <sheetName val="11.자재단가"/>
      <sheetName val="산출근거1"/>
      <sheetName val="전장품(관리용)"/>
      <sheetName val="원내역"/>
      <sheetName val="원가&amp;하도급원가"/>
      <sheetName val="계화배수(3대)"/>
      <sheetName val="당초수문"/>
      <sheetName val="산출2-기기동력"/>
      <sheetName val="산출3-유도등"/>
      <sheetName val="산출2-동력"/>
      <sheetName val="산출2-피뢰침"/>
      <sheetName val="제진기"/>
      <sheetName val="3련 BOX"/>
      <sheetName val="7.1유효폭"/>
      <sheetName val="자료"/>
      <sheetName val="배수관접합및부설  "/>
      <sheetName val="000000"/>
      <sheetName val="토공집계"/>
      <sheetName val="YM-IL1"/>
      <sheetName val="준공내역"/>
      <sheetName val="인수공규격"/>
      <sheetName val="집계표(3자)"/>
      <sheetName val="내역서(관급)"/>
      <sheetName val="원가계산서(통신공사)"/>
      <sheetName val="단가 및 재료비"/>
      <sheetName val="설계명세서"/>
      <sheetName val="기준 "/>
      <sheetName val="허용전류"/>
      <sheetName val="기초일위"/>
      <sheetName val="시설일위"/>
      <sheetName val="조명일위"/>
      <sheetName val="입찰내역"/>
      <sheetName val="제경비율"/>
      <sheetName val="EKOG10건축"/>
      <sheetName val="수목데이타"/>
      <sheetName val="세부내역"/>
      <sheetName val="수로단위수량"/>
      <sheetName val="잡철물"/>
      <sheetName val="프로젝트"/>
      <sheetName val="8회로_전기"/>
      <sheetName val="7회로_15DIM_3RD"/>
      <sheetName val="35DIM_3D_(2)"/>
      <sheetName val="9회로_(2)"/>
      <sheetName val="10회로_조명"/>
      <sheetName val="7회로_조명"/>
      <sheetName val="조명3전기4_신형_(2)"/>
      <sheetName val="조명3전기2_신형"/>
      <sheetName val="14CH32DIM6RD5_(2)"/>
      <sheetName val="18DIM4CH3D_(2)"/>
      <sheetName val="전기2회로dim9_(3)"/>
      <sheetName val="전기2회로dim8_(4)"/>
      <sheetName val="5CH10DIM3D_(2)"/>
      <sheetName val="18DIM6CH3D_(2)"/>
      <sheetName val="8회로_25DIM_4RD_(2)"/>
      <sheetName val="9회로_22DIM_3D_"/>
      <sheetName val="6DIM12CH2D_(3)"/>
      <sheetName val="_HIT-&gt;HMC_견적(3900)"/>
      <sheetName val="1__통합배선설비"/>
      <sheetName val="PROJECT_BRIEF(EX_NEW)"/>
      <sheetName val="2F_회의실견적(5_14_일대)"/>
      <sheetName val="EQUIPMENT_-2"/>
      <sheetName val="별표_"/>
      <sheetName val="홍보비디오"/>
      <sheetName val="공사현황"/>
      <sheetName val="Sheet4"/>
      <sheetName val="공량산출서"/>
      <sheetName val="MEMBER"/>
      <sheetName val="견적내역서"/>
      <sheetName val="갑지1"/>
      <sheetName val="세부내역(직접인건비)"/>
      <sheetName val="장비명"/>
      <sheetName val="재료"/>
      <sheetName val="갑  지"/>
      <sheetName val="101동"/>
      <sheetName val="공종별집계표"/>
      <sheetName val="날개벽"/>
      <sheetName val="Inputs"/>
      <sheetName val="Cost Inputs"/>
      <sheetName val="아파트 "/>
      <sheetName val="물가대비표"/>
      <sheetName val="기본DATA"/>
      <sheetName val="TEL"/>
      <sheetName val="설산1.나"/>
      <sheetName val="본사S"/>
      <sheetName val="4)유동표"/>
      <sheetName val="아스팔트 포장총괄집계표"/>
      <sheetName val="기존단가 (2)"/>
      <sheetName val="연부97-1"/>
      <sheetName val="차단용량계산서"/>
      <sheetName val="가격산출기초"/>
      <sheetName val="EQ"/>
      <sheetName val="전선 및 전선관"/>
      <sheetName val="P-J"/>
      <sheetName val="¼³°è¿¹»ê¼­"/>
      <sheetName val="¿¹»ê³»¿ª¼­"/>
      <sheetName val="빌딩 안내"/>
      <sheetName val="Paint,Fire-Proof,Insul(48)"/>
      <sheetName val="지급자재조서"/>
      <sheetName val="설계개요"/>
      <sheetName val="산_3_2"/>
      <sheetName val="산_3_1"/>
      <sheetName val="_REF"/>
      <sheetName val="산_3_2_2"/>
      <sheetName val="민감도"/>
      <sheetName val="토목"/>
      <sheetName val="PI"/>
      <sheetName val="양수장내역"/>
      <sheetName val="조도계산서 (도서)"/>
      <sheetName val="B부대공"/>
      <sheetName val="CTEMCOST"/>
      <sheetName val="2연BOX"/>
      <sheetName val="건축"/>
      <sheetName val="평가데이터"/>
      <sheetName val="일반공사"/>
      <sheetName val="EP0618"/>
      <sheetName val="예가표"/>
      <sheetName val="총체보활공정표"/>
      <sheetName val="ilch"/>
      <sheetName val="허용전류-IEC"/>
      <sheetName val="BDATA"/>
      <sheetName val="기계실냉난방"/>
      <sheetName val="산출(홀전등6)"/>
      <sheetName val="산출(AV배관)"/>
      <sheetName val="소상 &quot;1&quot;"/>
      <sheetName val="NEYOK"/>
      <sheetName val="철근단면적"/>
      <sheetName val="2-4.총괄관급재비내역집계표"/>
      <sheetName val="2-3.공사비내역서"/>
      <sheetName val="발주서"/>
      <sheetName val="산경"/>
      <sheetName val="품의서"/>
      <sheetName val="매립"/>
      <sheetName val="제잡비"/>
      <sheetName val="정보매체A동"/>
      <sheetName val="품셈0_x0000_"/>
      <sheetName val=""/>
      <sheetName val="공사비총"/>
      <sheetName val="F4-F7"/>
      <sheetName val="DUT-BAT1"/>
      <sheetName val="2.ㄱ)교량"/>
      <sheetName val="산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/>
      <sheetData sheetId="474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황판제목"/>
      <sheetName val="사진전체"/>
      <sheetName val="사진대지5×7(2월말)"/>
      <sheetName val="Sheet1"/>
      <sheetName val="전장품(관리용)"/>
      <sheetName val="건축내역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ITEM"/>
      <sheetName val="단가조사서"/>
      <sheetName val="- INFORMATION -"/>
      <sheetName val="재경비"/>
      <sheetName val="기타공사비"/>
      <sheetName val="공사비 (2)"/>
      <sheetName val="공량산출 (전등)"/>
      <sheetName val="공사비"/>
      <sheetName val="공량산출(가로등)"/>
      <sheetName val="단가"/>
      <sheetName val="일위대가집계표(사급)"/>
      <sheetName val="일위대가(사급)"/>
      <sheetName val="공량산출 (수변전)"/>
      <sheetName val="공량산출 (약전)"/>
      <sheetName val="공량산출 (소방)"/>
      <sheetName val="Y_WORK"/>
      <sheetName val="일위대가-2"/>
      <sheetName val="전장품(관리용)"/>
    </sheetNames>
    <sheetDataSet>
      <sheetData sheetId="0" refreshError="1">
        <row r="22">
          <cell r="G22">
            <v>0</v>
          </cell>
          <cell r="H22">
            <v>0</v>
          </cell>
          <cell r="J22">
            <v>205</v>
          </cell>
          <cell r="K22">
            <v>0</v>
          </cell>
          <cell r="L22">
            <v>0</v>
          </cell>
        </row>
        <row r="23">
          <cell r="G23">
            <v>0</v>
          </cell>
          <cell r="H23">
            <v>0</v>
          </cell>
          <cell r="J23">
            <v>270</v>
          </cell>
          <cell r="K23">
            <v>0</v>
          </cell>
          <cell r="L23">
            <v>0</v>
          </cell>
        </row>
        <row r="24">
          <cell r="G24">
            <v>0</v>
          </cell>
          <cell r="H24">
            <v>0</v>
          </cell>
          <cell r="J24">
            <v>377</v>
          </cell>
          <cell r="K24">
            <v>0</v>
          </cell>
          <cell r="L24">
            <v>0</v>
          </cell>
        </row>
        <row r="25">
          <cell r="G25">
            <v>0</v>
          </cell>
          <cell r="H25">
            <v>0</v>
          </cell>
          <cell r="J25">
            <v>576</v>
          </cell>
          <cell r="K25">
            <v>0</v>
          </cell>
          <cell r="L25">
            <v>0</v>
          </cell>
        </row>
        <row r="26">
          <cell r="G26">
            <v>0</v>
          </cell>
          <cell r="H26">
            <v>0</v>
          </cell>
          <cell r="J26">
            <v>971</v>
          </cell>
          <cell r="K26">
            <v>0</v>
          </cell>
          <cell r="L26">
            <v>0</v>
          </cell>
        </row>
        <row r="27">
          <cell r="G27">
            <v>0</v>
          </cell>
          <cell r="H27">
            <v>0</v>
          </cell>
          <cell r="J27">
            <v>1348</v>
          </cell>
          <cell r="K27">
            <v>0</v>
          </cell>
          <cell r="L27">
            <v>0</v>
          </cell>
        </row>
        <row r="28">
          <cell r="G28">
            <v>0</v>
          </cell>
          <cell r="H28">
            <v>0</v>
          </cell>
          <cell r="J28">
            <v>2032</v>
          </cell>
          <cell r="K28">
            <v>0</v>
          </cell>
          <cell r="L28">
            <v>0</v>
          </cell>
        </row>
        <row r="29">
          <cell r="G29">
            <v>0</v>
          </cell>
          <cell r="H29">
            <v>0</v>
          </cell>
          <cell r="J29">
            <v>3212</v>
          </cell>
          <cell r="K29">
            <v>0</v>
          </cell>
          <cell r="L29">
            <v>0</v>
          </cell>
        </row>
        <row r="30">
          <cell r="G30">
            <v>0</v>
          </cell>
          <cell r="H30">
            <v>0</v>
          </cell>
          <cell r="J30">
            <v>4099</v>
          </cell>
          <cell r="K30">
            <v>0</v>
          </cell>
          <cell r="L30">
            <v>0</v>
          </cell>
        </row>
        <row r="31">
          <cell r="G31">
            <v>0</v>
          </cell>
          <cell r="H31">
            <v>0</v>
          </cell>
          <cell r="J31">
            <v>4785</v>
          </cell>
          <cell r="K31">
            <v>0</v>
          </cell>
          <cell r="L31">
            <v>0</v>
          </cell>
        </row>
        <row r="32">
          <cell r="G32">
            <v>0</v>
          </cell>
          <cell r="H32">
            <v>0</v>
          </cell>
          <cell r="J32">
            <v>7660</v>
          </cell>
          <cell r="K32">
            <v>0</v>
          </cell>
          <cell r="L32">
            <v>0</v>
          </cell>
        </row>
        <row r="33">
          <cell r="G33">
            <v>0</v>
          </cell>
          <cell r="H33">
            <v>0</v>
          </cell>
          <cell r="J33">
            <v>53</v>
          </cell>
          <cell r="K33">
            <v>0</v>
          </cell>
          <cell r="L33">
            <v>0</v>
          </cell>
        </row>
        <row r="34">
          <cell r="G34">
            <v>0</v>
          </cell>
          <cell r="H34">
            <v>0</v>
          </cell>
          <cell r="J34">
            <v>80</v>
          </cell>
          <cell r="K34">
            <v>0</v>
          </cell>
          <cell r="L34">
            <v>0</v>
          </cell>
        </row>
        <row r="35">
          <cell r="G35">
            <v>0</v>
          </cell>
          <cell r="H35">
            <v>0</v>
          </cell>
          <cell r="J35">
            <v>119</v>
          </cell>
          <cell r="K35">
            <v>0</v>
          </cell>
          <cell r="L35">
            <v>0</v>
          </cell>
        </row>
        <row r="36">
          <cell r="G36">
            <v>0</v>
          </cell>
          <cell r="H36">
            <v>0</v>
          </cell>
          <cell r="J36">
            <v>163</v>
          </cell>
          <cell r="K36">
            <v>0</v>
          </cell>
          <cell r="L36">
            <v>0</v>
          </cell>
        </row>
        <row r="37">
          <cell r="G37">
            <v>0</v>
          </cell>
          <cell r="H37">
            <v>0</v>
          </cell>
          <cell r="J37">
            <v>228</v>
          </cell>
          <cell r="K37">
            <v>0</v>
          </cell>
          <cell r="L37">
            <v>0</v>
          </cell>
        </row>
        <row r="38">
          <cell r="G38">
            <v>0</v>
          </cell>
          <cell r="H38">
            <v>0</v>
          </cell>
          <cell r="J38">
            <v>351</v>
          </cell>
          <cell r="K38">
            <v>0</v>
          </cell>
          <cell r="L38">
            <v>0</v>
          </cell>
        </row>
        <row r="39">
          <cell r="G39">
            <v>0</v>
          </cell>
          <cell r="H39">
            <v>0</v>
          </cell>
          <cell r="J39">
            <v>613</v>
          </cell>
          <cell r="K39">
            <v>0</v>
          </cell>
          <cell r="L39">
            <v>0</v>
          </cell>
        </row>
        <row r="40">
          <cell r="G40">
            <v>0</v>
          </cell>
          <cell r="H40">
            <v>0</v>
          </cell>
          <cell r="J40">
            <v>930</v>
          </cell>
          <cell r="K40">
            <v>0</v>
          </cell>
          <cell r="L40">
            <v>0</v>
          </cell>
        </row>
        <row r="41">
          <cell r="G41">
            <v>0</v>
          </cell>
          <cell r="H41">
            <v>0</v>
          </cell>
          <cell r="J41">
            <v>1431</v>
          </cell>
          <cell r="K41">
            <v>0</v>
          </cell>
          <cell r="L41">
            <v>0</v>
          </cell>
        </row>
        <row r="42">
          <cell r="G42">
            <v>0</v>
          </cell>
          <cell r="H42">
            <v>0</v>
          </cell>
          <cell r="J42">
            <v>56</v>
          </cell>
          <cell r="K42">
            <v>0</v>
          </cell>
          <cell r="L42">
            <v>0</v>
          </cell>
        </row>
        <row r="43">
          <cell r="G43">
            <v>0</v>
          </cell>
          <cell r="H43">
            <v>0</v>
          </cell>
          <cell r="J43">
            <v>92</v>
          </cell>
          <cell r="K43">
            <v>0</v>
          </cell>
          <cell r="L43">
            <v>0</v>
          </cell>
        </row>
        <row r="44">
          <cell r="G44">
            <v>0</v>
          </cell>
          <cell r="H44">
            <v>0</v>
          </cell>
          <cell r="J44">
            <v>135</v>
          </cell>
          <cell r="K44">
            <v>0</v>
          </cell>
          <cell r="L44">
            <v>0</v>
          </cell>
        </row>
        <row r="45">
          <cell r="G45">
            <v>0</v>
          </cell>
          <cell r="H45">
            <v>0</v>
          </cell>
          <cell r="J45">
            <v>2520</v>
          </cell>
          <cell r="K45">
            <v>0</v>
          </cell>
          <cell r="L45">
            <v>0</v>
          </cell>
        </row>
        <row r="46">
          <cell r="G46">
            <v>0</v>
          </cell>
          <cell r="H46">
            <v>0</v>
          </cell>
          <cell r="J46">
            <v>3140</v>
          </cell>
          <cell r="K46">
            <v>0</v>
          </cell>
          <cell r="L46">
            <v>0</v>
          </cell>
        </row>
        <row r="47">
          <cell r="G47">
            <v>0</v>
          </cell>
          <cell r="H47">
            <v>0</v>
          </cell>
          <cell r="J47">
            <v>7691</v>
          </cell>
          <cell r="K47">
            <v>0</v>
          </cell>
          <cell r="L47">
            <v>0</v>
          </cell>
        </row>
        <row r="48">
          <cell r="G48">
            <v>0</v>
          </cell>
          <cell r="H48">
            <v>0</v>
          </cell>
          <cell r="J48">
            <v>1173</v>
          </cell>
          <cell r="K48">
            <v>0</v>
          </cell>
          <cell r="L48">
            <v>0</v>
          </cell>
        </row>
        <row r="49">
          <cell r="G49">
            <v>0</v>
          </cell>
          <cell r="H49">
            <v>0</v>
          </cell>
          <cell r="J49">
            <v>3436</v>
          </cell>
          <cell r="K49">
            <v>0</v>
          </cell>
          <cell r="L49">
            <v>0</v>
          </cell>
        </row>
        <row r="50">
          <cell r="G50">
            <v>0</v>
          </cell>
          <cell r="H50">
            <v>0</v>
          </cell>
          <cell r="J50">
            <v>243</v>
          </cell>
          <cell r="K50">
            <v>0</v>
          </cell>
          <cell r="L50">
            <v>0</v>
          </cell>
        </row>
        <row r="51">
          <cell r="G51">
            <v>0</v>
          </cell>
          <cell r="H51">
            <v>0</v>
          </cell>
          <cell r="J51">
            <v>351</v>
          </cell>
          <cell r="K51">
            <v>0</v>
          </cell>
          <cell r="L51">
            <v>0</v>
          </cell>
        </row>
        <row r="52">
          <cell r="G52">
            <v>0</v>
          </cell>
          <cell r="H52">
            <v>0</v>
          </cell>
          <cell r="J52">
            <v>459</v>
          </cell>
          <cell r="K52">
            <v>0</v>
          </cell>
          <cell r="L52">
            <v>0</v>
          </cell>
        </row>
        <row r="53">
          <cell r="G53">
            <v>0</v>
          </cell>
          <cell r="H53">
            <v>0</v>
          </cell>
          <cell r="J53">
            <v>819</v>
          </cell>
          <cell r="K53">
            <v>0</v>
          </cell>
          <cell r="L53">
            <v>0</v>
          </cell>
        </row>
        <row r="54">
          <cell r="G54">
            <v>0</v>
          </cell>
          <cell r="H54">
            <v>0</v>
          </cell>
          <cell r="J54">
            <v>1043</v>
          </cell>
          <cell r="K54">
            <v>0</v>
          </cell>
          <cell r="L54">
            <v>0</v>
          </cell>
        </row>
        <row r="55">
          <cell r="G55">
            <v>0</v>
          </cell>
          <cell r="H55">
            <v>0</v>
          </cell>
          <cell r="J55">
            <v>1611</v>
          </cell>
          <cell r="K55">
            <v>0</v>
          </cell>
          <cell r="L55">
            <v>0</v>
          </cell>
        </row>
        <row r="56">
          <cell r="G56">
            <v>0</v>
          </cell>
          <cell r="H56">
            <v>0</v>
          </cell>
          <cell r="J56">
            <v>2287</v>
          </cell>
          <cell r="K56">
            <v>0</v>
          </cell>
          <cell r="L56">
            <v>0</v>
          </cell>
        </row>
        <row r="57">
          <cell r="G57">
            <v>0</v>
          </cell>
          <cell r="H57">
            <v>0</v>
          </cell>
          <cell r="J57">
            <v>3073</v>
          </cell>
          <cell r="K57">
            <v>0</v>
          </cell>
          <cell r="L57">
            <v>0</v>
          </cell>
        </row>
        <row r="58">
          <cell r="G58">
            <v>0</v>
          </cell>
          <cell r="H58">
            <v>0</v>
          </cell>
          <cell r="J58">
            <v>3735</v>
          </cell>
          <cell r="K58">
            <v>0</v>
          </cell>
          <cell r="L58">
            <v>0</v>
          </cell>
        </row>
        <row r="59">
          <cell r="G59">
            <v>0</v>
          </cell>
          <cell r="H59">
            <v>0</v>
          </cell>
          <cell r="J59">
            <v>5402</v>
          </cell>
          <cell r="K59">
            <v>0</v>
          </cell>
          <cell r="L59">
            <v>0</v>
          </cell>
        </row>
        <row r="60">
          <cell r="G60">
            <v>0</v>
          </cell>
          <cell r="H60">
            <v>0</v>
          </cell>
          <cell r="J60">
            <v>5445</v>
          </cell>
          <cell r="K60">
            <v>0</v>
          </cell>
          <cell r="L60">
            <v>0</v>
          </cell>
        </row>
        <row r="61">
          <cell r="G61">
            <v>0</v>
          </cell>
          <cell r="H61">
            <v>0</v>
          </cell>
          <cell r="J61">
            <v>9495</v>
          </cell>
          <cell r="K61">
            <v>0</v>
          </cell>
          <cell r="L61">
            <v>0</v>
          </cell>
        </row>
        <row r="62">
          <cell r="G62">
            <v>0</v>
          </cell>
          <cell r="H62">
            <v>0</v>
          </cell>
          <cell r="J62">
            <v>11070</v>
          </cell>
          <cell r="K62">
            <v>0</v>
          </cell>
          <cell r="L62">
            <v>0</v>
          </cell>
        </row>
        <row r="63">
          <cell r="G63">
            <v>0</v>
          </cell>
          <cell r="H63">
            <v>0</v>
          </cell>
          <cell r="J63">
            <v>13140</v>
          </cell>
          <cell r="K63">
            <v>0</v>
          </cell>
          <cell r="L63">
            <v>0</v>
          </cell>
        </row>
        <row r="64">
          <cell r="G64">
            <v>0</v>
          </cell>
          <cell r="H64">
            <v>0</v>
          </cell>
          <cell r="J64">
            <v>477</v>
          </cell>
          <cell r="K64">
            <v>0</v>
          </cell>
          <cell r="L64">
            <v>0</v>
          </cell>
        </row>
        <row r="65">
          <cell r="G65">
            <v>0</v>
          </cell>
          <cell r="H65">
            <v>0</v>
          </cell>
          <cell r="J65">
            <v>603</v>
          </cell>
          <cell r="K65">
            <v>0</v>
          </cell>
          <cell r="L65">
            <v>0</v>
          </cell>
        </row>
        <row r="66">
          <cell r="G66">
            <v>0</v>
          </cell>
          <cell r="H66">
            <v>0</v>
          </cell>
          <cell r="J66">
            <v>725</v>
          </cell>
          <cell r="K66">
            <v>0</v>
          </cell>
          <cell r="L66">
            <v>0</v>
          </cell>
        </row>
        <row r="67">
          <cell r="G67">
            <v>0</v>
          </cell>
          <cell r="H67">
            <v>0</v>
          </cell>
          <cell r="J67">
            <v>914</v>
          </cell>
          <cell r="K67">
            <v>0</v>
          </cell>
          <cell r="L67">
            <v>0</v>
          </cell>
        </row>
        <row r="68">
          <cell r="G68">
            <v>0</v>
          </cell>
          <cell r="H68">
            <v>0</v>
          </cell>
          <cell r="J68">
            <v>1632</v>
          </cell>
          <cell r="K68">
            <v>0</v>
          </cell>
          <cell r="L68">
            <v>0</v>
          </cell>
        </row>
        <row r="69">
          <cell r="G69">
            <v>0</v>
          </cell>
          <cell r="H69">
            <v>0</v>
          </cell>
          <cell r="J69">
            <v>2160</v>
          </cell>
          <cell r="K69">
            <v>0</v>
          </cell>
          <cell r="L69">
            <v>0</v>
          </cell>
        </row>
        <row r="70">
          <cell r="G70">
            <v>0</v>
          </cell>
          <cell r="H70">
            <v>0</v>
          </cell>
          <cell r="J70">
            <v>3327</v>
          </cell>
          <cell r="K70">
            <v>0</v>
          </cell>
          <cell r="L70">
            <v>0</v>
          </cell>
        </row>
        <row r="71">
          <cell r="G71">
            <v>0</v>
          </cell>
          <cell r="H71">
            <v>0</v>
          </cell>
          <cell r="J71">
            <v>5772</v>
          </cell>
          <cell r="K71">
            <v>0</v>
          </cell>
          <cell r="L71">
            <v>0</v>
          </cell>
        </row>
        <row r="72">
          <cell r="G72">
            <v>0</v>
          </cell>
          <cell r="H72">
            <v>0</v>
          </cell>
          <cell r="J72">
            <v>501</v>
          </cell>
          <cell r="K72">
            <v>0</v>
          </cell>
          <cell r="L72">
            <v>0</v>
          </cell>
        </row>
        <row r="73">
          <cell r="G73">
            <v>0</v>
          </cell>
          <cell r="H73">
            <v>0</v>
          </cell>
          <cell r="J73">
            <v>762</v>
          </cell>
          <cell r="K73">
            <v>0</v>
          </cell>
          <cell r="L73">
            <v>0</v>
          </cell>
        </row>
        <row r="74">
          <cell r="G74">
            <v>0</v>
          </cell>
          <cell r="H74">
            <v>0</v>
          </cell>
          <cell r="J74">
            <v>1055</v>
          </cell>
          <cell r="K74">
            <v>0</v>
          </cell>
          <cell r="L74">
            <v>0</v>
          </cell>
        </row>
        <row r="75">
          <cell r="G75">
            <v>0</v>
          </cell>
          <cell r="H75">
            <v>0</v>
          </cell>
          <cell r="J75">
            <v>1338</v>
          </cell>
          <cell r="K75">
            <v>0</v>
          </cell>
          <cell r="L75">
            <v>0</v>
          </cell>
        </row>
        <row r="76">
          <cell r="G76">
            <v>0</v>
          </cell>
          <cell r="H76">
            <v>0</v>
          </cell>
          <cell r="J76">
            <v>2400</v>
          </cell>
          <cell r="K76">
            <v>0</v>
          </cell>
          <cell r="L76">
            <v>0</v>
          </cell>
        </row>
        <row r="77">
          <cell r="G77">
            <v>0</v>
          </cell>
          <cell r="H77">
            <v>0</v>
          </cell>
          <cell r="J77">
            <v>3231</v>
          </cell>
          <cell r="K77">
            <v>0</v>
          </cell>
          <cell r="L77">
            <v>0</v>
          </cell>
        </row>
        <row r="78">
          <cell r="G78">
            <v>0</v>
          </cell>
          <cell r="H78">
            <v>0</v>
          </cell>
          <cell r="J78">
            <v>5202</v>
          </cell>
          <cell r="K78">
            <v>0</v>
          </cell>
          <cell r="L78">
            <v>0</v>
          </cell>
        </row>
        <row r="79">
          <cell r="G79">
            <v>0</v>
          </cell>
          <cell r="H79">
            <v>0</v>
          </cell>
          <cell r="J79">
            <v>8728</v>
          </cell>
          <cell r="K79">
            <v>0</v>
          </cell>
          <cell r="L79">
            <v>0</v>
          </cell>
        </row>
        <row r="80">
          <cell r="G80">
            <v>0</v>
          </cell>
          <cell r="H80">
            <v>0</v>
          </cell>
          <cell r="J80">
            <v>990</v>
          </cell>
          <cell r="K80">
            <v>0</v>
          </cell>
          <cell r="L80">
            <v>0</v>
          </cell>
        </row>
        <row r="81">
          <cell r="G81">
            <v>0</v>
          </cell>
          <cell r="H81">
            <v>0</v>
          </cell>
          <cell r="J81">
            <v>1305</v>
          </cell>
          <cell r="K81">
            <v>0</v>
          </cell>
          <cell r="L81">
            <v>0</v>
          </cell>
        </row>
        <row r="82">
          <cell r="G82">
            <v>0</v>
          </cell>
          <cell r="H82">
            <v>0</v>
          </cell>
          <cell r="J82">
            <v>1701</v>
          </cell>
          <cell r="K82">
            <v>0</v>
          </cell>
          <cell r="L82">
            <v>0</v>
          </cell>
        </row>
        <row r="83">
          <cell r="G83">
            <v>0</v>
          </cell>
          <cell r="H83">
            <v>0</v>
          </cell>
          <cell r="J83">
            <v>3060</v>
          </cell>
          <cell r="K83">
            <v>0</v>
          </cell>
          <cell r="L83">
            <v>0</v>
          </cell>
        </row>
        <row r="84">
          <cell r="G84">
            <v>0</v>
          </cell>
          <cell r="H84">
            <v>0</v>
          </cell>
          <cell r="J84">
            <v>4086</v>
          </cell>
          <cell r="K84">
            <v>0</v>
          </cell>
          <cell r="L84">
            <v>0</v>
          </cell>
        </row>
        <row r="85">
          <cell r="G85">
            <v>0</v>
          </cell>
          <cell r="H85">
            <v>0</v>
          </cell>
          <cell r="J85">
            <v>6660</v>
          </cell>
          <cell r="K85">
            <v>0</v>
          </cell>
          <cell r="L85">
            <v>0</v>
          </cell>
        </row>
        <row r="86">
          <cell r="G86">
            <v>0</v>
          </cell>
          <cell r="H86">
            <v>0</v>
          </cell>
          <cell r="J86">
            <v>11250</v>
          </cell>
          <cell r="K86">
            <v>0</v>
          </cell>
          <cell r="L86">
            <v>0</v>
          </cell>
        </row>
        <row r="87">
          <cell r="G87">
            <v>0</v>
          </cell>
          <cell r="H87">
            <v>0</v>
          </cell>
          <cell r="J87">
            <v>7020</v>
          </cell>
          <cell r="K87">
            <v>0</v>
          </cell>
          <cell r="L87">
            <v>0</v>
          </cell>
        </row>
        <row r="88">
          <cell r="G88">
            <v>0</v>
          </cell>
          <cell r="H88">
            <v>0</v>
          </cell>
          <cell r="J88">
            <v>7830</v>
          </cell>
          <cell r="K88">
            <v>0</v>
          </cell>
          <cell r="L88">
            <v>0</v>
          </cell>
        </row>
        <row r="89">
          <cell r="G89">
            <v>0</v>
          </cell>
          <cell r="H89">
            <v>0</v>
          </cell>
          <cell r="J89">
            <v>13410</v>
          </cell>
          <cell r="K89">
            <v>0</v>
          </cell>
          <cell r="L89">
            <v>0</v>
          </cell>
        </row>
        <row r="90">
          <cell r="G90">
            <v>0</v>
          </cell>
          <cell r="H90">
            <v>0</v>
          </cell>
          <cell r="J90">
            <v>7920</v>
          </cell>
          <cell r="K90">
            <v>0</v>
          </cell>
          <cell r="L90">
            <v>0</v>
          </cell>
        </row>
        <row r="91">
          <cell r="G91">
            <v>0</v>
          </cell>
          <cell r="H91">
            <v>0</v>
          </cell>
          <cell r="J91">
            <v>8730</v>
          </cell>
          <cell r="K91">
            <v>0</v>
          </cell>
          <cell r="L91">
            <v>0</v>
          </cell>
        </row>
        <row r="92">
          <cell r="G92">
            <v>0</v>
          </cell>
          <cell r="H92">
            <v>0</v>
          </cell>
          <cell r="J92">
            <v>15300</v>
          </cell>
          <cell r="K92">
            <v>0</v>
          </cell>
          <cell r="L92">
            <v>0</v>
          </cell>
        </row>
        <row r="93">
          <cell r="G93">
            <v>0</v>
          </cell>
          <cell r="H93">
            <v>0</v>
          </cell>
          <cell r="J93">
            <v>463</v>
          </cell>
          <cell r="K93">
            <v>0</v>
          </cell>
          <cell r="L93">
            <v>0</v>
          </cell>
        </row>
        <row r="94">
          <cell r="G94">
            <v>0</v>
          </cell>
          <cell r="H94">
            <v>0</v>
          </cell>
          <cell r="J94">
            <v>565</v>
          </cell>
          <cell r="K94">
            <v>0</v>
          </cell>
          <cell r="L94">
            <v>0</v>
          </cell>
        </row>
        <row r="95">
          <cell r="G95">
            <v>0</v>
          </cell>
          <cell r="H95">
            <v>0</v>
          </cell>
          <cell r="J95">
            <v>690</v>
          </cell>
          <cell r="K95">
            <v>0</v>
          </cell>
          <cell r="L95">
            <v>0</v>
          </cell>
        </row>
        <row r="96">
          <cell r="G96">
            <v>0</v>
          </cell>
          <cell r="H96">
            <v>0</v>
          </cell>
          <cell r="J96">
            <v>787</v>
          </cell>
          <cell r="K96">
            <v>0</v>
          </cell>
          <cell r="L96">
            <v>0</v>
          </cell>
        </row>
        <row r="97">
          <cell r="G97">
            <v>0</v>
          </cell>
          <cell r="H97">
            <v>0</v>
          </cell>
          <cell r="J97">
            <v>909</v>
          </cell>
          <cell r="K97">
            <v>0</v>
          </cell>
          <cell r="L97">
            <v>0</v>
          </cell>
        </row>
        <row r="98">
          <cell r="G98">
            <v>0</v>
          </cell>
          <cell r="H98">
            <v>0</v>
          </cell>
          <cell r="J98">
            <v>972</v>
          </cell>
          <cell r="K98">
            <v>0</v>
          </cell>
          <cell r="L98">
            <v>0</v>
          </cell>
        </row>
        <row r="99">
          <cell r="G99">
            <v>0</v>
          </cell>
          <cell r="H99">
            <v>0</v>
          </cell>
          <cell r="J99">
            <v>1211</v>
          </cell>
          <cell r="K99">
            <v>0</v>
          </cell>
          <cell r="L99">
            <v>0</v>
          </cell>
        </row>
        <row r="100">
          <cell r="G100">
            <v>0</v>
          </cell>
          <cell r="H100">
            <v>0</v>
          </cell>
          <cell r="J100">
            <v>1319</v>
          </cell>
          <cell r="K100">
            <v>0</v>
          </cell>
          <cell r="L100">
            <v>0</v>
          </cell>
        </row>
        <row r="101">
          <cell r="G101">
            <v>0</v>
          </cell>
          <cell r="H101">
            <v>0</v>
          </cell>
          <cell r="J101">
            <v>1514</v>
          </cell>
          <cell r="K101">
            <v>0</v>
          </cell>
          <cell r="L101">
            <v>0</v>
          </cell>
        </row>
        <row r="102">
          <cell r="G102">
            <v>0</v>
          </cell>
          <cell r="H102">
            <v>0</v>
          </cell>
          <cell r="J102">
            <v>1679</v>
          </cell>
          <cell r="K102">
            <v>0</v>
          </cell>
          <cell r="L102">
            <v>0</v>
          </cell>
        </row>
        <row r="103">
          <cell r="G103">
            <v>0</v>
          </cell>
          <cell r="H103">
            <v>0</v>
          </cell>
          <cell r="J103">
            <v>2175</v>
          </cell>
          <cell r="K103">
            <v>0</v>
          </cell>
          <cell r="L103">
            <v>0</v>
          </cell>
        </row>
        <row r="104">
          <cell r="G104">
            <v>0</v>
          </cell>
          <cell r="H104">
            <v>0</v>
          </cell>
          <cell r="J104">
            <v>2459</v>
          </cell>
          <cell r="K104">
            <v>0</v>
          </cell>
          <cell r="L104">
            <v>0</v>
          </cell>
        </row>
        <row r="105">
          <cell r="G105">
            <v>0</v>
          </cell>
          <cell r="H105">
            <v>0</v>
          </cell>
          <cell r="J105">
            <v>3108</v>
          </cell>
          <cell r="K105">
            <v>0</v>
          </cell>
          <cell r="L105">
            <v>0</v>
          </cell>
        </row>
        <row r="106">
          <cell r="G106">
            <v>0</v>
          </cell>
          <cell r="H106">
            <v>0</v>
          </cell>
          <cell r="J106">
            <v>3391</v>
          </cell>
          <cell r="K106">
            <v>0</v>
          </cell>
          <cell r="L106">
            <v>0</v>
          </cell>
        </row>
        <row r="107">
          <cell r="G107">
            <v>0</v>
          </cell>
          <cell r="H107">
            <v>0</v>
          </cell>
          <cell r="J107">
            <v>3795</v>
          </cell>
          <cell r="K107">
            <v>0</v>
          </cell>
          <cell r="L107">
            <v>0</v>
          </cell>
        </row>
        <row r="108">
          <cell r="G108">
            <v>0</v>
          </cell>
          <cell r="H108">
            <v>0</v>
          </cell>
          <cell r="J108">
            <v>1204</v>
          </cell>
          <cell r="K108">
            <v>0</v>
          </cell>
          <cell r="L108">
            <v>0</v>
          </cell>
        </row>
        <row r="109">
          <cell r="G109">
            <v>0</v>
          </cell>
          <cell r="H109">
            <v>0</v>
          </cell>
          <cell r="J109">
            <v>637</v>
          </cell>
          <cell r="K109">
            <v>0</v>
          </cell>
          <cell r="L109">
            <v>0</v>
          </cell>
        </row>
        <row r="110">
          <cell r="G110">
            <v>0</v>
          </cell>
          <cell r="H110">
            <v>0</v>
          </cell>
          <cell r="J110">
            <v>693</v>
          </cell>
          <cell r="K110">
            <v>0</v>
          </cell>
          <cell r="L110">
            <v>0</v>
          </cell>
        </row>
        <row r="111">
          <cell r="G111">
            <v>0</v>
          </cell>
          <cell r="H111">
            <v>0</v>
          </cell>
          <cell r="J111">
            <v>802</v>
          </cell>
          <cell r="K111">
            <v>0</v>
          </cell>
          <cell r="L111">
            <v>0</v>
          </cell>
        </row>
        <row r="112">
          <cell r="G112">
            <v>0</v>
          </cell>
          <cell r="H112">
            <v>0</v>
          </cell>
          <cell r="J112">
            <v>775</v>
          </cell>
          <cell r="K112">
            <v>0</v>
          </cell>
          <cell r="L112">
            <v>0</v>
          </cell>
        </row>
        <row r="113">
          <cell r="G113">
            <v>0</v>
          </cell>
          <cell r="H113">
            <v>0</v>
          </cell>
          <cell r="J113">
            <v>1543</v>
          </cell>
          <cell r="K113">
            <v>0</v>
          </cell>
          <cell r="L113">
            <v>0</v>
          </cell>
        </row>
        <row r="114">
          <cell r="G114">
            <v>0</v>
          </cell>
          <cell r="H114">
            <v>0</v>
          </cell>
          <cell r="J114">
            <v>4309</v>
          </cell>
          <cell r="K114">
            <v>0</v>
          </cell>
          <cell r="L114">
            <v>0</v>
          </cell>
        </row>
        <row r="115">
          <cell r="G115">
            <v>0</v>
          </cell>
          <cell r="H115">
            <v>0</v>
          </cell>
          <cell r="J115">
            <v>637</v>
          </cell>
          <cell r="K115">
            <v>0</v>
          </cell>
          <cell r="L115">
            <v>0</v>
          </cell>
        </row>
        <row r="116">
          <cell r="G116">
            <v>0</v>
          </cell>
          <cell r="H116">
            <v>0</v>
          </cell>
          <cell r="J116">
            <v>714</v>
          </cell>
          <cell r="K116">
            <v>0</v>
          </cell>
          <cell r="L116">
            <v>0</v>
          </cell>
        </row>
        <row r="117">
          <cell r="G117">
            <v>0</v>
          </cell>
          <cell r="H117">
            <v>0</v>
          </cell>
          <cell r="J117">
            <v>3354</v>
          </cell>
          <cell r="K117">
            <v>0</v>
          </cell>
          <cell r="L117">
            <v>0</v>
          </cell>
        </row>
        <row r="118">
          <cell r="G118">
            <v>0</v>
          </cell>
          <cell r="H118">
            <v>0</v>
          </cell>
          <cell r="J118">
            <v>1540</v>
          </cell>
          <cell r="K118">
            <v>0</v>
          </cell>
          <cell r="L118">
            <v>0</v>
          </cell>
        </row>
        <row r="119">
          <cell r="G119">
            <v>0</v>
          </cell>
          <cell r="H119">
            <v>0</v>
          </cell>
          <cell r="J119">
            <v>624</v>
          </cell>
          <cell r="K119">
            <v>0</v>
          </cell>
          <cell r="L119">
            <v>0</v>
          </cell>
        </row>
        <row r="120">
          <cell r="G120">
            <v>0</v>
          </cell>
          <cell r="H120">
            <v>0</v>
          </cell>
          <cell r="J120">
            <v>783</v>
          </cell>
          <cell r="K120">
            <v>0</v>
          </cell>
          <cell r="L120">
            <v>0</v>
          </cell>
        </row>
        <row r="121">
          <cell r="G121">
            <v>0</v>
          </cell>
          <cell r="H121">
            <v>0</v>
          </cell>
          <cell r="J121">
            <v>1158</v>
          </cell>
          <cell r="K121">
            <v>0</v>
          </cell>
          <cell r="L121">
            <v>0</v>
          </cell>
        </row>
        <row r="122">
          <cell r="G122">
            <v>0</v>
          </cell>
          <cell r="H122">
            <v>0</v>
          </cell>
          <cell r="J122">
            <v>1372</v>
          </cell>
          <cell r="K122">
            <v>0</v>
          </cell>
          <cell r="L122">
            <v>0</v>
          </cell>
        </row>
        <row r="123">
          <cell r="G123">
            <v>0</v>
          </cell>
          <cell r="H123">
            <v>0</v>
          </cell>
          <cell r="J123">
            <v>1575</v>
          </cell>
          <cell r="K123">
            <v>0</v>
          </cell>
          <cell r="L123">
            <v>0</v>
          </cell>
        </row>
        <row r="124">
          <cell r="G124">
            <v>0</v>
          </cell>
          <cell r="H124">
            <v>0</v>
          </cell>
          <cell r="J124">
            <v>2283</v>
          </cell>
          <cell r="K124">
            <v>0</v>
          </cell>
          <cell r="L124">
            <v>0</v>
          </cell>
        </row>
        <row r="125">
          <cell r="G125">
            <v>0</v>
          </cell>
          <cell r="H125">
            <v>0</v>
          </cell>
          <cell r="J125">
            <v>466</v>
          </cell>
          <cell r="K125">
            <v>0</v>
          </cell>
          <cell r="L125">
            <v>0</v>
          </cell>
        </row>
        <row r="126">
          <cell r="G126">
            <v>0</v>
          </cell>
          <cell r="H126">
            <v>0</v>
          </cell>
          <cell r="J126">
            <v>843</v>
          </cell>
          <cell r="K126">
            <v>0</v>
          </cell>
          <cell r="L126">
            <v>0</v>
          </cell>
        </row>
        <row r="127">
          <cell r="G127">
            <v>0</v>
          </cell>
          <cell r="H127">
            <v>0</v>
          </cell>
          <cell r="J127">
            <v>932</v>
          </cell>
          <cell r="K127">
            <v>0</v>
          </cell>
          <cell r="L127">
            <v>0</v>
          </cell>
        </row>
        <row r="128">
          <cell r="G128">
            <v>0</v>
          </cell>
          <cell r="H128">
            <v>0</v>
          </cell>
          <cell r="J128">
            <v>1192</v>
          </cell>
          <cell r="K128">
            <v>0</v>
          </cell>
          <cell r="L128">
            <v>0</v>
          </cell>
        </row>
        <row r="129">
          <cell r="G129">
            <v>0</v>
          </cell>
          <cell r="H129">
            <v>0</v>
          </cell>
          <cell r="J129">
            <v>1566</v>
          </cell>
          <cell r="K129">
            <v>0</v>
          </cell>
          <cell r="L129">
            <v>0</v>
          </cell>
        </row>
        <row r="130">
          <cell r="G130">
            <v>0</v>
          </cell>
          <cell r="H130">
            <v>0</v>
          </cell>
          <cell r="J130">
            <v>1921</v>
          </cell>
          <cell r="K130">
            <v>0</v>
          </cell>
          <cell r="L130">
            <v>0</v>
          </cell>
        </row>
        <row r="131">
          <cell r="G131">
            <v>0</v>
          </cell>
          <cell r="H131">
            <v>0</v>
          </cell>
          <cell r="J131">
            <v>2535</v>
          </cell>
          <cell r="K131">
            <v>0</v>
          </cell>
          <cell r="L131">
            <v>0</v>
          </cell>
        </row>
        <row r="132">
          <cell r="G132">
            <v>0</v>
          </cell>
          <cell r="H132">
            <v>0</v>
          </cell>
          <cell r="J132">
            <v>3538</v>
          </cell>
          <cell r="K132">
            <v>0</v>
          </cell>
          <cell r="L132">
            <v>0</v>
          </cell>
        </row>
        <row r="133">
          <cell r="G133">
            <v>0</v>
          </cell>
          <cell r="H133">
            <v>0</v>
          </cell>
          <cell r="J133">
            <v>4503</v>
          </cell>
          <cell r="K133">
            <v>0</v>
          </cell>
          <cell r="L133">
            <v>0</v>
          </cell>
        </row>
        <row r="134">
          <cell r="G134">
            <v>0</v>
          </cell>
          <cell r="H134">
            <v>0</v>
          </cell>
          <cell r="J134">
            <v>5043</v>
          </cell>
          <cell r="K134">
            <v>0</v>
          </cell>
          <cell r="L134">
            <v>0</v>
          </cell>
        </row>
        <row r="135">
          <cell r="G135">
            <v>0</v>
          </cell>
          <cell r="H135">
            <v>0</v>
          </cell>
          <cell r="J135">
            <v>8072</v>
          </cell>
          <cell r="K135">
            <v>0</v>
          </cell>
          <cell r="L135">
            <v>0</v>
          </cell>
        </row>
        <row r="136">
          <cell r="G136">
            <v>0</v>
          </cell>
          <cell r="H136">
            <v>0</v>
          </cell>
          <cell r="J136">
            <v>1140</v>
          </cell>
          <cell r="K136">
            <v>0</v>
          </cell>
          <cell r="L136">
            <v>0</v>
          </cell>
        </row>
        <row r="137">
          <cell r="G137">
            <v>0</v>
          </cell>
          <cell r="H137">
            <v>0</v>
          </cell>
          <cell r="J137">
            <v>1500</v>
          </cell>
          <cell r="K137">
            <v>0</v>
          </cell>
          <cell r="L137">
            <v>0</v>
          </cell>
        </row>
        <row r="138">
          <cell r="G138">
            <v>0</v>
          </cell>
          <cell r="H138">
            <v>0</v>
          </cell>
          <cell r="J138">
            <v>6400</v>
          </cell>
          <cell r="K138">
            <v>0</v>
          </cell>
          <cell r="L138">
            <v>0</v>
          </cell>
        </row>
        <row r="139">
          <cell r="G139">
            <v>0</v>
          </cell>
          <cell r="H139">
            <v>0</v>
          </cell>
          <cell r="J139">
            <v>7800</v>
          </cell>
          <cell r="K139">
            <v>0</v>
          </cell>
          <cell r="L139">
            <v>0</v>
          </cell>
        </row>
        <row r="140">
          <cell r="G140">
            <v>0</v>
          </cell>
          <cell r="H140">
            <v>0</v>
          </cell>
          <cell r="J140">
            <v>11300</v>
          </cell>
          <cell r="K140">
            <v>0</v>
          </cell>
          <cell r="L140">
            <v>0</v>
          </cell>
        </row>
        <row r="141">
          <cell r="G141">
            <v>0</v>
          </cell>
          <cell r="H141">
            <v>0</v>
          </cell>
          <cell r="J141">
            <v>19300</v>
          </cell>
          <cell r="K141">
            <v>0</v>
          </cell>
          <cell r="L141">
            <v>0</v>
          </cell>
        </row>
        <row r="142">
          <cell r="G142">
            <v>0</v>
          </cell>
          <cell r="H142">
            <v>0</v>
          </cell>
          <cell r="J142">
            <v>25900</v>
          </cell>
          <cell r="K142">
            <v>0</v>
          </cell>
          <cell r="L142">
            <v>0</v>
          </cell>
        </row>
        <row r="143">
          <cell r="G143">
            <v>0</v>
          </cell>
          <cell r="H143">
            <v>0</v>
          </cell>
          <cell r="J143">
            <v>40560</v>
          </cell>
          <cell r="K143">
            <v>0</v>
          </cell>
          <cell r="L143">
            <v>0</v>
          </cell>
        </row>
        <row r="144">
          <cell r="G144">
            <v>0</v>
          </cell>
          <cell r="H144">
            <v>0</v>
          </cell>
          <cell r="J144">
            <v>48670</v>
          </cell>
          <cell r="K144">
            <v>0</v>
          </cell>
          <cell r="L144">
            <v>0</v>
          </cell>
        </row>
        <row r="145">
          <cell r="G145">
            <v>0</v>
          </cell>
          <cell r="H145">
            <v>0</v>
          </cell>
          <cell r="J145">
            <v>220</v>
          </cell>
          <cell r="K145">
            <v>0</v>
          </cell>
          <cell r="L145">
            <v>0</v>
          </cell>
        </row>
        <row r="146">
          <cell r="G146">
            <v>0</v>
          </cell>
          <cell r="H146">
            <v>0</v>
          </cell>
          <cell r="J146">
            <v>260</v>
          </cell>
          <cell r="K146">
            <v>0</v>
          </cell>
          <cell r="L146">
            <v>0</v>
          </cell>
        </row>
        <row r="147">
          <cell r="G147">
            <v>0</v>
          </cell>
          <cell r="H147">
            <v>0</v>
          </cell>
          <cell r="J147">
            <v>299</v>
          </cell>
          <cell r="K147">
            <v>0</v>
          </cell>
          <cell r="L147">
            <v>0</v>
          </cell>
        </row>
        <row r="148">
          <cell r="G148">
            <v>0</v>
          </cell>
          <cell r="H148">
            <v>0</v>
          </cell>
          <cell r="J148">
            <v>357</v>
          </cell>
          <cell r="K148">
            <v>0</v>
          </cell>
          <cell r="L148">
            <v>0</v>
          </cell>
        </row>
        <row r="149">
          <cell r="G149">
            <v>0</v>
          </cell>
          <cell r="H149">
            <v>0</v>
          </cell>
          <cell r="J149">
            <v>697</v>
          </cell>
          <cell r="K149">
            <v>0</v>
          </cell>
          <cell r="L149">
            <v>0</v>
          </cell>
        </row>
        <row r="150">
          <cell r="G150">
            <v>0</v>
          </cell>
          <cell r="H150">
            <v>0</v>
          </cell>
          <cell r="J150">
            <v>975</v>
          </cell>
          <cell r="K150">
            <v>0</v>
          </cell>
          <cell r="L150">
            <v>0</v>
          </cell>
        </row>
        <row r="151">
          <cell r="G151">
            <v>0</v>
          </cell>
          <cell r="H151">
            <v>0</v>
          </cell>
          <cell r="J151">
            <v>1278</v>
          </cell>
          <cell r="K151">
            <v>0</v>
          </cell>
          <cell r="L151">
            <v>0</v>
          </cell>
        </row>
        <row r="152">
          <cell r="G152">
            <v>0</v>
          </cell>
          <cell r="H152">
            <v>0</v>
          </cell>
          <cell r="J152">
            <v>1813</v>
          </cell>
          <cell r="K152">
            <v>0</v>
          </cell>
          <cell r="L152">
            <v>0</v>
          </cell>
        </row>
        <row r="153">
          <cell r="G153">
            <v>0</v>
          </cell>
          <cell r="H153">
            <v>0</v>
          </cell>
          <cell r="J153">
            <v>2335</v>
          </cell>
          <cell r="K153">
            <v>0</v>
          </cell>
          <cell r="L153">
            <v>0</v>
          </cell>
        </row>
        <row r="154">
          <cell r="G154">
            <v>0</v>
          </cell>
          <cell r="H154">
            <v>0</v>
          </cell>
          <cell r="J154">
            <v>3558</v>
          </cell>
          <cell r="K154">
            <v>0</v>
          </cell>
          <cell r="L154">
            <v>0</v>
          </cell>
        </row>
        <row r="155">
          <cell r="G155">
            <v>0</v>
          </cell>
          <cell r="H155">
            <v>0</v>
          </cell>
          <cell r="J155">
            <v>4214</v>
          </cell>
          <cell r="K155">
            <v>0</v>
          </cell>
          <cell r="L155">
            <v>0</v>
          </cell>
        </row>
        <row r="156">
          <cell r="G156">
            <v>0</v>
          </cell>
          <cell r="H156">
            <v>0</v>
          </cell>
          <cell r="J156">
            <v>195</v>
          </cell>
          <cell r="K156">
            <v>0</v>
          </cell>
          <cell r="L156">
            <v>0</v>
          </cell>
        </row>
        <row r="157">
          <cell r="G157">
            <v>0</v>
          </cell>
          <cell r="H157">
            <v>0</v>
          </cell>
          <cell r="J157">
            <v>285</v>
          </cell>
          <cell r="K157">
            <v>0</v>
          </cell>
          <cell r="L157">
            <v>0</v>
          </cell>
        </row>
        <row r="158">
          <cell r="G158">
            <v>0</v>
          </cell>
          <cell r="H158">
            <v>0</v>
          </cell>
          <cell r="J158">
            <v>470</v>
          </cell>
          <cell r="K158">
            <v>0</v>
          </cell>
          <cell r="L158">
            <v>0</v>
          </cell>
        </row>
        <row r="159">
          <cell r="G159">
            <v>0</v>
          </cell>
          <cell r="H159">
            <v>0</v>
          </cell>
          <cell r="J159">
            <v>700</v>
          </cell>
          <cell r="K159">
            <v>0</v>
          </cell>
          <cell r="L159">
            <v>0</v>
          </cell>
        </row>
        <row r="160">
          <cell r="G160">
            <v>0</v>
          </cell>
          <cell r="H160">
            <v>0</v>
          </cell>
          <cell r="J160">
            <v>820</v>
          </cell>
          <cell r="K160">
            <v>0</v>
          </cell>
          <cell r="L160">
            <v>0</v>
          </cell>
        </row>
        <row r="161">
          <cell r="G161">
            <v>0</v>
          </cell>
          <cell r="H161">
            <v>0</v>
          </cell>
          <cell r="J161">
            <v>1235</v>
          </cell>
          <cell r="K161">
            <v>0</v>
          </cell>
          <cell r="L161">
            <v>0</v>
          </cell>
        </row>
        <row r="162">
          <cell r="G162">
            <v>0</v>
          </cell>
          <cell r="H162">
            <v>0</v>
          </cell>
          <cell r="J162">
            <v>1715</v>
          </cell>
          <cell r="K162">
            <v>0</v>
          </cell>
          <cell r="L162">
            <v>0</v>
          </cell>
        </row>
        <row r="163">
          <cell r="G163">
            <v>0</v>
          </cell>
          <cell r="H163">
            <v>0</v>
          </cell>
          <cell r="J163">
            <v>2430</v>
          </cell>
          <cell r="K163">
            <v>0</v>
          </cell>
          <cell r="L163">
            <v>0</v>
          </cell>
        </row>
        <row r="164">
          <cell r="G164">
            <v>0</v>
          </cell>
          <cell r="H164">
            <v>0</v>
          </cell>
          <cell r="J164">
            <v>3575</v>
          </cell>
          <cell r="K164">
            <v>0</v>
          </cell>
          <cell r="L164">
            <v>0</v>
          </cell>
        </row>
        <row r="165">
          <cell r="G165">
            <v>0</v>
          </cell>
          <cell r="H165">
            <v>0</v>
          </cell>
          <cell r="J165">
            <v>310</v>
          </cell>
          <cell r="K165">
            <v>0</v>
          </cell>
          <cell r="L165">
            <v>0</v>
          </cell>
        </row>
        <row r="166">
          <cell r="G166">
            <v>0</v>
          </cell>
          <cell r="H166">
            <v>0</v>
          </cell>
          <cell r="J166">
            <v>460</v>
          </cell>
          <cell r="K166">
            <v>0</v>
          </cell>
          <cell r="L166">
            <v>0</v>
          </cell>
        </row>
        <row r="167">
          <cell r="G167">
            <v>0</v>
          </cell>
          <cell r="H167">
            <v>0</v>
          </cell>
          <cell r="J167">
            <v>640</v>
          </cell>
          <cell r="K167">
            <v>0</v>
          </cell>
          <cell r="L167">
            <v>0</v>
          </cell>
        </row>
        <row r="168">
          <cell r="G168">
            <v>0</v>
          </cell>
          <cell r="H168">
            <v>0</v>
          </cell>
          <cell r="J168">
            <v>970</v>
          </cell>
          <cell r="K168">
            <v>0</v>
          </cell>
          <cell r="L168">
            <v>0</v>
          </cell>
        </row>
        <row r="169">
          <cell r="G169">
            <v>0</v>
          </cell>
          <cell r="H169">
            <v>0</v>
          </cell>
          <cell r="J169">
            <v>1300</v>
          </cell>
          <cell r="K169">
            <v>0</v>
          </cell>
          <cell r="L169">
            <v>0</v>
          </cell>
        </row>
        <row r="170">
          <cell r="G170">
            <v>0</v>
          </cell>
          <cell r="H170">
            <v>0</v>
          </cell>
          <cell r="J170">
            <v>1600</v>
          </cell>
          <cell r="K170">
            <v>0</v>
          </cell>
          <cell r="L170">
            <v>0</v>
          </cell>
        </row>
        <row r="171">
          <cell r="G171">
            <v>0</v>
          </cell>
          <cell r="H171">
            <v>0</v>
          </cell>
          <cell r="J171">
            <v>2540</v>
          </cell>
          <cell r="K171">
            <v>0</v>
          </cell>
          <cell r="L171">
            <v>0</v>
          </cell>
        </row>
        <row r="172">
          <cell r="G172">
            <v>0</v>
          </cell>
          <cell r="H172">
            <v>0</v>
          </cell>
          <cell r="J172">
            <v>3280</v>
          </cell>
          <cell r="K172">
            <v>0</v>
          </cell>
          <cell r="L172">
            <v>0</v>
          </cell>
        </row>
        <row r="173">
          <cell r="G173">
            <v>0</v>
          </cell>
          <cell r="H173">
            <v>0</v>
          </cell>
          <cell r="J173">
            <v>6660</v>
          </cell>
          <cell r="K173">
            <v>0</v>
          </cell>
          <cell r="L173">
            <v>0</v>
          </cell>
        </row>
        <row r="174">
          <cell r="G174">
            <v>0</v>
          </cell>
          <cell r="H174">
            <v>0</v>
          </cell>
          <cell r="J174">
            <v>20000</v>
          </cell>
          <cell r="K174">
            <v>0</v>
          </cell>
          <cell r="L174">
            <v>0</v>
          </cell>
        </row>
        <row r="175">
          <cell r="G175">
            <v>0</v>
          </cell>
          <cell r="H175">
            <v>0</v>
          </cell>
          <cell r="J175">
            <v>57</v>
          </cell>
          <cell r="K175">
            <v>0</v>
          </cell>
          <cell r="L175">
            <v>0</v>
          </cell>
        </row>
        <row r="176">
          <cell r="G176">
            <v>0</v>
          </cell>
          <cell r="H176">
            <v>0</v>
          </cell>
          <cell r="J176">
            <v>75</v>
          </cell>
          <cell r="K176">
            <v>0</v>
          </cell>
          <cell r="L176">
            <v>0</v>
          </cell>
        </row>
        <row r="177">
          <cell r="G177">
            <v>0</v>
          </cell>
          <cell r="H177">
            <v>0</v>
          </cell>
          <cell r="J177">
            <v>112</v>
          </cell>
          <cell r="K177">
            <v>0</v>
          </cell>
          <cell r="L177">
            <v>0</v>
          </cell>
        </row>
        <row r="178">
          <cell r="G178">
            <v>0</v>
          </cell>
          <cell r="H178">
            <v>0</v>
          </cell>
          <cell r="J178">
            <v>299</v>
          </cell>
          <cell r="K178">
            <v>0</v>
          </cell>
          <cell r="L178">
            <v>0</v>
          </cell>
        </row>
        <row r="179">
          <cell r="G179">
            <v>0</v>
          </cell>
          <cell r="H179">
            <v>0</v>
          </cell>
          <cell r="J179">
            <v>403</v>
          </cell>
          <cell r="K179">
            <v>0</v>
          </cell>
          <cell r="L179">
            <v>0</v>
          </cell>
        </row>
        <row r="180">
          <cell r="G180">
            <v>0</v>
          </cell>
          <cell r="H180">
            <v>0</v>
          </cell>
          <cell r="J180">
            <v>455</v>
          </cell>
          <cell r="K180">
            <v>0</v>
          </cell>
          <cell r="L180">
            <v>0</v>
          </cell>
        </row>
        <row r="181">
          <cell r="G181">
            <v>0</v>
          </cell>
          <cell r="H181">
            <v>0</v>
          </cell>
          <cell r="J181">
            <v>2080</v>
          </cell>
          <cell r="K181">
            <v>0</v>
          </cell>
          <cell r="L181">
            <v>0</v>
          </cell>
        </row>
        <row r="182">
          <cell r="G182">
            <v>0</v>
          </cell>
          <cell r="H182">
            <v>0</v>
          </cell>
          <cell r="J182">
            <v>3380</v>
          </cell>
          <cell r="K182">
            <v>0</v>
          </cell>
          <cell r="L182">
            <v>0</v>
          </cell>
        </row>
        <row r="183">
          <cell r="G183">
            <v>0</v>
          </cell>
          <cell r="H183">
            <v>0</v>
          </cell>
          <cell r="J183">
            <v>4550</v>
          </cell>
          <cell r="K183">
            <v>0</v>
          </cell>
          <cell r="L183">
            <v>0</v>
          </cell>
        </row>
        <row r="184">
          <cell r="G184">
            <v>0</v>
          </cell>
          <cell r="H184">
            <v>0</v>
          </cell>
          <cell r="J184">
            <v>5200</v>
          </cell>
          <cell r="K184">
            <v>0</v>
          </cell>
          <cell r="L184">
            <v>0</v>
          </cell>
        </row>
        <row r="185">
          <cell r="G185">
            <v>0</v>
          </cell>
          <cell r="H185">
            <v>0</v>
          </cell>
          <cell r="J185">
            <v>8450</v>
          </cell>
          <cell r="K185">
            <v>0</v>
          </cell>
          <cell r="L185">
            <v>0</v>
          </cell>
        </row>
        <row r="186">
          <cell r="G186">
            <v>0</v>
          </cell>
          <cell r="H186">
            <v>0</v>
          </cell>
          <cell r="J186">
            <v>10400</v>
          </cell>
          <cell r="K186">
            <v>0</v>
          </cell>
          <cell r="L186">
            <v>0</v>
          </cell>
        </row>
        <row r="187">
          <cell r="G187">
            <v>0</v>
          </cell>
          <cell r="H187">
            <v>0</v>
          </cell>
          <cell r="J187">
            <v>12350</v>
          </cell>
          <cell r="K187">
            <v>0</v>
          </cell>
          <cell r="L187">
            <v>0</v>
          </cell>
        </row>
        <row r="188">
          <cell r="G188">
            <v>0</v>
          </cell>
          <cell r="H188">
            <v>0</v>
          </cell>
          <cell r="J188">
            <v>140</v>
          </cell>
          <cell r="K188">
            <v>0</v>
          </cell>
          <cell r="L188">
            <v>0</v>
          </cell>
        </row>
        <row r="189">
          <cell r="G189">
            <v>0</v>
          </cell>
          <cell r="H189">
            <v>0</v>
          </cell>
          <cell r="J189">
            <v>190</v>
          </cell>
          <cell r="K189">
            <v>0</v>
          </cell>
          <cell r="L189">
            <v>0</v>
          </cell>
        </row>
        <row r="190">
          <cell r="G190">
            <v>0</v>
          </cell>
          <cell r="H190">
            <v>0</v>
          </cell>
          <cell r="J190">
            <v>260</v>
          </cell>
          <cell r="K190">
            <v>0</v>
          </cell>
          <cell r="L190">
            <v>0</v>
          </cell>
        </row>
        <row r="191">
          <cell r="G191">
            <v>0</v>
          </cell>
          <cell r="H191">
            <v>0</v>
          </cell>
          <cell r="J191">
            <v>490</v>
          </cell>
          <cell r="K191">
            <v>0</v>
          </cell>
          <cell r="L191">
            <v>0</v>
          </cell>
        </row>
        <row r="192">
          <cell r="G192">
            <v>0</v>
          </cell>
          <cell r="H192">
            <v>0</v>
          </cell>
          <cell r="J192">
            <v>740</v>
          </cell>
          <cell r="K192">
            <v>0</v>
          </cell>
          <cell r="L192">
            <v>0</v>
          </cell>
        </row>
        <row r="193">
          <cell r="G193">
            <v>0</v>
          </cell>
          <cell r="H193">
            <v>0</v>
          </cell>
          <cell r="J193">
            <v>1180</v>
          </cell>
          <cell r="K193">
            <v>0</v>
          </cell>
          <cell r="L193">
            <v>0</v>
          </cell>
        </row>
        <row r="194">
          <cell r="G194">
            <v>0</v>
          </cell>
          <cell r="H194">
            <v>0</v>
          </cell>
          <cell r="J194">
            <v>2180</v>
          </cell>
          <cell r="K194">
            <v>0</v>
          </cell>
          <cell r="L194">
            <v>0</v>
          </cell>
        </row>
        <row r="195">
          <cell r="G195">
            <v>0</v>
          </cell>
          <cell r="H195">
            <v>0</v>
          </cell>
          <cell r="J195">
            <v>85800</v>
          </cell>
          <cell r="K195">
            <v>0</v>
          </cell>
          <cell r="L195">
            <v>0</v>
          </cell>
        </row>
        <row r="196">
          <cell r="G196">
            <v>0</v>
          </cell>
          <cell r="H196">
            <v>0</v>
          </cell>
          <cell r="J196">
            <v>2240</v>
          </cell>
          <cell r="K196">
            <v>0</v>
          </cell>
          <cell r="L196">
            <v>0</v>
          </cell>
        </row>
        <row r="197">
          <cell r="G197">
            <v>0</v>
          </cell>
          <cell r="H197">
            <v>0</v>
          </cell>
          <cell r="J197">
            <v>3070</v>
          </cell>
          <cell r="K197">
            <v>0</v>
          </cell>
          <cell r="L197">
            <v>0</v>
          </cell>
        </row>
        <row r="198">
          <cell r="G198">
            <v>0</v>
          </cell>
          <cell r="H198">
            <v>0</v>
          </cell>
          <cell r="J198">
            <v>4750</v>
          </cell>
          <cell r="K198">
            <v>0</v>
          </cell>
          <cell r="L198">
            <v>0</v>
          </cell>
        </row>
        <row r="199">
          <cell r="G199">
            <v>0</v>
          </cell>
          <cell r="H199">
            <v>0</v>
          </cell>
          <cell r="J199">
            <v>8360</v>
          </cell>
          <cell r="K199">
            <v>0</v>
          </cell>
          <cell r="L199">
            <v>0</v>
          </cell>
        </row>
        <row r="200">
          <cell r="G200">
            <v>0</v>
          </cell>
          <cell r="H200">
            <v>0</v>
          </cell>
          <cell r="J200">
            <v>1875</v>
          </cell>
          <cell r="K200">
            <v>0</v>
          </cell>
          <cell r="L200">
            <v>0</v>
          </cell>
        </row>
        <row r="201">
          <cell r="G201">
            <v>0</v>
          </cell>
          <cell r="H201">
            <v>0</v>
          </cell>
          <cell r="J201">
            <v>2500</v>
          </cell>
          <cell r="K201">
            <v>0</v>
          </cell>
          <cell r="L201">
            <v>0</v>
          </cell>
        </row>
        <row r="202">
          <cell r="G202">
            <v>0</v>
          </cell>
          <cell r="H202">
            <v>0</v>
          </cell>
          <cell r="J202">
            <v>3250</v>
          </cell>
          <cell r="K202">
            <v>0</v>
          </cell>
          <cell r="L202">
            <v>0</v>
          </cell>
        </row>
        <row r="203">
          <cell r="G203">
            <v>0</v>
          </cell>
          <cell r="H203">
            <v>0</v>
          </cell>
          <cell r="J203">
            <v>4625</v>
          </cell>
          <cell r="K203">
            <v>0</v>
          </cell>
          <cell r="L203">
            <v>0</v>
          </cell>
        </row>
        <row r="204">
          <cell r="G204">
            <v>0</v>
          </cell>
          <cell r="H204">
            <v>0</v>
          </cell>
          <cell r="J204">
            <v>7500</v>
          </cell>
          <cell r="K204">
            <v>0</v>
          </cell>
          <cell r="L204">
            <v>0</v>
          </cell>
        </row>
        <row r="205">
          <cell r="G205">
            <v>0</v>
          </cell>
          <cell r="H205">
            <v>0</v>
          </cell>
          <cell r="J205">
            <v>11813</v>
          </cell>
          <cell r="K205">
            <v>0</v>
          </cell>
          <cell r="L205">
            <v>0</v>
          </cell>
        </row>
        <row r="206">
          <cell r="G206">
            <v>0</v>
          </cell>
          <cell r="H206">
            <v>0</v>
          </cell>
          <cell r="J206">
            <v>21250</v>
          </cell>
          <cell r="K206">
            <v>0</v>
          </cell>
          <cell r="L206">
            <v>0</v>
          </cell>
        </row>
        <row r="207">
          <cell r="G207">
            <v>0</v>
          </cell>
          <cell r="H207">
            <v>0</v>
          </cell>
          <cell r="J207">
            <v>2308</v>
          </cell>
          <cell r="K207">
            <v>0</v>
          </cell>
          <cell r="L207">
            <v>0</v>
          </cell>
        </row>
        <row r="208">
          <cell r="G208">
            <v>0</v>
          </cell>
          <cell r="H208">
            <v>0</v>
          </cell>
          <cell r="J208">
            <v>540</v>
          </cell>
          <cell r="K208">
            <v>0</v>
          </cell>
          <cell r="L208">
            <v>0</v>
          </cell>
        </row>
        <row r="209">
          <cell r="G209">
            <v>0</v>
          </cell>
          <cell r="H209">
            <v>0</v>
          </cell>
          <cell r="J209">
            <v>560</v>
          </cell>
          <cell r="K209">
            <v>0</v>
          </cell>
          <cell r="L209">
            <v>0</v>
          </cell>
        </row>
        <row r="210">
          <cell r="G210">
            <v>0</v>
          </cell>
          <cell r="H210">
            <v>0</v>
          </cell>
          <cell r="J210">
            <v>440</v>
          </cell>
          <cell r="K210">
            <v>0</v>
          </cell>
          <cell r="L210">
            <v>0</v>
          </cell>
        </row>
        <row r="211">
          <cell r="G211">
            <v>0</v>
          </cell>
          <cell r="H211">
            <v>0</v>
          </cell>
          <cell r="J211">
            <v>2639</v>
          </cell>
          <cell r="K211">
            <v>0</v>
          </cell>
          <cell r="L211">
            <v>0</v>
          </cell>
        </row>
        <row r="212">
          <cell r="G212">
            <v>0</v>
          </cell>
          <cell r="H212">
            <v>0</v>
          </cell>
          <cell r="J212">
            <v>4203</v>
          </cell>
          <cell r="K212">
            <v>0</v>
          </cell>
          <cell r="L212">
            <v>0</v>
          </cell>
        </row>
        <row r="213">
          <cell r="G213">
            <v>0</v>
          </cell>
          <cell r="H213">
            <v>0</v>
          </cell>
          <cell r="J213">
            <v>5571</v>
          </cell>
          <cell r="K213">
            <v>0</v>
          </cell>
          <cell r="L213">
            <v>0</v>
          </cell>
        </row>
        <row r="214">
          <cell r="G214">
            <v>0</v>
          </cell>
          <cell r="H214">
            <v>0</v>
          </cell>
          <cell r="J214">
            <v>180</v>
          </cell>
          <cell r="K214">
            <v>0</v>
          </cell>
          <cell r="L214">
            <v>0</v>
          </cell>
        </row>
        <row r="215">
          <cell r="G215">
            <v>0</v>
          </cell>
          <cell r="H215">
            <v>0</v>
          </cell>
          <cell r="J215">
            <v>200</v>
          </cell>
          <cell r="K215">
            <v>0</v>
          </cell>
          <cell r="L215">
            <v>0</v>
          </cell>
        </row>
        <row r="216">
          <cell r="G216">
            <v>0</v>
          </cell>
          <cell r="H216">
            <v>0</v>
          </cell>
          <cell r="J216">
            <v>220</v>
          </cell>
          <cell r="K216">
            <v>0</v>
          </cell>
          <cell r="L216">
            <v>0</v>
          </cell>
        </row>
        <row r="217">
          <cell r="G217">
            <v>0</v>
          </cell>
          <cell r="H217">
            <v>0</v>
          </cell>
          <cell r="J217">
            <v>160</v>
          </cell>
          <cell r="K217">
            <v>0</v>
          </cell>
          <cell r="L217">
            <v>0</v>
          </cell>
        </row>
        <row r="218">
          <cell r="G218">
            <v>0</v>
          </cell>
          <cell r="H218">
            <v>0</v>
          </cell>
          <cell r="J218">
            <v>1411</v>
          </cell>
          <cell r="K218">
            <v>0</v>
          </cell>
          <cell r="L218">
            <v>0</v>
          </cell>
        </row>
        <row r="219">
          <cell r="G219">
            <v>0</v>
          </cell>
          <cell r="H219">
            <v>0</v>
          </cell>
          <cell r="J219">
            <v>1370</v>
          </cell>
          <cell r="K219">
            <v>0</v>
          </cell>
          <cell r="L219">
            <v>0</v>
          </cell>
        </row>
        <row r="220">
          <cell r="G220">
            <v>0</v>
          </cell>
          <cell r="H220">
            <v>0</v>
          </cell>
          <cell r="J220">
            <v>1750</v>
          </cell>
          <cell r="K220">
            <v>0</v>
          </cell>
          <cell r="L220">
            <v>0</v>
          </cell>
        </row>
        <row r="221">
          <cell r="G221">
            <v>0</v>
          </cell>
          <cell r="H221">
            <v>0</v>
          </cell>
          <cell r="J221">
            <v>2220</v>
          </cell>
          <cell r="K221">
            <v>0</v>
          </cell>
          <cell r="L221">
            <v>0</v>
          </cell>
        </row>
        <row r="222">
          <cell r="G222">
            <v>0</v>
          </cell>
          <cell r="H222">
            <v>0</v>
          </cell>
          <cell r="J222">
            <v>2740</v>
          </cell>
          <cell r="K222">
            <v>0</v>
          </cell>
          <cell r="L222">
            <v>0</v>
          </cell>
        </row>
        <row r="223">
          <cell r="G223">
            <v>0</v>
          </cell>
          <cell r="H223">
            <v>0</v>
          </cell>
          <cell r="J223">
            <v>3420</v>
          </cell>
          <cell r="K223">
            <v>0</v>
          </cell>
          <cell r="L223">
            <v>0</v>
          </cell>
        </row>
        <row r="224">
          <cell r="G224">
            <v>0</v>
          </cell>
          <cell r="H224">
            <v>0</v>
          </cell>
          <cell r="J224">
            <v>4050</v>
          </cell>
          <cell r="K224">
            <v>0</v>
          </cell>
          <cell r="L224">
            <v>0</v>
          </cell>
        </row>
        <row r="225">
          <cell r="G225">
            <v>0</v>
          </cell>
          <cell r="H225">
            <v>0</v>
          </cell>
          <cell r="J225">
            <v>4680</v>
          </cell>
          <cell r="K225">
            <v>0</v>
          </cell>
          <cell r="L225">
            <v>0</v>
          </cell>
        </row>
        <row r="226">
          <cell r="G226">
            <v>0</v>
          </cell>
          <cell r="H226">
            <v>0</v>
          </cell>
          <cell r="J226">
            <v>4050</v>
          </cell>
          <cell r="K226">
            <v>0</v>
          </cell>
          <cell r="L226">
            <v>0</v>
          </cell>
        </row>
        <row r="227">
          <cell r="G227">
            <v>0</v>
          </cell>
          <cell r="H227">
            <v>0</v>
          </cell>
          <cell r="J227">
            <v>7200</v>
          </cell>
          <cell r="K227">
            <v>0</v>
          </cell>
          <cell r="L227">
            <v>0</v>
          </cell>
        </row>
        <row r="228">
          <cell r="G228">
            <v>0</v>
          </cell>
          <cell r="H228">
            <v>0</v>
          </cell>
          <cell r="J228">
            <v>8910</v>
          </cell>
          <cell r="K228">
            <v>0</v>
          </cell>
          <cell r="L228">
            <v>0</v>
          </cell>
        </row>
        <row r="229">
          <cell r="G229">
            <v>0</v>
          </cell>
          <cell r="H229">
            <v>0</v>
          </cell>
          <cell r="J229">
            <v>11160</v>
          </cell>
          <cell r="K229">
            <v>0</v>
          </cell>
          <cell r="L229">
            <v>0</v>
          </cell>
        </row>
        <row r="230">
          <cell r="G230">
            <v>0</v>
          </cell>
          <cell r="H230">
            <v>0</v>
          </cell>
          <cell r="J230">
            <v>18720</v>
          </cell>
          <cell r="K230">
            <v>0</v>
          </cell>
          <cell r="L230">
            <v>0</v>
          </cell>
        </row>
        <row r="231">
          <cell r="G231">
            <v>0</v>
          </cell>
          <cell r="H231">
            <v>0</v>
          </cell>
          <cell r="J231">
            <v>22500</v>
          </cell>
          <cell r="K231">
            <v>0</v>
          </cell>
          <cell r="L231">
            <v>0</v>
          </cell>
        </row>
        <row r="232">
          <cell r="G232">
            <v>0</v>
          </cell>
          <cell r="H232">
            <v>0</v>
          </cell>
          <cell r="J232">
            <v>15430</v>
          </cell>
          <cell r="K232">
            <v>0</v>
          </cell>
          <cell r="L232">
            <v>0</v>
          </cell>
        </row>
        <row r="233">
          <cell r="G233">
            <v>0</v>
          </cell>
          <cell r="H233">
            <v>0</v>
          </cell>
          <cell r="J233">
            <v>19310</v>
          </cell>
          <cell r="K233">
            <v>0</v>
          </cell>
          <cell r="L233">
            <v>0</v>
          </cell>
        </row>
        <row r="234">
          <cell r="G234">
            <v>0</v>
          </cell>
          <cell r="H234">
            <v>0</v>
          </cell>
          <cell r="J234">
            <v>25040</v>
          </cell>
          <cell r="K234">
            <v>0</v>
          </cell>
          <cell r="L234">
            <v>0</v>
          </cell>
        </row>
        <row r="235">
          <cell r="G235">
            <v>0</v>
          </cell>
          <cell r="H235">
            <v>0</v>
          </cell>
          <cell r="J235">
            <v>28750</v>
          </cell>
          <cell r="K235">
            <v>0</v>
          </cell>
          <cell r="L235">
            <v>0</v>
          </cell>
        </row>
        <row r="236">
          <cell r="G236">
            <v>0</v>
          </cell>
          <cell r="H236">
            <v>0</v>
          </cell>
          <cell r="J236">
            <v>3500</v>
          </cell>
          <cell r="K236">
            <v>0</v>
          </cell>
          <cell r="L236">
            <v>0</v>
          </cell>
        </row>
        <row r="237">
          <cell r="G237">
            <v>0</v>
          </cell>
          <cell r="H237">
            <v>0</v>
          </cell>
          <cell r="J237">
            <v>13050</v>
          </cell>
          <cell r="K237">
            <v>0</v>
          </cell>
          <cell r="L237">
            <v>0</v>
          </cell>
        </row>
        <row r="238">
          <cell r="G238">
            <v>0</v>
          </cell>
          <cell r="H238">
            <v>0</v>
          </cell>
          <cell r="J238">
            <v>19300</v>
          </cell>
          <cell r="K238">
            <v>0</v>
          </cell>
          <cell r="L238">
            <v>0</v>
          </cell>
        </row>
        <row r="239">
          <cell r="G239">
            <v>0</v>
          </cell>
          <cell r="H239">
            <v>0</v>
          </cell>
          <cell r="J239">
            <v>23940</v>
          </cell>
          <cell r="K239">
            <v>0</v>
          </cell>
          <cell r="L239">
            <v>0</v>
          </cell>
        </row>
        <row r="240">
          <cell r="G240">
            <v>0</v>
          </cell>
          <cell r="H240">
            <v>0</v>
          </cell>
          <cell r="J240">
            <v>2070</v>
          </cell>
          <cell r="K240">
            <v>0</v>
          </cell>
          <cell r="L240">
            <v>0</v>
          </cell>
        </row>
        <row r="241">
          <cell r="G241">
            <v>0</v>
          </cell>
          <cell r="H241">
            <v>0</v>
          </cell>
          <cell r="J241">
            <v>4160</v>
          </cell>
          <cell r="K241">
            <v>0</v>
          </cell>
          <cell r="L241">
            <v>0</v>
          </cell>
        </row>
        <row r="242">
          <cell r="G242">
            <v>0</v>
          </cell>
          <cell r="H242">
            <v>0</v>
          </cell>
          <cell r="J242">
            <v>1800</v>
          </cell>
          <cell r="K242">
            <v>0</v>
          </cell>
          <cell r="L242">
            <v>0</v>
          </cell>
        </row>
        <row r="243">
          <cell r="G243">
            <v>0</v>
          </cell>
          <cell r="H243">
            <v>0</v>
          </cell>
          <cell r="J243">
            <v>110</v>
          </cell>
          <cell r="K243">
            <v>0</v>
          </cell>
          <cell r="L243">
            <v>0</v>
          </cell>
        </row>
        <row r="244">
          <cell r="G244">
            <v>0</v>
          </cell>
          <cell r="H244">
            <v>0</v>
          </cell>
          <cell r="J244">
            <v>140</v>
          </cell>
          <cell r="K244">
            <v>0</v>
          </cell>
          <cell r="L244">
            <v>0</v>
          </cell>
        </row>
        <row r="245">
          <cell r="G245">
            <v>0</v>
          </cell>
          <cell r="H245">
            <v>0</v>
          </cell>
          <cell r="J245">
            <v>52000</v>
          </cell>
          <cell r="K245">
            <v>0</v>
          </cell>
          <cell r="L245">
            <v>0</v>
          </cell>
        </row>
        <row r="246">
          <cell r="G246">
            <v>0</v>
          </cell>
          <cell r="H246">
            <v>0</v>
          </cell>
          <cell r="J246">
            <v>19500</v>
          </cell>
          <cell r="K246">
            <v>0</v>
          </cell>
          <cell r="L246">
            <v>0</v>
          </cell>
        </row>
        <row r="247">
          <cell r="G247">
            <v>0</v>
          </cell>
          <cell r="H247">
            <v>0</v>
          </cell>
          <cell r="J247">
            <v>16500</v>
          </cell>
          <cell r="K247">
            <v>0</v>
          </cell>
          <cell r="L247">
            <v>0</v>
          </cell>
        </row>
        <row r="248">
          <cell r="G248">
            <v>0</v>
          </cell>
          <cell r="H248">
            <v>0</v>
          </cell>
          <cell r="J248">
            <v>29500</v>
          </cell>
          <cell r="K248">
            <v>0</v>
          </cell>
          <cell r="L248">
            <v>0</v>
          </cell>
        </row>
        <row r="249">
          <cell r="G249">
            <v>0</v>
          </cell>
          <cell r="H249">
            <v>0</v>
          </cell>
          <cell r="J249">
            <v>21000</v>
          </cell>
          <cell r="K249">
            <v>0</v>
          </cell>
          <cell r="L249">
            <v>0</v>
          </cell>
        </row>
        <row r="250">
          <cell r="G250">
            <v>0</v>
          </cell>
          <cell r="H250">
            <v>0</v>
          </cell>
          <cell r="J250">
            <v>21000</v>
          </cell>
          <cell r="K250">
            <v>0</v>
          </cell>
          <cell r="L250">
            <v>0</v>
          </cell>
        </row>
        <row r="251">
          <cell r="G251">
            <v>0</v>
          </cell>
          <cell r="H251">
            <v>0</v>
          </cell>
          <cell r="J251">
            <v>17000</v>
          </cell>
          <cell r="K251">
            <v>0</v>
          </cell>
          <cell r="L251">
            <v>0</v>
          </cell>
        </row>
        <row r="252">
          <cell r="G252">
            <v>0</v>
          </cell>
          <cell r="H252">
            <v>0</v>
          </cell>
          <cell r="J252">
            <v>6000</v>
          </cell>
          <cell r="K252">
            <v>0</v>
          </cell>
          <cell r="L252">
            <v>0</v>
          </cell>
        </row>
        <row r="253">
          <cell r="G253">
            <v>0</v>
          </cell>
          <cell r="H253">
            <v>0</v>
          </cell>
          <cell r="J253">
            <v>2750</v>
          </cell>
          <cell r="K253">
            <v>0</v>
          </cell>
          <cell r="L253">
            <v>0</v>
          </cell>
        </row>
        <row r="254">
          <cell r="G254">
            <v>0</v>
          </cell>
          <cell r="H254">
            <v>0</v>
          </cell>
          <cell r="J254">
            <v>6500</v>
          </cell>
          <cell r="K254">
            <v>0</v>
          </cell>
          <cell r="L254">
            <v>0</v>
          </cell>
        </row>
        <row r="255">
          <cell r="G255">
            <v>0</v>
          </cell>
          <cell r="H255">
            <v>0</v>
          </cell>
          <cell r="J255">
            <v>15000</v>
          </cell>
          <cell r="K255">
            <v>0</v>
          </cell>
          <cell r="L255">
            <v>0</v>
          </cell>
        </row>
        <row r="256">
          <cell r="G256">
            <v>0</v>
          </cell>
          <cell r="H256">
            <v>0</v>
          </cell>
          <cell r="J256">
            <v>350000</v>
          </cell>
          <cell r="K256">
            <v>0</v>
          </cell>
          <cell r="L256">
            <v>0</v>
          </cell>
        </row>
        <row r="257">
          <cell r="G257">
            <v>0</v>
          </cell>
          <cell r="H257">
            <v>0</v>
          </cell>
          <cell r="J257">
            <v>65000</v>
          </cell>
          <cell r="K257">
            <v>0</v>
          </cell>
          <cell r="L257">
            <v>0</v>
          </cell>
        </row>
        <row r="258">
          <cell r="G258">
            <v>0</v>
          </cell>
          <cell r="H258">
            <v>0</v>
          </cell>
          <cell r="J258">
            <v>72000</v>
          </cell>
          <cell r="K258">
            <v>0</v>
          </cell>
          <cell r="L258">
            <v>0</v>
          </cell>
        </row>
        <row r="259">
          <cell r="G259">
            <v>0</v>
          </cell>
          <cell r="H259">
            <v>0</v>
          </cell>
          <cell r="J259">
            <v>120000</v>
          </cell>
          <cell r="K259">
            <v>0</v>
          </cell>
          <cell r="L259">
            <v>0</v>
          </cell>
        </row>
        <row r="260">
          <cell r="G260">
            <v>0</v>
          </cell>
          <cell r="H260">
            <v>0</v>
          </cell>
          <cell r="J260">
            <v>130000</v>
          </cell>
          <cell r="K260">
            <v>0</v>
          </cell>
          <cell r="L260">
            <v>0</v>
          </cell>
        </row>
        <row r="261">
          <cell r="G261">
            <v>0</v>
          </cell>
          <cell r="H261">
            <v>0</v>
          </cell>
          <cell r="J261">
            <v>1440</v>
          </cell>
          <cell r="K261">
            <v>0</v>
          </cell>
          <cell r="L261">
            <v>0</v>
          </cell>
        </row>
        <row r="262">
          <cell r="G262">
            <v>0</v>
          </cell>
          <cell r="H262">
            <v>0</v>
          </cell>
          <cell r="J262">
            <v>1362</v>
          </cell>
          <cell r="K262">
            <v>0</v>
          </cell>
          <cell r="L262">
            <v>0</v>
          </cell>
        </row>
        <row r="263">
          <cell r="G263">
            <v>0</v>
          </cell>
          <cell r="H263">
            <v>0</v>
          </cell>
          <cell r="J263">
            <v>1820</v>
          </cell>
          <cell r="K263">
            <v>0</v>
          </cell>
          <cell r="L263">
            <v>0</v>
          </cell>
        </row>
        <row r="264">
          <cell r="G264">
            <v>0</v>
          </cell>
          <cell r="H264">
            <v>0</v>
          </cell>
          <cell r="J264">
            <v>1100</v>
          </cell>
          <cell r="K264">
            <v>0</v>
          </cell>
          <cell r="L264">
            <v>0</v>
          </cell>
        </row>
        <row r="265">
          <cell r="G265">
            <v>0</v>
          </cell>
          <cell r="H265">
            <v>0</v>
          </cell>
          <cell r="J265">
            <v>1450</v>
          </cell>
          <cell r="K265">
            <v>0</v>
          </cell>
          <cell r="L265">
            <v>0</v>
          </cell>
        </row>
        <row r="266">
          <cell r="G266">
            <v>0</v>
          </cell>
          <cell r="H266">
            <v>0</v>
          </cell>
          <cell r="J266">
            <v>90000</v>
          </cell>
          <cell r="K266">
            <v>0</v>
          </cell>
          <cell r="L266">
            <v>0</v>
          </cell>
        </row>
        <row r="267">
          <cell r="G267">
            <v>0</v>
          </cell>
          <cell r="H267">
            <v>0</v>
          </cell>
          <cell r="I267">
            <v>0</v>
          </cell>
          <cell r="J267">
            <v>98100</v>
          </cell>
          <cell r="K267">
            <v>0</v>
          </cell>
          <cell r="L267">
            <v>0</v>
          </cell>
          <cell r="M267">
            <v>0</v>
          </cell>
        </row>
        <row r="268">
          <cell r="G268">
            <v>0</v>
          </cell>
          <cell r="H268">
            <v>0</v>
          </cell>
          <cell r="I268">
            <v>0</v>
          </cell>
          <cell r="J268">
            <v>380000</v>
          </cell>
          <cell r="K268">
            <v>0</v>
          </cell>
          <cell r="L268">
            <v>0</v>
          </cell>
          <cell r="M268">
            <v>0</v>
          </cell>
        </row>
        <row r="269">
          <cell r="G269">
            <v>0</v>
          </cell>
          <cell r="H269">
            <v>0</v>
          </cell>
          <cell r="I269">
            <v>0</v>
          </cell>
          <cell r="J269">
            <v>8000000</v>
          </cell>
          <cell r="K269">
            <v>0</v>
          </cell>
          <cell r="L269">
            <v>0</v>
          </cell>
          <cell r="M269">
            <v>0</v>
          </cell>
        </row>
        <row r="270">
          <cell r="G270">
            <v>0</v>
          </cell>
          <cell r="H270">
            <v>0</v>
          </cell>
          <cell r="I270">
            <v>0</v>
          </cell>
          <cell r="J270">
            <v>8000000</v>
          </cell>
          <cell r="K270">
            <v>0</v>
          </cell>
          <cell r="L270">
            <v>0</v>
          </cell>
          <cell r="M270">
            <v>0</v>
          </cell>
        </row>
        <row r="271">
          <cell r="G271">
            <v>0</v>
          </cell>
          <cell r="H271">
            <v>0</v>
          </cell>
          <cell r="I271">
            <v>0</v>
          </cell>
          <cell r="J271">
            <v>2000000</v>
          </cell>
          <cell r="K271">
            <v>0</v>
          </cell>
          <cell r="L271">
            <v>0</v>
          </cell>
          <cell r="M271">
            <v>0</v>
          </cell>
        </row>
        <row r="272">
          <cell r="G272">
            <v>0</v>
          </cell>
          <cell r="H272">
            <v>0</v>
          </cell>
          <cell r="I272">
            <v>0</v>
          </cell>
          <cell r="J272">
            <v>3200000</v>
          </cell>
          <cell r="K272">
            <v>0</v>
          </cell>
          <cell r="L272">
            <v>0</v>
          </cell>
          <cell r="M272">
            <v>0</v>
          </cell>
        </row>
        <row r="273">
          <cell r="G273">
            <v>0</v>
          </cell>
          <cell r="H273">
            <v>0</v>
          </cell>
          <cell r="I273">
            <v>0</v>
          </cell>
          <cell r="J273">
            <v>1700000</v>
          </cell>
          <cell r="K273">
            <v>0</v>
          </cell>
          <cell r="L273">
            <v>0</v>
          </cell>
          <cell r="M273">
            <v>0</v>
          </cell>
        </row>
        <row r="274">
          <cell r="G274">
            <v>0</v>
          </cell>
          <cell r="H274">
            <v>0</v>
          </cell>
          <cell r="I274">
            <v>0</v>
          </cell>
          <cell r="J274">
            <v>4000000</v>
          </cell>
          <cell r="K274">
            <v>0</v>
          </cell>
          <cell r="L274">
            <v>0</v>
          </cell>
          <cell r="M274">
            <v>0</v>
          </cell>
        </row>
        <row r="275">
          <cell r="G275">
            <v>0</v>
          </cell>
          <cell r="H275">
            <v>0</v>
          </cell>
          <cell r="I275">
            <v>0</v>
          </cell>
          <cell r="J275">
            <v>680000</v>
          </cell>
          <cell r="K275">
            <v>0</v>
          </cell>
          <cell r="L275">
            <v>0</v>
          </cell>
          <cell r="M275">
            <v>0</v>
          </cell>
        </row>
        <row r="276">
          <cell r="G276">
            <v>0</v>
          </cell>
          <cell r="H276">
            <v>0</v>
          </cell>
          <cell r="I276">
            <v>0</v>
          </cell>
          <cell r="J276">
            <v>1600000</v>
          </cell>
          <cell r="K276">
            <v>0</v>
          </cell>
          <cell r="L276">
            <v>0</v>
          </cell>
          <cell r="M276">
            <v>0</v>
          </cell>
        </row>
        <row r="277">
          <cell r="G277">
            <v>0</v>
          </cell>
          <cell r="H277">
            <v>0</v>
          </cell>
          <cell r="I277">
            <v>0</v>
          </cell>
          <cell r="J277">
            <v>600000</v>
          </cell>
          <cell r="K277">
            <v>0</v>
          </cell>
          <cell r="L277">
            <v>0</v>
          </cell>
          <cell r="M277">
            <v>0</v>
          </cell>
        </row>
        <row r="278">
          <cell r="G278">
            <v>0</v>
          </cell>
          <cell r="H278">
            <v>0</v>
          </cell>
          <cell r="I278">
            <v>0</v>
          </cell>
          <cell r="J278">
            <v>1600000</v>
          </cell>
          <cell r="K278">
            <v>0</v>
          </cell>
          <cell r="L278">
            <v>0</v>
          </cell>
          <cell r="M278">
            <v>0</v>
          </cell>
        </row>
        <row r="279">
          <cell r="G279">
            <v>0</v>
          </cell>
          <cell r="H279">
            <v>0</v>
          </cell>
          <cell r="I279">
            <v>0</v>
          </cell>
          <cell r="J279">
            <v>827000</v>
          </cell>
          <cell r="K279">
            <v>0</v>
          </cell>
          <cell r="L279">
            <v>0</v>
          </cell>
          <cell r="M279">
            <v>0</v>
          </cell>
        </row>
        <row r="280">
          <cell r="G280">
            <v>0</v>
          </cell>
          <cell r="H280">
            <v>0</v>
          </cell>
          <cell r="I280">
            <v>0</v>
          </cell>
          <cell r="J280">
            <v>110000</v>
          </cell>
          <cell r="K280">
            <v>0</v>
          </cell>
          <cell r="L280">
            <v>0</v>
          </cell>
          <cell r="M280">
            <v>0</v>
          </cell>
        </row>
        <row r="281">
          <cell r="G281">
            <v>0</v>
          </cell>
          <cell r="H281">
            <v>0</v>
          </cell>
          <cell r="I281">
            <v>0</v>
          </cell>
          <cell r="J281">
            <v>3500000</v>
          </cell>
          <cell r="K281">
            <v>0</v>
          </cell>
          <cell r="L281">
            <v>0</v>
          </cell>
          <cell r="M281">
            <v>0</v>
          </cell>
        </row>
        <row r="282">
          <cell r="G282">
            <v>0</v>
          </cell>
          <cell r="H282">
            <v>0</v>
          </cell>
          <cell r="I282">
            <v>0</v>
          </cell>
          <cell r="J282">
            <v>345000</v>
          </cell>
          <cell r="K282">
            <v>0</v>
          </cell>
          <cell r="L282">
            <v>0</v>
          </cell>
          <cell r="M282">
            <v>0</v>
          </cell>
        </row>
        <row r="283">
          <cell r="G283">
            <v>0</v>
          </cell>
          <cell r="H283">
            <v>0</v>
          </cell>
          <cell r="I283">
            <v>0</v>
          </cell>
          <cell r="J283">
            <v>230000</v>
          </cell>
          <cell r="K283">
            <v>0</v>
          </cell>
          <cell r="L283">
            <v>0</v>
          </cell>
          <cell r="M283">
            <v>0</v>
          </cell>
        </row>
        <row r="284">
          <cell r="G284">
            <v>0</v>
          </cell>
          <cell r="H284">
            <v>0</v>
          </cell>
          <cell r="I284">
            <v>0</v>
          </cell>
          <cell r="J284">
            <v>100000</v>
          </cell>
          <cell r="K284">
            <v>0</v>
          </cell>
          <cell r="L284">
            <v>0</v>
          </cell>
          <cell r="M284">
            <v>0</v>
          </cell>
        </row>
        <row r="285">
          <cell r="G285">
            <v>0</v>
          </cell>
          <cell r="H285">
            <v>0</v>
          </cell>
          <cell r="I285">
            <v>0</v>
          </cell>
          <cell r="J285">
            <v>4500000</v>
          </cell>
          <cell r="K285">
            <v>0</v>
          </cell>
          <cell r="L285">
            <v>0</v>
          </cell>
          <cell r="M285">
            <v>0</v>
          </cell>
        </row>
        <row r="286">
          <cell r="G286">
            <v>0</v>
          </cell>
          <cell r="H286">
            <v>0</v>
          </cell>
          <cell r="I286">
            <v>0</v>
          </cell>
          <cell r="J286">
            <v>380000</v>
          </cell>
          <cell r="K286">
            <v>0</v>
          </cell>
          <cell r="L286">
            <v>0</v>
          </cell>
          <cell r="M286">
            <v>0</v>
          </cell>
        </row>
        <row r="287">
          <cell r="G287">
            <v>0</v>
          </cell>
          <cell r="H287">
            <v>0</v>
          </cell>
          <cell r="I287">
            <v>0</v>
          </cell>
          <cell r="J287">
            <v>150000</v>
          </cell>
          <cell r="K287">
            <v>0</v>
          </cell>
          <cell r="L287">
            <v>0</v>
          </cell>
          <cell r="M287">
            <v>0</v>
          </cell>
        </row>
        <row r="288">
          <cell r="G288">
            <v>0</v>
          </cell>
          <cell r="H288">
            <v>0</v>
          </cell>
          <cell r="I288">
            <v>0</v>
          </cell>
          <cell r="J288">
            <v>1000000</v>
          </cell>
          <cell r="K288">
            <v>0</v>
          </cell>
          <cell r="L288">
            <v>0</v>
          </cell>
          <cell r="M288">
            <v>0</v>
          </cell>
        </row>
        <row r="289">
          <cell r="G289">
            <v>0</v>
          </cell>
          <cell r="H289">
            <v>0</v>
          </cell>
          <cell r="I289">
            <v>0</v>
          </cell>
          <cell r="J289">
            <v>450000</v>
          </cell>
          <cell r="K289">
            <v>0</v>
          </cell>
          <cell r="L289">
            <v>0</v>
          </cell>
          <cell r="M289">
            <v>0</v>
          </cell>
        </row>
        <row r="290">
          <cell r="G290">
            <v>0</v>
          </cell>
          <cell r="H290">
            <v>0</v>
          </cell>
          <cell r="I290">
            <v>0</v>
          </cell>
          <cell r="J290">
            <v>2400</v>
          </cell>
          <cell r="K290">
            <v>0</v>
          </cell>
          <cell r="L290">
            <v>0</v>
          </cell>
          <cell r="M290">
            <v>0</v>
          </cell>
        </row>
        <row r="291">
          <cell r="G291">
            <v>0</v>
          </cell>
          <cell r="H291">
            <v>0</v>
          </cell>
          <cell r="I291">
            <v>0</v>
          </cell>
          <cell r="J291">
            <v>5000</v>
          </cell>
          <cell r="K291">
            <v>0</v>
          </cell>
          <cell r="L291">
            <v>0</v>
          </cell>
          <cell r="M291">
            <v>0</v>
          </cell>
        </row>
        <row r="292">
          <cell r="G292">
            <v>0</v>
          </cell>
          <cell r="H292">
            <v>0</v>
          </cell>
          <cell r="I292">
            <v>0</v>
          </cell>
          <cell r="J292">
            <v>23000</v>
          </cell>
          <cell r="K292">
            <v>0</v>
          </cell>
          <cell r="L292">
            <v>0</v>
          </cell>
          <cell r="M292">
            <v>0</v>
          </cell>
        </row>
        <row r="293">
          <cell r="G293">
            <v>0</v>
          </cell>
          <cell r="H293">
            <v>0</v>
          </cell>
          <cell r="I293">
            <v>0</v>
          </cell>
          <cell r="J293">
            <v>450</v>
          </cell>
          <cell r="K293">
            <v>0</v>
          </cell>
          <cell r="L293">
            <v>0</v>
          </cell>
          <cell r="M293">
            <v>0</v>
          </cell>
        </row>
        <row r="294">
          <cell r="G294">
            <v>0</v>
          </cell>
          <cell r="H294">
            <v>0</v>
          </cell>
          <cell r="I294">
            <v>0</v>
          </cell>
          <cell r="J294">
            <v>4290</v>
          </cell>
          <cell r="K294">
            <v>0</v>
          </cell>
          <cell r="L294">
            <v>0</v>
          </cell>
          <cell r="M294">
            <v>0</v>
          </cell>
        </row>
        <row r="295">
          <cell r="G295">
            <v>0</v>
          </cell>
          <cell r="H295">
            <v>0</v>
          </cell>
          <cell r="I295">
            <v>0</v>
          </cell>
          <cell r="J295">
            <v>4000</v>
          </cell>
          <cell r="K295">
            <v>0</v>
          </cell>
          <cell r="L295">
            <v>0</v>
          </cell>
          <cell r="M295">
            <v>0</v>
          </cell>
        </row>
        <row r="296">
          <cell r="G296">
            <v>0</v>
          </cell>
          <cell r="H296">
            <v>0</v>
          </cell>
          <cell r="I296">
            <v>0</v>
          </cell>
          <cell r="J296">
            <v>11000</v>
          </cell>
          <cell r="K296">
            <v>0</v>
          </cell>
          <cell r="L296">
            <v>0</v>
          </cell>
          <cell r="M296">
            <v>0</v>
          </cell>
        </row>
        <row r="297">
          <cell r="G297">
            <v>0</v>
          </cell>
          <cell r="H297">
            <v>0</v>
          </cell>
          <cell r="I297">
            <v>0</v>
          </cell>
          <cell r="J297">
            <v>130000</v>
          </cell>
          <cell r="K297">
            <v>0</v>
          </cell>
          <cell r="L297">
            <v>0</v>
          </cell>
          <cell r="M297">
            <v>0</v>
          </cell>
        </row>
        <row r="298">
          <cell r="G298">
            <v>0</v>
          </cell>
          <cell r="H298">
            <v>0</v>
          </cell>
          <cell r="I298">
            <v>0</v>
          </cell>
          <cell r="J298">
            <v>9000</v>
          </cell>
          <cell r="K298">
            <v>0</v>
          </cell>
          <cell r="L298">
            <v>0</v>
          </cell>
          <cell r="M298">
            <v>0</v>
          </cell>
        </row>
        <row r="299">
          <cell r="G299">
            <v>0</v>
          </cell>
          <cell r="H299">
            <v>0</v>
          </cell>
          <cell r="I299">
            <v>0</v>
          </cell>
          <cell r="J299">
            <v>1500</v>
          </cell>
          <cell r="K299">
            <v>0</v>
          </cell>
          <cell r="L299">
            <v>0</v>
          </cell>
          <cell r="M299">
            <v>0</v>
          </cell>
        </row>
        <row r="300">
          <cell r="G300">
            <v>0</v>
          </cell>
          <cell r="H300">
            <v>0</v>
          </cell>
          <cell r="I300">
            <v>0</v>
          </cell>
          <cell r="J300">
            <v>1300</v>
          </cell>
          <cell r="K300">
            <v>0</v>
          </cell>
          <cell r="L300">
            <v>0</v>
          </cell>
          <cell r="M300">
            <v>0</v>
          </cell>
        </row>
        <row r="301">
          <cell r="G301">
            <v>0</v>
          </cell>
          <cell r="H301">
            <v>0</v>
          </cell>
          <cell r="I301">
            <v>0</v>
          </cell>
          <cell r="J301">
            <v>315</v>
          </cell>
          <cell r="K301">
            <v>0</v>
          </cell>
          <cell r="L301">
            <v>0</v>
          </cell>
          <cell r="M301">
            <v>0</v>
          </cell>
        </row>
        <row r="302"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</row>
        <row r="303"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</row>
        <row r="304"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</row>
        <row r="305"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</row>
        <row r="306">
          <cell r="G306">
            <v>0</v>
          </cell>
          <cell r="H306">
            <v>0</v>
          </cell>
          <cell r="I306">
            <v>0</v>
          </cell>
          <cell r="J306">
            <v>35000</v>
          </cell>
          <cell r="K306">
            <v>0</v>
          </cell>
          <cell r="L306">
            <v>0</v>
          </cell>
          <cell r="M306">
            <v>0</v>
          </cell>
        </row>
        <row r="307">
          <cell r="G307">
            <v>0</v>
          </cell>
          <cell r="H307">
            <v>0</v>
          </cell>
          <cell r="I307">
            <v>0</v>
          </cell>
          <cell r="J307">
            <v>80000</v>
          </cell>
          <cell r="K307">
            <v>0</v>
          </cell>
          <cell r="L307">
            <v>0</v>
          </cell>
          <cell r="M307">
            <v>0</v>
          </cell>
        </row>
        <row r="308">
          <cell r="G308">
            <v>0</v>
          </cell>
          <cell r="H308">
            <v>0</v>
          </cell>
          <cell r="I308">
            <v>0</v>
          </cell>
          <cell r="J308">
            <v>850000</v>
          </cell>
          <cell r="K308">
            <v>0</v>
          </cell>
          <cell r="L308">
            <v>0</v>
          </cell>
          <cell r="M308">
            <v>0</v>
          </cell>
        </row>
        <row r="309">
          <cell r="G309">
            <v>0</v>
          </cell>
          <cell r="H309">
            <v>0</v>
          </cell>
          <cell r="I309">
            <v>0</v>
          </cell>
          <cell r="J309">
            <v>16000000</v>
          </cell>
          <cell r="K309">
            <v>0</v>
          </cell>
          <cell r="L309">
            <v>0</v>
          </cell>
          <cell r="M309">
            <v>0</v>
          </cell>
        </row>
        <row r="310">
          <cell r="G310">
            <v>0</v>
          </cell>
          <cell r="H310">
            <v>0</v>
          </cell>
          <cell r="I310">
            <v>0</v>
          </cell>
          <cell r="J310">
            <v>150000</v>
          </cell>
          <cell r="K310">
            <v>0</v>
          </cell>
          <cell r="L310">
            <v>0</v>
          </cell>
          <cell r="M310">
            <v>0</v>
          </cell>
        </row>
        <row r="311"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</row>
        <row r="312">
          <cell r="G312">
            <v>0</v>
          </cell>
          <cell r="H312">
            <v>0</v>
          </cell>
          <cell r="I312">
            <v>0</v>
          </cell>
          <cell r="J312">
            <v>18000</v>
          </cell>
          <cell r="K312">
            <v>0</v>
          </cell>
          <cell r="L312">
            <v>0</v>
          </cell>
          <cell r="M312">
            <v>0</v>
          </cell>
        </row>
        <row r="313"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</row>
        <row r="314">
          <cell r="G314">
            <v>0</v>
          </cell>
          <cell r="H314">
            <v>0</v>
          </cell>
          <cell r="I314">
            <v>0</v>
          </cell>
          <cell r="J314">
            <v>167600</v>
          </cell>
          <cell r="K314">
            <v>0</v>
          </cell>
          <cell r="L314">
            <v>0</v>
          </cell>
          <cell r="M314">
            <v>0</v>
          </cell>
        </row>
        <row r="315">
          <cell r="G315">
            <v>0</v>
          </cell>
          <cell r="H315">
            <v>0</v>
          </cell>
          <cell r="I315">
            <v>0</v>
          </cell>
          <cell r="J315">
            <v>45000</v>
          </cell>
          <cell r="K315">
            <v>0</v>
          </cell>
          <cell r="L315">
            <v>0</v>
          </cell>
          <cell r="M315">
            <v>0</v>
          </cell>
        </row>
        <row r="316"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</row>
        <row r="317"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</row>
        <row r="318"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</row>
        <row r="319">
          <cell r="G319">
            <v>0</v>
          </cell>
          <cell r="H319">
            <v>0</v>
          </cell>
          <cell r="I319">
            <v>0</v>
          </cell>
          <cell r="J319">
            <v>110000</v>
          </cell>
          <cell r="K319">
            <v>0</v>
          </cell>
          <cell r="L319">
            <v>0</v>
          </cell>
          <cell r="M319">
            <v>0</v>
          </cell>
        </row>
        <row r="320">
          <cell r="G320">
            <v>0</v>
          </cell>
          <cell r="H320">
            <v>0</v>
          </cell>
          <cell r="I320">
            <v>0</v>
          </cell>
          <cell r="J320">
            <v>18000</v>
          </cell>
          <cell r="K320">
            <v>0</v>
          </cell>
          <cell r="L320">
            <v>0</v>
          </cell>
          <cell r="M320">
            <v>0</v>
          </cell>
        </row>
        <row r="321">
          <cell r="G321">
            <v>0</v>
          </cell>
          <cell r="H321">
            <v>0</v>
          </cell>
          <cell r="I321">
            <v>0</v>
          </cell>
          <cell r="J321">
            <v>18000</v>
          </cell>
          <cell r="K321">
            <v>0</v>
          </cell>
          <cell r="L321">
            <v>0</v>
          </cell>
          <cell r="M321">
            <v>0</v>
          </cell>
        </row>
        <row r="322">
          <cell r="G322">
            <v>0</v>
          </cell>
          <cell r="H322">
            <v>0</v>
          </cell>
          <cell r="I322">
            <v>0</v>
          </cell>
          <cell r="J322">
            <v>18000</v>
          </cell>
          <cell r="K322">
            <v>0</v>
          </cell>
          <cell r="L322">
            <v>0</v>
          </cell>
          <cell r="M322">
            <v>0</v>
          </cell>
        </row>
        <row r="323">
          <cell r="G323">
            <v>0</v>
          </cell>
          <cell r="H323">
            <v>0</v>
          </cell>
          <cell r="I323">
            <v>0</v>
          </cell>
          <cell r="J323">
            <v>53000</v>
          </cell>
          <cell r="K323">
            <v>0</v>
          </cell>
          <cell r="L323">
            <v>0</v>
          </cell>
          <cell r="M323">
            <v>0</v>
          </cell>
        </row>
        <row r="324">
          <cell r="G324">
            <v>0</v>
          </cell>
          <cell r="H324">
            <v>76964</v>
          </cell>
          <cell r="I324">
            <v>0</v>
          </cell>
          <cell r="J324">
            <v>74371</v>
          </cell>
          <cell r="K324">
            <v>0</v>
          </cell>
          <cell r="L324">
            <v>3926</v>
          </cell>
          <cell r="M324">
            <v>0</v>
          </cell>
        </row>
        <row r="325">
          <cell r="G325">
            <v>0</v>
          </cell>
          <cell r="H325">
            <v>82430</v>
          </cell>
          <cell r="I325">
            <v>0</v>
          </cell>
          <cell r="J325">
            <v>83276</v>
          </cell>
          <cell r="K325">
            <v>0</v>
          </cell>
          <cell r="L325">
            <v>4221</v>
          </cell>
          <cell r="M325">
            <v>0</v>
          </cell>
        </row>
        <row r="326">
          <cell r="G326">
            <v>0</v>
          </cell>
          <cell r="H326">
            <v>134667</v>
          </cell>
          <cell r="I326">
            <v>0</v>
          </cell>
          <cell r="J326">
            <v>37226</v>
          </cell>
          <cell r="K326">
            <v>0</v>
          </cell>
          <cell r="L326">
            <v>4221</v>
          </cell>
          <cell r="M326">
            <v>0</v>
          </cell>
        </row>
        <row r="327">
          <cell r="G327">
            <v>0</v>
          </cell>
          <cell r="H327">
            <v>64360</v>
          </cell>
          <cell r="I327">
            <v>0</v>
          </cell>
          <cell r="J327">
            <v>27678</v>
          </cell>
          <cell r="K327">
            <v>0</v>
          </cell>
          <cell r="L327">
            <v>3926</v>
          </cell>
          <cell r="M327">
            <v>0</v>
          </cell>
        </row>
        <row r="328">
          <cell r="G328">
            <v>0</v>
          </cell>
          <cell r="H328">
            <v>47360</v>
          </cell>
          <cell r="I328">
            <v>0</v>
          </cell>
          <cell r="J328">
            <v>18428</v>
          </cell>
          <cell r="K328">
            <v>0</v>
          </cell>
          <cell r="L328">
            <v>3926</v>
          </cell>
          <cell r="M328">
            <v>0</v>
          </cell>
        </row>
        <row r="329">
          <cell r="G329">
            <v>0</v>
          </cell>
          <cell r="H329">
            <v>82430</v>
          </cell>
          <cell r="I329">
            <v>0</v>
          </cell>
          <cell r="J329">
            <v>23276</v>
          </cell>
          <cell r="K329">
            <v>0</v>
          </cell>
          <cell r="L329">
            <v>4221</v>
          </cell>
          <cell r="M329">
            <v>0</v>
          </cell>
        </row>
        <row r="330">
          <cell r="G330">
            <v>0</v>
          </cell>
          <cell r="H330">
            <v>77698</v>
          </cell>
          <cell r="I330">
            <v>0</v>
          </cell>
          <cell r="J330">
            <v>20426</v>
          </cell>
          <cell r="K330">
            <v>0</v>
          </cell>
          <cell r="L330">
            <v>4221</v>
          </cell>
          <cell r="M330">
            <v>0</v>
          </cell>
        </row>
        <row r="331">
          <cell r="G331">
            <v>0</v>
          </cell>
          <cell r="H331">
            <v>33414</v>
          </cell>
          <cell r="I331">
            <v>0</v>
          </cell>
          <cell r="J331">
            <v>2126</v>
          </cell>
          <cell r="K331">
            <v>0</v>
          </cell>
          <cell r="L331">
            <v>4221</v>
          </cell>
          <cell r="M331">
            <v>0</v>
          </cell>
        </row>
        <row r="332">
          <cell r="G332">
            <v>0</v>
          </cell>
          <cell r="H332">
            <v>57561</v>
          </cell>
          <cell r="I332">
            <v>0</v>
          </cell>
          <cell r="J332">
            <v>2126</v>
          </cell>
          <cell r="K332">
            <v>0</v>
          </cell>
          <cell r="L332">
            <v>4221</v>
          </cell>
          <cell r="M332">
            <v>0</v>
          </cell>
        </row>
        <row r="333">
          <cell r="G333">
            <v>0</v>
          </cell>
          <cell r="H333">
            <v>24955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</row>
        <row r="334">
          <cell r="G334">
            <v>0</v>
          </cell>
          <cell r="H334">
            <v>0</v>
          </cell>
          <cell r="I334">
            <v>0</v>
          </cell>
          <cell r="J334">
            <v>237891</v>
          </cell>
          <cell r="K334">
            <v>0</v>
          </cell>
          <cell r="L334">
            <v>0</v>
          </cell>
          <cell r="M334">
            <v>0</v>
          </cell>
        </row>
        <row r="335">
          <cell r="G335">
            <v>0</v>
          </cell>
          <cell r="H335">
            <v>0</v>
          </cell>
          <cell r="I335">
            <v>0</v>
          </cell>
          <cell r="J335">
            <v>1500000</v>
          </cell>
          <cell r="K335">
            <v>0</v>
          </cell>
          <cell r="L335">
            <v>0</v>
          </cell>
          <cell r="M335">
            <v>0</v>
          </cell>
        </row>
        <row r="336">
          <cell r="G336">
            <v>0</v>
          </cell>
          <cell r="H336">
            <v>0</v>
          </cell>
          <cell r="I336">
            <v>0</v>
          </cell>
          <cell r="J336">
            <v>2500000</v>
          </cell>
          <cell r="K336">
            <v>0</v>
          </cell>
          <cell r="L336">
            <v>0</v>
          </cell>
          <cell r="M336">
            <v>0</v>
          </cell>
        </row>
        <row r="337">
          <cell r="G337">
            <v>15795000</v>
          </cell>
          <cell r="H337">
            <v>0</v>
          </cell>
          <cell r="I337">
            <v>0</v>
          </cell>
          <cell r="J337">
            <v>1755000</v>
          </cell>
          <cell r="K337">
            <v>15795000</v>
          </cell>
          <cell r="L337">
            <v>0</v>
          </cell>
          <cell r="M337">
            <v>0</v>
          </cell>
        </row>
        <row r="338">
          <cell r="G338">
            <v>26400000</v>
          </cell>
          <cell r="H338">
            <v>0</v>
          </cell>
          <cell r="I338">
            <v>0</v>
          </cell>
          <cell r="J338">
            <v>2200000</v>
          </cell>
          <cell r="K338">
            <v>26400000</v>
          </cell>
          <cell r="L338">
            <v>0</v>
          </cell>
          <cell r="M338">
            <v>0</v>
          </cell>
        </row>
        <row r="339">
          <cell r="G339">
            <v>0</v>
          </cell>
          <cell r="H339">
            <v>0</v>
          </cell>
          <cell r="I339">
            <v>0</v>
          </cell>
          <cell r="J339">
            <v>1650000</v>
          </cell>
          <cell r="K339">
            <v>0</v>
          </cell>
          <cell r="L339">
            <v>0</v>
          </cell>
          <cell r="M339">
            <v>0</v>
          </cell>
        </row>
        <row r="340">
          <cell r="G340">
            <v>0</v>
          </cell>
          <cell r="H340">
            <v>0</v>
          </cell>
          <cell r="I340">
            <v>0</v>
          </cell>
          <cell r="J340">
            <v>48373</v>
          </cell>
          <cell r="K340">
            <v>0</v>
          </cell>
          <cell r="L340">
            <v>0</v>
          </cell>
          <cell r="M340">
            <v>0</v>
          </cell>
        </row>
        <row r="341">
          <cell r="G341">
            <v>630000</v>
          </cell>
          <cell r="H341">
            <v>0</v>
          </cell>
          <cell r="I341">
            <v>0</v>
          </cell>
          <cell r="J341">
            <v>35000</v>
          </cell>
          <cell r="K341">
            <v>630000</v>
          </cell>
          <cell r="L341">
            <v>0</v>
          </cell>
          <cell r="M341">
            <v>0</v>
          </cell>
        </row>
        <row r="342">
          <cell r="G342">
            <v>0</v>
          </cell>
          <cell r="H342">
            <v>12477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</row>
        <row r="343">
          <cell r="G343">
            <v>11200000</v>
          </cell>
          <cell r="H343">
            <v>0</v>
          </cell>
          <cell r="I343">
            <v>0</v>
          </cell>
          <cell r="J343">
            <v>200000</v>
          </cell>
          <cell r="K343">
            <v>11200000</v>
          </cell>
          <cell r="L343">
            <v>0</v>
          </cell>
          <cell r="M343">
            <v>0</v>
          </cell>
        </row>
        <row r="344">
          <cell r="G344">
            <v>0</v>
          </cell>
          <cell r="H344">
            <v>0</v>
          </cell>
          <cell r="I344">
            <v>0</v>
          </cell>
          <cell r="J344">
            <v>170000</v>
          </cell>
          <cell r="K344">
            <v>0</v>
          </cell>
          <cell r="L344">
            <v>0</v>
          </cell>
          <cell r="M344">
            <v>0</v>
          </cell>
        </row>
        <row r="345">
          <cell r="G345">
            <v>0</v>
          </cell>
          <cell r="H345">
            <v>0</v>
          </cell>
          <cell r="I345">
            <v>0</v>
          </cell>
          <cell r="J345">
            <v>210000</v>
          </cell>
          <cell r="K345">
            <v>0</v>
          </cell>
          <cell r="L345">
            <v>0</v>
          </cell>
          <cell r="M345">
            <v>0</v>
          </cell>
        </row>
        <row r="346">
          <cell r="G346">
            <v>0</v>
          </cell>
          <cell r="H346">
            <v>0</v>
          </cell>
          <cell r="I346">
            <v>0</v>
          </cell>
          <cell r="J346">
            <v>250000</v>
          </cell>
          <cell r="K346">
            <v>0</v>
          </cell>
          <cell r="L346">
            <v>0</v>
          </cell>
          <cell r="M346">
            <v>0</v>
          </cell>
        </row>
        <row r="347">
          <cell r="G347">
            <v>261990</v>
          </cell>
          <cell r="H347">
            <v>0</v>
          </cell>
          <cell r="I347">
            <v>0</v>
          </cell>
          <cell r="J347">
            <v>14555</v>
          </cell>
          <cell r="K347">
            <v>261990</v>
          </cell>
          <cell r="L347">
            <v>0</v>
          </cell>
          <cell r="M347">
            <v>0</v>
          </cell>
        </row>
        <row r="348">
          <cell r="G348">
            <v>355590</v>
          </cell>
          <cell r="H348">
            <v>0</v>
          </cell>
          <cell r="I348">
            <v>0</v>
          </cell>
          <cell r="J348">
            <v>19755</v>
          </cell>
          <cell r="K348">
            <v>355590</v>
          </cell>
          <cell r="L348">
            <v>0</v>
          </cell>
          <cell r="M348">
            <v>0</v>
          </cell>
        </row>
        <row r="349">
          <cell r="G349">
            <v>1440768</v>
          </cell>
          <cell r="H349">
            <v>0</v>
          </cell>
          <cell r="I349">
            <v>0</v>
          </cell>
          <cell r="J349">
            <v>12864</v>
          </cell>
          <cell r="K349">
            <v>1440768</v>
          </cell>
          <cell r="L349">
            <v>0</v>
          </cell>
          <cell r="M349">
            <v>0</v>
          </cell>
        </row>
        <row r="350">
          <cell r="G350">
            <v>1871408</v>
          </cell>
          <cell r="H350">
            <v>0</v>
          </cell>
          <cell r="I350">
            <v>0</v>
          </cell>
          <cell r="J350">
            <v>16709</v>
          </cell>
          <cell r="K350">
            <v>1871408</v>
          </cell>
          <cell r="L350">
            <v>0</v>
          </cell>
          <cell r="M350">
            <v>0</v>
          </cell>
        </row>
        <row r="351">
          <cell r="G351">
            <v>0</v>
          </cell>
          <cell r="H351">
            <v>0</v>
          </cell>
          <cell r="I351">
            <v>0</v>
          </cell>
          <cell r="J351">
            <v>12500000</v>
          </cell>
          <cell r="K351">
            <v>0</v>
          </cell>
          <cell r="L351">
            <v>0</v>
          </cell>
          <cell r="M351">
            <v>0</v>
          </cell>
        </row>
        <row r="352">
          <cell r="G352">
            <v>0</v>
          </cell>
          <cell r="H352">
            <v>0</v>
          </cell>
          <cell r="I352">
            <v>0</v>
          </cell>
          <cell r="J352">
            <v>3500000</v>
          </cell>
          <cell r="K352">
            <v>0</v>
          </cell>
          <cell r="L352">
            <v>0</v>
          </cell>
          <cell r="M352">
            <v>0</v>
          </cell>
        </row>
        <row r="353">
          <cell r="G353">
            <v>0</v>
          </cell>
          <cell r="H353">
            <v>0</v>
          </cell>
          <cell r="I353">
            <v>0</v>
          </cell>
          <cell r="J353">
            <v>470000</v>
          </cell>
          <cell r="K353">
            <v>0</v>
          </cell>
          <cell r="L353">
            <v>0</v>
          </cell>
          <cell r="M353">
            <v>0</v>
          </cell>
        </row>
        <row r="354">
          <cell r="G354">
            <v>0</v>
          </cell>
          <cell r="H354">
            <v>0</v>
          </cell>
          <cell r="I354">
            <v>0</v>
          </cell>
          <cell r="J354">
            <v>3500000</v>
          </cell>
          <cell r="K354">
            <v>0</v>
          </cell>
          <cell r="L354">
            <v>0</v>
          </cell>
          <cell r="M354">
            <v>0</v>
          </cell>
        </row>
        <row r="355">
          <cell r="G355">
            <v>0</v>
          </cell>
          <cell r="H355">
            <v>0</v>
          </cell>
          <cell r="I355">
            <v>0</v>
          </cell>
          <cell r="J355">
            <v>900000</v>
          </cell>
          <cell r="K355">
            <v>0</v>
          </cell>
          <cell r="L355">
            <v>0</v>
          </cell>
          <cell r="M355">
            <v>0</v>
          </cell>
        </row>
        <row r="356">
          <cell r="G356">
            <v>0</v>
          </cell>
          <cell r="H356">
            <v>116611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</row>
        <row r="357">
          <cell r="G357">
            <v>0</v>
          </cell>
          <cell r="H357">
            <v>0</v>
          </cell>
          <cell r="I357">
            <v>0</v>
          </cell>
          <cell r="J357">
            <v>60000</v>
          </cell>
          <cell r="K357">
            <v>0</v>
          </cell>
          <cell r="L357">
            <v>0</v>
          </cell>
          <cell r="M357">
            <v>0</v>
          </cell>
        </row>
        <row r="358">
          <cell r="G358">
            <v>0</v>
          </cell>
          <cell r="H358">
            <v>0</v>
          </cell>
          <cell r="I358">
            <v>0</v>
          </cell>
          <cell r="J358">
            <v>15900</v>
          </cell>
          <cell r="K358">
            <v>0</v>
          </cell>
          <cell r="L358">
            <v>0</v>
          </cell>
          <cell r="M358">
            <v>0</v>
          </cell>
        </row>
        <row r="359">
          <cell r="G359">
            <v>0</v>
          </cell>
          <cell r="H359">
            <v>0</v>
          </cell>
          <cell r="I359">
            <v>0</v>
          </cell>
          <cell r="J359">
            <v>130000</v>
          </cell>
          <cell r="K359">
            <v>0</v>
          </cell>
          <cell r="L359">
            <v>0</v>
          </cell>
          <cell r="M359">
            <v>0</v>
          </cell>
        </row>
        <row r="360"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65065</v>
          </cell>
          <cell r="M360">
            <v>0</v>
          </cell>
        </row>
        <row r="361">
          <cell r="G361">
            <v>0</v>
          </cell>
          <cell r="H361">
            <v>0</v>
          </cell>
          <cell r="I361">
            <v>0</v>
          </cell>
          <cell r="J361">
            <v>894000</v>
          </cell>
          <cell r="K361">
            <v>0</v>
          </cell>
          <cell r="L361">
            <v>0</v>
          </cell>
          <cell r="M361">
            <v>0</v>
          </cell>
        </row>
        <row r="362">
          <cell r="G362">
            <v>0</v>
          </cell>
          <cell r="H362">
            <v>0</v>
          </cell>
          <cell r="I362">
            <v>0</v>
          </cell>
          <cell r="J362">
            <v>920000</v>
          </cell>
          <cell r="K362">
            <v>0</v>
          </cell>
          <cell r="L362">
            <v>0</v>
          </cell>
          <cell r="M362">
            <v>0</v>
          </cell>
        </row>
        <row r="363">
          <cell r="G363">
            <v>0</v>
          </cell>
          <cell r="H363">
            <v>0</v>
          </cell>
          <cell r="I363">
            <v>0</v>
          </cell>
          <cell r="J363">
            <v>31690000</v>
          </cell>
          <cell r="K363">
            <v>0</v>
          </cell>
          <cell r="L363">
            <v>0</v>
          </cell>
          <cell r="M363">
            <v>0</v>
          </cell>
        </row>
        <row r="364">
          <cell r="G364">
            <v>0</v>
          </cell>
          <cell r="H364">
            <v>0</v>
          </cell>
          <cell r="I364">
            <v>0</v>
          </cell>
          <cell r="J364">
            <v>10430000</v>
          </cell>
          <cell r="K364">
            <v>0</v>
          </cell>
          <cell r="L364">
            <v>0</v>
          </cell>
          <cell r="M364">
            <v>0</v>
          </cell>
        </row>
        <row r="365">
          <cell r="G365">
            <v>0</v>
          </cell>
          <cell r="H365">
            <v>0</v>
          </cell>
          <cell r="I365">
            <v>0</v>
          </cell>
          <cell r="J365">
            <v>6633997</v>
          </cell>
          <cell r="K365">
            <v>0</v>
          </cell>
          <cell r="L365">
            <v>0</v>
          </cell>
          <cell r="M365">
            <v>0</v>
          </cell>
        </row>
        <row r="366">
          <cell r="G366">
            <v>0</v>
          </cell>
          <cell r="H366">
            <v>0</v>
          </cell>
          <cell r="I366">
            <v>0</v>
          </cell>
          <cell r="J366">
            <v>7453545</v>
          </cell>
          <cell r="K366">
            <v>0</v>
          </cell>
          <cell r="L366">
            <v>0</v>
          </cell>
          <cell r="M366">
            <v>0</v>
          </cell>
        </row>
        <row r="367">
          <cell r="G367">
            <v>0</v>
          </cell>
          <cell r="H367">
            <v>0</v>
          </cell>
          <cell r="I367">
            <v>0</v>
          </cell>
          <cell r="J367">
            <v>17690000</v>
          </cell>
          <cell r="K367">
            <v>0</v>
          </cell>
          <cell r="L367">
            <v>0</v>
          </cell>
          <cell r="M367">
            <v>0</v>
          </cell>
        </row>
        <row r="368">
          <cell r="G368">
            <v>0</v>
          </cell>
          <cell r="H368">
            <v>0</v>
          </cell>
          <cell r="I368">
            <v>0</v>
          </cell>
          <cell r="J368">
            <v>18170000</v>
          </cell>
          <cell r="K368">
            <v>0</v>
          </cell>
          <cell r="L368">
            <v>0</v>
          </cell>
          <cell r="M368">
            <v>0</v>
          </cell>
        </row>
        <row r="369">
          <cell r="G369">
            <v>0</v>
          </cell>
          <cell r="H369">
            <v>0</v>
          </cell>
          <cell r="I369">
            <v>0</v>
          </cell>
          <cell r="J369">
            <v>28840000</v>
          </cell>
          <cell r="K369">
            <v>0</v>
          </cell>
          <cell r="L369">
            <v>0</v>
          </cell>
          <cell r="M369">
            <v>0</v>
          </cell>
        </row>
        <row r="370">
          <cell r="G370">
            <v>0</v>
          </cell>
          <cell r="H370">
            <v>0</v>
          </cell>
          <cell r="I370">
            <v>0</v>
          </cell>
          <cell r="J370">
            <v>28840000</v>
          </cell>
          <cell r="K370">
            <v>0</v>
          </cell>
          <cell r="L370">
            <v>0</v>
          </cell>
          <cell r="M370">
            <v>0</v>
          </cell>
        </row>
        <row r="371">
          <cell r="G371">
            <v>0</v>
          </cell>
          <cell r="H371">
            <v>0</v>
          </cell>
          <cell r="I371">
            <v>0</v>
          </cell>
          <cell r="J371">
            <v>20250000</v>
          </cell>
          <cell r="K371">
            <v>0</v>
          </cell>
          <cell r="L371">
            <v>0</v>
          </cell>
          <cell r="M371">
            <v>0</v>
          </cell>
        </row>
        <row r="372">
          <cell r="G372">
            <v>0</v>
          </cell>
          <cell r="H372">
            <v>0</v>
          </cell>
          <cell r="I372">
            <v>0</v>
          </cell>
          <cell r="J372">
            <v>7978883</v>
          </cell>
          <cell r="K372">
            <v>0</v>
          </cell>
          <cell r="L372">
            <v>0</v>
          </cell>
          <cell r="M372">
            <v>0</v>
          </cell>
        </row>
        <row r="373">
          <cell r="G373">
            <v>0</v>
          </cell>
          <cell r="H373">
            <v>0</v>
          </cell>
          <cell r="I373">
            <v>0</v>
          </cell>
          <cell r="J373">
            <v>10110000</v>
          </cell>
          <cell r="K373">
            <v>0</v>
          </cell>
          <cell r="L373">
            <v>0</v>
          </cell>
          <cell r="M373">
            <v>0</v>
          </cell>
        </row>
        <row r="374">
          <cell r="G374">
            <v>0</v>
          </cell>
          <cell r="H374">
            <v>0</v>
          </cell>
          <cell r="I374">
            <v>0</v>
          </cell>
          <cell r="J374">
            <v>9180000</v>
          </cell>
          <cell r="K374">
            <v>0</v>
          </cell>
          <cell r="L374">
            <v>0</v>
          </cell>
          <cell r="M374">
            <v>0</v>
          </cell>
        </row>
        <row r="375">
          <cell r="G375">
            <v>0</v>
          </cell>
          <cell r="H375">
            <v>0</v>
          </cell>
          <cell r="I375">
            <v>0</v>
          </cell>
          <cell r="J375">
            <v>11830000</v>
          </cell>
          <cell r="K375">
            <v>0</v>
          </cell>
          <cell r="L375">
            <v>0</v>
          </cell>
          <cell r="M375">
            <v>0</v>
          </cell>
        </row>
        <row r="376">
          <cell r="G376">
            <v>0</v>
          </cell>
          <cell r="H376">
            <v>0</v>
          </cell>
          <cell r="I376">
            <v>0</v>
          </cell>
          <cell r="J376">
            <v>11800000</v>
          </cell>
          <cell r="K376">
            <v>0</v>
          </cell>
          <cell r="L376">
            <v>0</v>
          </cell>
          <cell r="M376">
            <v>0</v>
          </cell>
        </row>
        <row r="377">
          <cell r="G377">
            <v>0</v>
          </cell>
          <cell r="H377">
            <v>0</v>
          </cell>
          <cell r="I377">
            <v>0</v>
          </cell>
          <cell r="J377">
            <v>6780000</v>
          </cell>
          <cell r="K377">
            <v>0</v>
          </cell>
          <cell r="L377">
            <v>0</v>
          </cell>
          <cell r="M377">
            <v>0</v>
          </cell>
        </row>
        <row r="378">
          <cell r="G378">
            <v>0</v>
          </cell>
          <cell r="H378">
            <v>0</v>
          </cell>
          <cell r="I378">
            <v>0</v>
          </cell>
          <cell r="J378">
            <v>7355928</v>
          </cell>
          <cell r="K378">
            <v>0</v>
          </cell>
          <cell r="L378">
            <v>0</v>
          </cell>
          <cell r="M378">
            <v>0</v>
          </cell>
        </row>
        <row r="379">
          <cell r="G379">
            <v>0</v>
          </cell>
          <cell r="H379">
            <v>0</v>
          </cell>
          <cell r="I379">
            <v>0</v>
          </cell>
          <cell r="J379">
            <v>7173944</v>
          </cell>
          <cell r="K379">
            <v>0</v>
          </cell>
          <cell r="L379">
            <v>0</v>
          </cell>
          <cell r="M379">
            <v>0</v>
          </cell>
        </row>
        <row r="380">
          <cell r="G380">
            <v>0</v>
          </cell>
          <cell r="H380">
            <v>0</v>
          </cell>
          <cell r="I380">
            <v>0</v>
          </cell>
          <cell r="J380">
            <v>1635622</v>
          </cell>
          <cell r="K380">
            <v>0</v>
          </cell>
          <cell r="L380">
            <v>0</v>
          </cell>
          <cell r="M380">
            <v>0</v>
          </cell>
        </row>
        <row r="381">
          <cell r="G381">
            <v>0</v>
          </cell>
          <cell r="H381">
            <v>0</v>
          </cell>
          <cell r="I381">
            <v>0</v>
          </cell>
          <cell r="J381">
            <v>322000</v>
          </cell>
          <cell r="K381">
            <v>0</v>
          </cell>
          <cell r="L381">
            <v>0</v>
          </cell>
          <cell r="M381">
            <v>0</v>
          </cell>
        </row>
        <row r="382">
          <cell r="G382">
            <v>0</v>
          </cell>
          <cell r="H382">
            <v>0</v>
          </cell>
          <cell r="I382">
            <v>0</v>
          </cell>
          <cell r="J382">
            <v>3152000</v>
          </cell>
          <cell r="K382">
            <v>0</v>
          </cell>
          <cell r="L382">
            <v>0</v>
          </cell>
          <cell r="M382">
            <v>0</v>
          </cell>
        </row>
        <row r="383">
          <cell r="G383">
            <v>0</v>
          </cell>
          <cell r="H383">
            <v>0</v>
          </cell>
          <cell r="I383">
            <v>0</v>
          </cell>
          <cell r="J383">
            <v>382000</v>
          </cell>
          <cell r="K383">
            <v>0</v>
          </cell>
          <cell r="L383">
            <v>0</v>
          </cell>
          <cell r="M383">
            <v>0</v>
          </cell>
        </row>
        <row r="384">
          <cell r="G384">
            <v>0</v>
          </cell>
          <cell r="H384">
            <v>0</v>
          </cell>
          <cell r="I384">
            <v>0</v>
          </cell>
          <cell r="J384">
            <v>651000</v>
          </cell>
          <cell r="K384">
            <v>0</v>
          </cell>
          <cell r="L384">
            <v>0</v>
          </cell>
          <cell r="M384">
            <v>0</v>
          </cell>
        </row>
        <row r="385">
          <cell r="G385">
            <v>0</v>
          </cell>
          <cell r="H385">
            <v>0</v>
          </cell>
          <cell r="I385">
            <v>0</v>
          </cell>
          <cell r="J385">
            <v>1560000</v>
          </cell>
          <cell r="K385">
            <v>0</v>
          </cell>
          <cell r="L385">
            <v>0</v>
          </cell>
          <cell r="M385">
            <v>0</v>
          </cell>
        </row>
        <row r="386">
          <cell r="G386">
            <v>0</v>
          </cell>
          <cell r="H386">
            <v>0</v>
          </cell>
          <cell r="I386">
            <v>0</v>
          </cell>
          <cell r="J386">
            <v>358000</v>
          </cell>
          <cell r="K386">
            <v>0</v>
          </cell>
          <cell r="L386">
            <v>0</v>
          </cell>
          <cell r="M386">
            <v>0</v>
          </cell>
        </row>
        <row r="387">
          <cell r="G387">
            <v>0</v>
          </cell>
          <cell r="H387">
            <v>0</v>
          </cell>
          <cell r="I387">
            <v>0</v>
          </cell>
          <cell r="J387">
            <v>1060000</v>
          </cell>
          <cell r="K387">
            <v>0</v>
          </cell>
          <cell r="L387">
            <v>0</v>
          </cell>
          <cell r="M387">
            <v>0</v>
          </cell>
        </row>
        <row r="388">
          <cell r="G388">
            <v>0</v>
          </cell>
          <cell r="H388">
            <v>0</v>
          </cell>
          <cell r="I388">
            <v>0</v>
          </cell>
          <cell r="J388">
            <v>1002000</v>
          </cell>
          <cell r="K388">
            <v>0</v>
          </cell>
          <cell r="L388">
            <v>0</v>
          </cell>
          <cell r="M388">
            <v>0</v>
          </cell>
        </row>
        <row r="389">
          <cell r="G389">
            <v>0</v>
          </cell>
          <cell r="H389">
            <v>0</v>
          </cell>
          <cell r="I389">
            <v>0</v>
          </cell>
          <cell r="J389">
            <v>693000</v>
          </cell>
          <cell r="K389">
            <v>0</v>
          </cell>
          <cell r="L389">
            <v>0</v>
          </cell>
          <cell r="M389">
            <v>0</v>
          </cell>
        </row>
        <row r="390">
          <cell r="G390">
            <v>0</v>
          </cell>
          <cell r="H390">
            <v>0</v>
          </cell>
          <cell r="I390">
            <v>0</v>
          </cell>
          <cell r="J390">
            <v>120000</v>
          </cell>
          <cell r="K390">
            <v>0</v>
          </cell>
          <cell r="L390">
            <v>0</v>
          </cell>
          <cell r="M390">
            <v>0</v>
          </cell>
        </row>
        <row r="391">
          <cell r="G391">
            <v>0</v>
          </cell>
          <cell r="H391">
            <v>0</v>
          </cell>
          <cell r="I391">
            <v>0</v>
          </cell>
          <cell r="J391">
            <v>3500000</v>
          </cell>
          <cell r="K391">
            <v>0</v>
          </cell>
          <cell r="L391">
            <v>0</v>
          </cell>
          <cell r="M391">
            <v>0</v>
          </cell>
        </row>
        <row r="392">
          <cell r="G392">
            <v>0</v>
          </cell>
          <cell r="H392">
            <v>0</v>
          </cell>
          <cell r="I392">
            <v>0</v>
          </cell>
          <cell r="J392">
            <v>274000</v>
          </cell>
          <cell r="K392">
            <v>0</v>
          </cell>
          <cell r="L392">
            <v>0</v>
          </cell>
          <cell r="M392">
            <v>0</v>
          </cell>
        </row>
        <row r="393">
          <cell r="G393">
            <v>0</v>
          </cell>
          <cell r="H393">
            <v>0</v>
          </cell>
          <cell r="I393">
            <v>0</v>
          </cell>
          <cell r="J393">
            <v>85000</v>
          </cell>
          <cell r="K393">
            <v>0</v>
          </cell>
          <cell r="L393">
            <v>0</v>
          </cell>
          <cell r="M393">
            <v>0</v>
          </cell>
        </row>
        <row r="394">
          <cell r="G394">
            <v>0</v>
          </cell>
          <cell r="H394">
            <v>0</v>
          </cell>
          <cell r="I394">
            <v>0</v>
          </cell>
          <cell r="J394">
            <v>1350000</v>
          </cell>
          <cell r="K394">
            <v>0</v>
          </cell>
          <cell r="L394">
            <v>0</v>
          </cell>
          <cell r="M394">
            <v>0</v>
          </cell>
        </row>
        <row r="395">
          <cell r="G395">
            <v>0</v>
          </cell>
          <cell r="H395">
            <v>0</v>
          </cell>
          <cell r="I395">
            <v>0</v>
          </cell>
          <cell r="J395">
            <v>399000</v>
          </cell>
          <cell r="K395">
            <v>0</v>
          </cell>
          <cell r="L395">
            <v>0</v>
          </cell>
          <cell r="M395">
            <v>0</v>
          </cell>
        </row>
        <row r="396">
          <cell r="G396">
            <v>0</v>
          </cell>
          <cell r="H396">
            <v>0</v>
          </cell>
          <cell r="I396">
            <v>0</v>
          </cell>
          <cell r="J396">
            <v>1029000</v>
          </cell>
          <cell r="K396">
            <v>0</v>
          </cell>
          <cell r="L396">
            <v>0</v>
          </cell>
          <cell r="M396">
            <v>0</v>
          </cell>
        </row>
        <row r="397">
          <cell r="G397">
            <v>0</v>
          </cell>
          <cell r="H397">
            <v>0</v>
          </cell>
          <cell r="I397">
            <v>0</v>
          </cell>
          <cell r="J397">
            <v>1407000</v>
          </cell>
          <cell r="K397">
            <v>0</v>
          </cell>
          <cell r="L397">
            <v>0</v>
          </cell>
          <cell r="M397">
            <v>0</v>
          </cell>
        </row>
        <row r="398">
          <cell r="G398">
            <v>0</v>
          </cell>
          <cell r="H398">
            <v>0</v>
          </cell>
          <cell r="I398">
            <v>0</v>
          </cell>
          <cell r="J398">
            <v>11000000</v>
          </cell>
          <cell r="K398">
            <v>0</v>
          </cell>
          <cell r="L398">
            <v>0</v>
          </cell>
          <cell r="M398">
            <v>0</v>
          </cell>
        </row>
        <row r="399">
          <cell r="G399">
            <v>0</v>
          </cell>
          <cell r="H399">
            <v>0</v>
          </cell>
          <cell r="I399">
            <v>0</v>
          </cell>
          <cell r="J399">
            <v>13100000</v>
          </cell>
          <cell r="K399">
            <v>0</v>
          </cell>
          <cell r="L399">
            <v>0</v>
          </cell>
          <cell r="M399">
            <v>0</v>
          </cell>
        </row>
        <row r="400">
          <cell r="G400">
            <v>0</v>
          </cell>
          <cell r="H400">
            <v>0</v>
          </cell>
          <cell r="I400">
            <v>0</v>
          </cell>
          <cell r="J400">
            <v>2500000</v>
          </cell>
          <cell r="K400">
            <v>0</v>
          </cell>
          <cell r="L400">
            <v>0</v>
          </cell>
          <cell r="M400">
            <v>0</v>
          </cell>
        </row>
        <row r="401">
          <cell r="G401">
            <v>0</v>
          </cell>
          <cell r="H401">
            <v>0</v>
          </cell>
          <cell r="I401">
            <v>0</v>
          </cell>
          <cell r="J401">
            <v>11863000</v>
          </cell>
          <cell r="K401">
            <v>0</v>
          </cell>
          <cell r="L401">
            <v>0</v>
          </cell>
          <cell r="M401">
            <v>0</v>
          </cell>
        </row>
        <row r="402">
          <cell r="G402">
            <v>0</v>
          </cell>
          <cell r="H402">
            <v>222840</v>
          </cell>
          <cell r="I402">
            <v>0</v>
          </cell>
          <cell r="J402">
            <v>53982</v>
          </cell>
          <cell r="K402">
            <v>0</v>
          </cell>
          <cell r="L402">
            <v>166</v>
          </cell>
          <cell r="M402">
            <v>0</v>
          </cell>
        </row>
        <row r="403">
          <cell r="G403">
            <v>0</v>
          </cell>
          <cell r="H403">
            <v>3467006</v>
          </cell>
          <cell r="I403">
            <v>0</v>
          </cell>
          <cell r="J403">
            <v>2959507</v>
          </cell>
          <cell r="K403">
            <v>0</v>
          </cell>
          <cell r="L403">
            <v>12569</v>
          </cell>
          <cell r="M403">
            <v>0</v>
          </cell>
        </row>
        <row r="404">
          <cell r="G404">
            <v>0</v>
          </cell>
          <cell r="H404">
            <v>138725</v>
          </cell>
          <cell r="I404">
            <v>0</v>
          </cell>
          <cell r="J404">
            <v>37894</v>
          </cell>
          <cell r="K404">
            <v>0</v>
          </cell>
          <cell r="L404">
            <v>623</v>
          </cell>
          <cell r="M404">
            <v>0</v>
          </cell>
        </row>
        <row r="405">
          <cell r="G405">
            <v>0</v>
          </cell>
          <cell r="H405">
            <v>1238</v>
          </cell>
          <cell r="I405">
            <v>0</v>
          </cell>
          <cell r="J405">
            <v>488</v>
          </cell>
          <cell r="K405">
            <v>0</v>
          </cell>
          <cell r="L405">
            <v>156</v>
          </cell>
          <cell r="M405">
            <v>0</v>
          </cell>
        </row>
        <row r="406">
          <cell r="G406">
            <v>0</v>
          </cell>
          <cell r="H406">
            <v>2870</v>
          </cell>
          <cell r="I406">
            <v>0</v>
          </cell>
          <cell r="J406">
            <v>344</v>
          </cell>
          <cell r="K406">
            <v>0</v>
          </cell>
          <cell r="L406">
            <v>364</v>
          </cell>
          <cell r="M406">
            <v>0</v>
          </cell>
        </row>
        <row r="407">
          <cell r="G407">
            <v>0</v>
          </cell>
          <cell r="H407">
            <v>500644</v>
          </cell>
          <cell r="I407">
            <v>0</v>
          </cell>
          <cell r="J407">
            <v>213145</v>
          </cell>
          <cell r="K407">
            <v>0</v>
          </cell>
          <cell r="L407">
            <v>1990</v>
          </cell>
          <cell r="M407">
            <v>0</v>
          </cell>
        </row>
        <row r="408">
          <cell r="G408">
            <v>0</v>
          </cell>
          <cell r="H408">
            <v>1015942</v>
          </cell>
          <cell r="I408">
            <v>0</v>
          </cell>
          <cell r="J408">
            <v>781263</v>
          </cell>
          <cell r="K408">
            <v>0</v>
          </cell>
          <cell r="L408">
            <v>3585</v>
          </cell>
          <cell r="M408">
            <v>0</v>
          </cell>
        </row>
        <row r="409">
          <cell r="G409">
            <v>0</v>
          </cell>
          <cell r="H409">
            <v>65612</v>
          </cell>
          <cell r="I409">
            <v>0</v>
          </cell>
          <cell r="J409">
            <v>47394</v>
          </cell>
          <cell r="K409">
            <v>0</v>
          </cell>
          <cell r="L409">
            <v>254</v>
          </cell>
          <cell r="M409">
            <v>0</v>
          </cell>
        </row>
        <row r="410">
          <cell r="G410">
            <v>0</v>
          </cell>
          <cell r="H410">
            <v>92762</v>
          </cell>
          <cell r="I410">
            <v>0</v>
          </cell>
          <cell r="J410">
            <v>51522</v>
          </cell>
          <cell r="K410">
            <v>0</v>
          </cell>
          <cell r="L410">
            <v>360</v>
          </cell>
          <cell r="M410">
            <v>0</v>
          </cell>
        </row>
        <row r="411">
          <cell r="G411">
            <v>0</v>
          </cell>
          <cell r="H411">
            <v>79987</v>
          </cell>
          <cell r="I411">
            <v>0</v>
          </cell>
          <cell r="J411">
            <v>76970</v>
          </cell>
          <cell r="K411">
            <v>0</v>
          </cell>
          <cell r="L411">
            <v>0</v>
          </cell>
          <cell r="M411">
            <v>0</v>
          </cell>
        </row>
        <row r="412"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</row>
        <row r="413"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</row>
        <row r="414"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</row>
        <row r="415"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</row>
        <row r="416"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</row>
        <row r="417"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</row>
        <row r="427">
          <cell r="G427">
            <v>0</v>
          </cell>
          <cell r="H427">
            <v>47911</v>
          </cell>
          <cell r="I427">
            <v>0</v>
          </cell>
        </row>
        <row r="428">
          <cell r="G428">
            <v>0</v>
          </cell>
          <cell r="H428">
            <v>59146</v>
          </cell>
          <cell r="I428">
            <v>0</v>
          </cell>
        </row>
        <row r="429">
          <cell r="G429">
            <v>0</v>
          </cell>
          <cell r="H429">
            <v>66547</v>
          </cell>
          <cell r="I429">
            <v>0</v>
          </cell>
        </row>
        <row r="430">
          <cell r="G430">
            <v>0</v>
          </cell>
          <cell r="H430">
            <v>97565</v>
          </cell>
          <cell r="I430">
            <v>0</v>
          </cell>
        </row>
        <row r="431">
          <cell r="G431">
            <v>0</v>
          </cell>
          <cell r="H431">
            <v>52369</v>
          </cell>
          <cell r="I431">
            <v>0</v>
          </cell>
        </row>
        <row r="432">
          <cell r="G432">
            <v>0</v>
          </cell>
          <cell r="H432">
            <v>176615</v>
          </cell>
          <cell r="I432">
            <v>0</v>
          </cell>
        </row>
        <row r="433">
          <cell r="G433">
            <v>0</v>
          </cell>
          <cell r="H433">
            <v>50009</v>
          </cell>
          <cell r="I433">
            <v>0</v>
          </cell>
        </row>
        <row r="434">
          <cell r="G434">
            <v>0</v>
          </cell>
          <cell r="H434">
            <v>48674</v>
          </cell>
          <cell r="I434">
            <v>0</v>
          </cell>
        </row>
        <row r="435">
          <cell r="G435">
            <v>0</v>
          </cell>
          <cell r="H435">
            <v>73980</v>
          </cell>
          <cell r="I435">
            <v>0</v>
          </cell>
        </row>
        <row r="436">
          <cell r="G436">
            <v>0</v>
          </cell>
          <cell r="H436">
            <v>60168</v>
          </cell>
          <cell r="I436">
            <v>0</v>
          </cell>
        </row>
        <row r="437">
          <cell r="G437">
            <v>0</v>
          </cell>
          <cell r="H437">
            <v>75788</v>
          </cell>
          <cell r="I437">
            <v>0</v>
          </cell>
        </row>
        <row r="438">
          <cell r="G438">
            <v>0</v>
          </cell>
          <cell r="H438">
            <v>91475</v>
          </cell>
          <cell r="I438">
            <v>0</v>
          </cell>
        </row>
        <row r="439">
          <cell r="G439">
            <v>0</v>
          </cell>
          <cell r="H439">
            <v>48674</v>
          </cell>
          <cell r="I439">
            <v>0</v>
          </cell>
        </row>
        <row r="440">
          <cell r="G440">
            <v>0</v>
          </cell>
          <cell r="H440">
            <v>64758</v>
          </cell>
          <cell r="I440">
            <v>0</v>
          </cell>
        </row>
        <row r="441">
          <cell r="G441">
            <v>0</v>
          </cell>
          <cell r="H441">
            <v>48833</v>
          </cell>
          <cell r="I441">
            <v>0</v>
          </cell>
        </row>
        <row r="442">
          <cell r="G442">
            <v>0</v>
          </cell>
          <cell r="H442">
            <v>66531</v>
          </cell>
          <cell r="I442">
            <v>0</v>
          </cell>
        </row>
        <row r="443">
          <cell r="G443">
            <v>0</v>
          </cell>
          <cell r="H443">
            <v>0</v>
          </cell>
          <cell r="I443">
            <v>0</v>
          </cell>
        </row>
        <row r="444">
          <cell r="G444">
            <v>0</v>
          </cell>
          <cell r="H444">
            <v>0</v>
          </cell>
          <cell r="I444">
            <v>0</v>
          </cell>
        </row>
        <row r="445">
          <cell r="G445">
            <v>0</v>
          </cell>
          <cell r="H445">
            <v>88314</v>
          </cell>
          <cell r="I445">
            <v>0</v>
          </cell>
        </row>
        <row r="446">
          <cell r="G446">
            <v>0</v>
          </cell>
          <cell r="H446">
            <v>69598</v>
          </cell>
          <cell r="I446">
            <v>0</v>
          </cell>
        </row>
        <row r="447">
          <cell r="G447">
            <v>0</v>
          </cell>
          <cell r="H447">
            <v>64758</v>
          </cell>
          <cell r="I447">
            <v>0</v>
          </cell>
        </row>
        <row r="448">
          <cell r="G448">
            <v>0</v>
          </cell>
          <cell r="H448">
            <v>33755</v>
          </cell>
          <cell r="I448">
            <v>0</v>
          </cell>
        </row>
        <row r="449">
          <cell r="G449">
            <v>0</v>
          </cell>
          <cell r="H449">
            <v>91475</v>
          </cell>
          <cell r="I449">
            <v>0</v>
          </cell>
        </row>
        <row r="450">
          <cell r="G450">
            <v>0</v>
          </cell>
          <cell r="H450">
            <v>73980</v>
          </cell>
          <cell r="I450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MA"/>
      <sheetName val="LIST9"/>
      <sheetName val="LIST8"/>
      <sheetName val="부서현황"/>
      <sheetName val="Sheet2"/>
      <sheetName val="LIST5"/>
      <sheetName val="완료보고"/>
      <sheetName val="전체현황"/>
      <sheetName val="부장보고"/>
    </sheetNames>
    <definedNames>
      <definedName name="Macro10"/>
      <definedName name="Macro13"/>
      <definedName name="Macro14"/>
      <definedName name="Macro7"/>
      <definedName name="Macro8"/>
      <definedName name="Macro9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공사원가계산서(조정) (2)"/>
      <sheetName val="갑지(조정)"/>
      <sheetName val="을지(조정)"/>
      <sheetName val="공임산출 (조정품셈)"/>
      <sheetName val="일위대가"/>
      <sheetName val="공사원가계산서(조정)"/>
      <sheetName val="산출조서"/>
      <sheetName val="내역서"/>
      <sheetName val="을"/>
      <sheetName val="아수배전(1회)"/>
      <sheetName val="연부97-1"/>
      <sheetName val="갑지1"/>
      <sheetName val="#REF"/>
      <sheetName val="Y-WORK"/>
      <sheetName val="견적990322"/>
      <sheetName val="구학초내"/>
      <sheetName val="조명시설"/>
      <sheetName val="일위목록"/>
      <sheetName val="요율"/>
      <sheetName val="A 견적"/>
      <sheetName val="손익분석"/>
      <sheetName val="EP0618"/>
      <sheetName val="BASIC (2)"/>
      <sheetName val="신우"/>
      <sheetName val="빌딩 안내"/>
      <sheetName val="총체보활공정표"/>
      <sheetName val="DNW"/>
      <sheetName val="NE"/>
      <sheetName val="NM2"/>
      <sheetName val="NW1"/>
      <sheetName val="NW2"/>
      <sheetName val="PW3"/>
      <sheetName val="PW4"/>
      <sheetName val="SC1"/>
      <sheetName val="TR"/>
      <sheetName val="환율change"/>
      <sheetName val="참조자료"/>
      <sheetName val="내역"/>
      <sheetName val="공사원가계산서(⸜정) (2)"/>
      <sheetName val="말뚝지지력산정"/>
      <sheetName val="인사자료총집계"/>
      <sheetName val="표지 (2)"/>
      <sheetName val="단가표"/>
      <sheetName val="예산내역서"/>
      <sheetName val="설계예산서"/>
      <sheetName val="총계"/>
      <sheetName val="BOQ건축"/>
      <sheetName val="DATA"/>
      <sheetName val="토공"/>
      <sheetName val="&lt;목록&gt;"/>
      <sheetName val="VENT"/>
      <sheetName val="낙찰표"/>
      <sheetName val="9GNG운반"/>
      <sheetName val="견적서"/>
      <sheetName val="sw1"/>
      <sheetName val="단가산출2"/>
      <sheetName val="단가산출"/>
      <sheetName val="부하자료"/>
      <sheetName val="I一般比"/>
      <sheetName val="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D"/>
      <sheetName val="LD"/>
    </sheetNames>
    <sheetDataSet>
      <sheetData sheetId="0" refreshError="1"/>
      <sheetData sheetId="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Y-WORK"/>
      <sheetName val="FD"/>
      <sheetName val="L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이윤"/>
      <sheetName val="기술료"/>
      <sheetName val="국내재료"/>
      <sheetName val="tm외"/>
      <sheetName val="불량감손"/>
      <sheetName val="불량금액"/>
      <sheetName val="불량산출"/>
      <sheetName val="수입재료"/>
      <sheetName val="KIT"/>
      <sheetName val="소재단품"/>
      <sheetName val="포장재료"/>
      <sheetName val="엔진소요"/>
      <sheetName val="출하소요"/>
      <sheetName val="설물"/>
      <sheetName val="설물대당"/>
      <sheetName val="간접재료"/>
      <sheetName val="간접단가"/>
      <sheetName val="직접노무"/>
      <sheetName val="임율총괄"/>
      <sheetName val="감가상각"/>
      <sheetName val="감가단가"/>
      <sheetName val="공수산출"/>
      <sheetName val="MB97가공"/>
      <sheetName val="공수산출 (2)"/>
      <sheetName val="기술도입"/>
      <sheetName val="기술상각"/>
      <sheetName val="기술내역"/>
      <sheetName val="연구개발"/>
      <sheetName val="연구상각"/>
      <sheetName val="연구내역"/>
      <sheetName val="개발OIL"/>
      <sheetName val="외주가공"/>
      <sheetName val="매크로"/>
      <sheetName val="부하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내역서.4"/>
      <sheetName val="품셈총괄표.4"/>
      <sheetName val="품셈.4"/>
      <sheetName val="일위대가.4"/>
      <sheetName val="단가조서.4"/>
      <sheetName val="수량산출서.4"/>
      <sheetName val="기계경비.4"/>
      <sheetName val="터파기.4"/>
      <sheetName val="도면.4"/>
      <sheetName val="Sheet1"/>
      <sheetName val="Sheet2"/>
      <sheetName val="Sheet3"/>
      <sheetName val="외주가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원가"/>
      <sheetName val="건축내역"/>
      <sheetName val="외주가공"/>
    </sheetNames>
    <sheetDataSet>
      <sheetData sheetId="0" refreshError="1"/>
      <sheetData sheetId="1"/>
      <sheetData sheetId="2" refreshError="1"/>
      <sheetData sheetId="3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BID"/>
      <sheetName val="개소별수량산출"/>
      <sheetName val="내역서"/>
      <sheetName val="인건-측정"/>
      <sheetName val="YES"/>
      <sheetName val="수량산출"/>
      <sheetName val="1"/>
      <sheetName val="을지"/>
      <sheetName val="단가목록"/>
      <sheetName val="Sheet1"/>
      <sheetName val="48전력선로일위"/>
      <sheetName val="FB25JN"/>
      <sheetName val="개요"/>
      <sheetName val="일위대가"/>
      <sheetName val="비용적자료"/>
      <sheetName val="Macro1"/>
      <sheetName val="원가"/>
      <sheetName val="산출명세서"/>
      <sheetName val="분전함신설"/>
      <sheetName val="접지1종"/>
      <sheetName val="대운반(철재)"/>
      <sheetName val="시점교대"/>
      <sheetName val="집계"/>
      <sheetName val="총(신설)"/>
      <sheetName val="Sheet6"/>
      <sheetName val="공내역"/>
      <sheetName val="36신설수량"/>
      <sheetName val="순공사비"/>
      <sheetName val="설계수량"/>
      <sheetName val="수량집계"/>
      <sheetName val="총괄집계표"/>
      <sheetName val="일위대가목차"/>
      <sheetName val="단가표 (2)"/>
      <sheetName val="물량집계"/>
      <sheetName val="일위대가서식"/>
      <sheetName val="노임"/>
      <sheetName val="부하계산서"/>
      <sheetName val="콘_재료분리(1)"/>
      <sheetName val="일위_파일"/>
      <sheetName val="Y-WORK"/>
      <sheetName val="설명서"/>
      <sheetName val="예정공정표"/>
      <sheetName val="TABLE"/>
      <sheetName val="날개수량1.5"/>
      <sheetName val="소야공정계획표"/>
      <sheetName val="인건비"/>
      <sheetName val="조건"/>
      <sheetName val="미드수량"/>
      <sheetName val="Sheet3"/>
      <sheetName val="단가"/>
      <sheetName val="본공사"/>
      <sheetName val="2.수량산출"/>
      <sheetName val="진주방향"/>
      <sheetName val="3.2.1 마루높이결정"/>
      <sheetName val="신우"/>
      <sheetName val="POL6차-PIPING"/>
      <sheetName val="일위집계(기존)"/>
      <sheetName val="옹벽"/>
      <sheetName val="산출내역서집계표"/>
      <sheetName val="건축내역"/>
      <sheetName val="TEL"/>
      <sheetName val="일위목록"/>
      <sheetName val=""/>
      <sheetName val="센터"/>
      <sheetName val="소방사항"/>
      <sheetName val="보고서원고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 refreshError="1"/>
      <sheetData sheetId="76" refreshError="1"/>
      <sheetData sheetId="77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4-7.중앙전기실(노임단가)"/>
      <sheetName val="노임"/>
      <sheetName val="노임단가"/>
      <sheetName val="일위목록"/>
      <sheetName val="요율"/>
      <sheetName val="터널조도"/>
      <sheetName val="단가조사"/>
      <sheetName val="경산"/>
      <sheetName val="G.R300경비"/>
      <sheetName val="ILLU"/>
      <sheetName val="7단가"/>
      <sheetName val="일위대가"/>
      <sheetName val="코드표"/>
      <sheetName val="증감대비"/>
      <sheetName val="COVER"/>
      <sheetName val="NEGO"/>
      <sheetName val="담장산출"/>
      <sheetName val="건축"/>
      <sheetName val="식재가격"/>
      <sheetName val="식재총괄"/>
      <sheetName val="수목표준대가"/>
      <sheetName val="토사(PE)"/>
      <sheetName val="노무비"/>
      <sheetName val="단위일위"/>
      <sheetName val="DATE"/>
      <sheetName val="조도계산"/>
      <sheetName val="BID"/>
      <sheetName val="A갑지"/>
      <sheetName val="#REF"/>
      <sheetName val="내역서"/>
      <sheetName val="설계조건"/>
      <sheetName val="토공계산서(부체도로)"/>
      <sheetName val="시중노임(공사)"/>
      <sheetName val="공통가설"/>
      <sheetName val="건축내역"/>
      <sheetName val="???"/>
      <sheetName val="재집"/>
      <sheetName val="직재"/>
      <sheetName val="COST"/>
      <sheetName val="수량산출서"/>
      <sheetName val="인건비 "/>
      <sheetName val="비탈면보호공수량산출"/>
      <sheetName val="Customer Databas"/>
      <sheetName val="설비"/>
      <sheetName val="9509"/>
      <sheetName val="01상노임"/>
      <sheetName val="I一般比"/>
      <sheetName val="N賃率-職"/>
      <sheetName val="점수계산1-2"/>
      <sheetName val="전기"/>
      <sheetName val="내역"/>
      <sheetName val="TEL"/>
      <sheetName val="입찰안"/>
      <sheetName val="BQ(실행)"/>
      <sheetName val="인건비"/>
      <sheetName val="File_관급"/>
      <sheetName val="공정집계"/>
      <sheetName val="대비"/>
      <sheetName val="자료"/>
      <sheetName val="공주-교대(A1)"/>
      <sheetName val="기계경비(시간당)"/>
      <sheetName val="램머"/>
      <sheetName val="전기일위대가"/>
      <sheetName val="Sheet3"/>
      <sheetName val="종배수관면벽신"/>
      <sheetName val="적용단위길이"/>
      <sheetName val="조건표"/>
      <sheetName val="직노"/>
      <sheetName val="LIST"/>
      <sheetName val="WORK"/>
      <sheetName val="Y-WORK"/>
      <sheetName val="EACT10"/>
      <sheetName val="냉천부속동"/>
      <sheetName val="단 box"/>
      <sheetName val="MOTOR"/>
      <sheetName val="CABdata"/>
      <sheetName val="wall"/>
      <sheetName val="Front"/>
      <sheetName val="단가비교"/>
      <sheetName val="b_balju_cho"/>
      <sheetName val="을"/>
      <sheetName val="일위대가목차"/>
      <sheetName val="소비자가"/>
      <sheetName val="자재단가"/>
      <sheetName val="토목"/>
      <sheetName val="COPING"/>
      <sheetName val="포장복구집계"/>
      <sheetName val="ⴭⴭⴭⴭⴭ"/>
      <sheetName val="CATCH BASIN"/>
      <sheetName val="도급"/>
      <sheetName val="단락전류-A"/>
      <sheetName val="EQ-R1"/>
      <sheetName val="기성내역서표지"/>
      <sheetName val="경비_원본"/>
      <sheetName val="수량-가로등"/>
      <sheetName val="11.1 단면hwp"/>
      <sheetName val="변압기 및 발전기 용량"/>
      <sheetName val="날개벽"/>
      <sheetName val="터파기및재료"/>
      <sheetName val="안정계산"/>
      <sheetName val="단면검토"/>
      <sheetName val="내역서(기계)"/>
      <sheetName val="2001년 건설노임"/>
      <sheetName val="전산망"/>
      <sheetName val="2000년1차"/>
      <sheetName val="6공구(당초)"/>
      <sheetName val="개요"/>
      <sheetName val="µ¥ÀÌÅ¸"/>
      <sheetName val="Á¶µµ"/>
      <sheetName val="³ëÀÓ"/>
      <sheetName val="G.R300°æºñ"/>
      <sheetName val="ºñÅ»¸éº¸È£°ø¼ö·®»êÃâ"/>
      <sheetName val="³ëÀÓ´Ü°¡"/>
      <sheetName val="ÀÏÀ§¸ñ·Ï"/>
      <sheetName val="¿äÀ²"/>
      <sheetName val="ÀÏÀ§´ë°¡"/>
      <sheetName val="ÅÍ³ÎÁ¶µµ"/>
      <sheetName val="ÄÚµåÇ¥"/>
      <sheetName val="´Ü°¡Á¶»ç"/>
      <sheetName val="노임9월"/>
      <sheetName val="무산소조"/>
      <sheetName val="기계경비"/>
      <sheetName val="일반자재"/>
      <sheetName val="배수공"/>
      <sheetName val="진주방향"/>
      <sheetName val="데리네이타현황"/>
      <sheetName val="수안보-MBR1"/>
      <sheetName val="단가"/>
      <sheetName val="개소별수량산출"/>
      <sheetName val="수량산출"/>
      <sheetName val="NEYOK"/>
      <sheetName val="단가 "/>
      <sheetName val="일위총괄표"/>
      <sheetName val="교각1"/>
      <sheetName val="산수배수"/>
      <sheetName val="DESIGN CRITERIA"/>
      <sheetName val="공종구간"/>
      <sheetName val="단가산출"/>
      <sheetName val="전장품(관리용)"/>
      <sheetName val="1단계"/>
      <sheetName val="자재"/>
      <sheetName val="출력-내역서"/>
      <sheetName val="견적서세부내용"/>
      <sheetName val="견적내용입력"/>
      <sheetName val="발신정보"/>
      <sheetName val="산업"/>
      <sheetName val="단가산출2"/>
      <sheetName val="단가 및 재료비"/>
      <sheetName val="단가산출1"/>
      <sheetName val="°æ»ê"/>
      <sheetName val="일위집계(기존)"/>
      <sheetName val="DATA 입력부"/>
      <sheetName val="노단"/>
      <sheetName val="수량인공"/>
      <sheetName val="6호기"/>
      <sheetName val="비교1"/>
      <sheetName val="첨부1"/>
      <sheetName val="1.설계조건"/>
      <sheetName val="제잡비 산출내역(실적공사비)"/>
      <sheetName val="내역서(총)"/>
      <sheetName val="집계표"/>
      <sheetName val="설비내역서"/>
      <sheetName val="건축내역서"/>
      <sheetName val="전기내역서"/>
      <sheetName val="일위대가(가설)"/>
      <sheetName val="INFO"/>
      <sheetName val="2.냉난방설비공사"/>
      <sheetName val="7.자동제어공사"/>
      <sheetName val="calculation"/>
      <sheetName val="AS복구"/>
      <sheetName val="중기터파기"/>
      <sheetName val="변수값"/>
      <sheetName val="중기상차"/>
      <sheetName val="제잡비1"/>
      <sheetName val="1-1"/>
      <sheetName val="남양주부대"/>
      <sheetName val="조명율표"/>
      <sheetName val="노무"/>
      <sheetName val="CODE"/>
      <sheetName val="대로근거"/>
      <sheetName val="손익분석"/>
      <sheetName val="내역서(갑)"/>
      <sheetName val="단위중량"/>
      <sheetName val="SLAB&quot;1&quot;"/>
      <sheetName val="제품"/>
      <sheetName val="산출근거"/>
      <sheetName val="횡배수관"/>
      <sheetName val="b_balju"/>
      <sheetName val="전기산출"/>
      <sheetName val="주공기준"/>
      <sheetName val="장비"/>
      <sheetName val="옹벽"/>
      <sheetName val="Sheet1 (2)"/>
      <sheetName val="중간부"/>
      <sheetName val="1차 내역서"/>
      <sheetName val="노임이"/>
      <sheetName val="부표총괄"/>
      <sheetName val="사용성검토"/>
      <sheetName val="인부노임"/>
      <sheetName val="3.하중산정4.지지력"/>
      <sheetName val="내부부하"/>
      <sheetName val="CIVIL"/>
      <sheetName val="예산명세서"/>
      <sheetName val="설계명세서"/>
      <sheetName val="자료입력"/>
      <sheetName val="TRE TABLE"/>
      <sheetName val="ASEM내역"/>
      <sheetName val="2경간"/>
      <sheetName val="기계경비산출기준"/>
      <sheetName val="일위집계"/>
      <sheetName val="일위대가표"/>
      <sheetName val="단가표 (2)"/>
      <sheetName val="건축집계표"/>
      <sheetName val="96노임기준"/>
      <sheetName val="신규 수주분(사용자 정의)"/>
      <sheetName val="비용"/>
      <sheetName val="차수"/>
      <sheetName val="시설물"/>
      <sheetName val="식재출력용"/>
      <sheetName val="식재"/>
      <sheetName val="유지관리"/>
      <sheetName val="월별손익"/>
      <sheetName val="금융비용"/>
      <sheetName val="금액집계"/>
      <sheetName val="갑지(추정)"/>
      <sheetName val="사급자재"/>
      <sheetName val="공내역"/>
      <sheetName val="간선계산"/>
      <sheetName val="MATERIAL"/>
      <sheetName val="원가계산서"/>
      <sheetName val="맨홀수량산출"/>
      <sheetName val="하수급견적대비"/>
      <sheetName val="9811"/>
      <sheetName val="원형1호맨홀토공수량"/>
      <sheetName val="노원열병합  건축공사기성내역서"/>
      <sheetName val="2.가정단면"/>
      <sheetName val="실행내역"/>
      <sheetName val="자동차폐수처리장"/>
      <sheetName val="토 적 표"/>
      <sheetName val="2009노임(공사)"/>
      <sheetName val="공문"/>
      <sheetName val="(A)내역서"/>
      <sheetName val="유류사용"/>
      <sheetName val="단가코드"/>
      <sheetName val="교통대책내역"/>
      <sheetName val="내역분기"/>
      <sheetName val="견적서"/>
      <sheetName val="실행대비"/>
      <sheetName val="가격조사"/>
      <sheetName val="Manual Valve List"/>
      <sheetName val="기둥(원형)"/>
      <sheetName val="단면 (2)"/>
      <sheetName val="배선DATA"/>
      <sheetName val="전동기DATA"/>
      <sheetName val="4-7.Áß¾ÓÀü±â½Ç(³ëÀÓ´Ü°¡)"/>
      <sheetName val="Á¾¹è¼ö°ü¸éº®½Å"/>
      <sheetName val="Àû¿ë´ÜÀ§±æÀÌ"/>
      <sheetName val="부하계산"/>
      <sheetName val="노무비 "/>
      <sheetName val="말뚝지지력산정"/>
      <sheetName val="방송일위대가"/>
      <sheetName val="현장관리비"/>
      <sheetName val="기초일위"/>
      <sheetName val="시설일위"/>
      <sheetName val="조명일위"/>
      <sheetName val="관기성공.내"/>
      <sheetName val="수량명세서"/>
      <sheetName val="토공수량산출"/>
      <sheetName val="토적계산서"/>
      <sheetName val="전선 및 전선관"/>
      <sheetName val="관리비"/>
      <sheetName val="토공1"/>
      <sheetName val="sheets"/>
      <sheetName val="TB-내역서"/>
      <sheetName val="공통가설비"/>
      <sheetName val="중기조종사 단위단가"/>
      <sheetName val="갑지"/>
      <sheetName val="관로내역원"/>
      <sheetName val="우수토적(진입도로)"/>
      <sheetName val="정부노임단가"/>
      <sheetName val="플랜트 설치"/>
      <sheetName val="건축내역(도급)"/>
      <sheetName val="일위노임단가"/>
      <sheetName val="Mc1"/>
      <sheetName val="도급정산"/>
      <sheetName val="7´Ü°¡"/>
      <sheetName val="¼ö¸ñÇ¥ÁØ´ë°¡"/>
      <sheetName val="IìéÚõÝï"/>
      <sheetName val="NìüëÒ-òÅ"/>
      <sheetName val="°ÇÃà³»¿ª"/>
      <sheetName val="Áõ°¨´ëºñ"/>
      <sheetName val="³»¿ª¼­"/>
      <sheetName val="A°©Áö"/>
      <sheetName val="°ÇÃà"/>
      <sheetName val="½ÄÀç°¡°Ý"/>
      <sheetName val="½ÄÀçÃÑ°ý"/>
      <sheetName val="Àü±â"/>
      <sheetName val="´ãÀå»êÃâ"/>
      <sheetName val="Åä»ç(PE)"/>
      <sheetName val="11.1 ´Ü¸éhwp"/>
      <sheetName val="6È£±â"/>
      <sheetName val="ÀÎ°Çºñ "/>
      <sheetName val="´ëºñ"/>
      <sheetName val="BQ(½ÇÇà)"/>
      <sheetName val="Á¡¼ö°è»ê1-2"/>
      <sheetName val="³ë¹«ºñ"/>
      <sheetName val="±â°è°æºñ(½Ã°£´ç)"/>
      <sheetName val="·¥¸Ó"/>
      <sheetName val="Àü±âÀÏÀ§´ë°¡"/>
      <sheetName val="File_°ü±Þ"/>
      <sheetName val="°øÁ¤Áý°è"/>
      <sheetName val="ÀÔÂû¾È"/>
      <sheetName val="³»¿ª"/>
      <sheetName val="Æ÷Àåº¹±¸Áý°è"/>
      <sheetName val="1Â÷ ³»¿ª¼­"/>
      <sheetName val="°øÅë°¡¼³"/>
      <sheetName val="01»ó³ëÀÓ"/>
      <sheetName val="½ÃÁß³ëÀÓ(°ø»ç)"/>
      <sheetName val="³ëÀÓ9¿ù"/>
      <sheetName val="¹«»ê¼ÒÁ¶"/>
      <sheetName val="¼³°èÁ¶°Ç"/>
      <sheetName val="¾ÈÁ¤°è»ê"/>
      <sheetName val="´Ü¸é°ËÅä"/>
      <sheetName val="ÅÍÆÄ±â¹×Àç·á"/>
      <sheetName val="Àü»ê¸Á"/>
      <sheetName val="µ¥¸®³×ÀÌÅ¸ÇöÈ²"/>
      <sheetName val="Á÷³ë"/>
      <sheetName val="2000³â1Â÷"/>
      <sheetName val="6°ø±¸(´çÃÊ)"/>
      <sheetName val="°³¿ä"/>
      <sheetName val="ÀÚ·á"/>
      <sheetName val="´Ü¶ôÀü·ù-A"/>
      <sheetName val="±â°è°æºñ"/>
      <sheetName val="ÀÏ¹ÝÀÚÀç"/>
      <sheetName val="¹è¼ö°ø"/>
      <sheetName val="ÁøÁÖ¹æÇâ"/>
      <sheetName val="¼ö¾Èº¸-MBR1"/>
      <sheetName val="°øÁÖ-±³´ë(A1)"/>
      <sheetName val="³ÃÃµºÎ¼Óµ¿"/>
      <sheetName val="´Ü°¡"/>
      <sheetName val="ÀÎ°Çºñ"/>
      <sheetName val="¿¹»ê¸í¼¼¼­"/>
      <sheetName val="¼³°è¸í¼¼¼­"/>
      <sheetName val="ÀÚ·áÀÔ·Â"/>
      <sheetName val="À»"/>
      <sheetName val="´Ü°¡ºñ±³"/>
      <sheetName val="°æºñ_¿øº»"/>
      <sheetName val="¼ö·®-°¡·Îµî"/>
      <sheetName val="´ÜÀ§ÀÏÀ§"/>
      <sheetName val="¿ø°¡°è»ê¼­"/>
      <sheetName val="¼³ºñ"/>
      <sheetName val="°ÇÃàÁý°èÇ¥"/>
      <sheetName val="»ê¾÷"/>
      <sheetName val="ÀÚÀç´Ü°¡"/>
      <sheetName val="¼ÒºñÀÚ°¡"/>
      <sheetName val="´Ü°¡ "/>
      <sheetName val="ÀÏÀ§ÃÑ°ýÇ¥"/>
      <sheetName val="1´Ü°è"/>
      <sheetName val="¼ö·®»êÃâ¼­"/>
      <sheetName val="³ë¹«"/>
      <sheetName val="Åä¸ñ"/>
      <sheetName val="경  비 "/>
      <sheetName val="재료비"/>
      <sheetName val="4동급수"/>
      <sheetName val="3련 BOX"/>
      <sheetName val="남대문빌딩"/>
      <sheetName val="자재단가-1"/>
      <sheetName val="Sheet5"/>
      <sheetName val="설변물량"/>
      <sheetName val="부하계산서"/>
      <sheetName val="일위목차"/>
      <sheetName val="옹벽기초자료"/>
      <sheetName val="현황산출서"/>
      <sheetName val="본부소개"/>
      <sheetName val="수목데이타 "/>
      <sheetName val="SG"/>
      <sheetName val="건축2"/>
      <sheetName val="예산변경사항"/>
      <sheetName val="예정(3)"/>
      <sheetName val="동원(3)"/>
      <sheetName val="11.자재단가"/>
      <sheetName val="품셈표"/>
      <sheetName val="중기사용료산출근거"/>
      <sheetName val="기본일위"/>
      <sheetName val="성곽내역서"/>
      <sheetName val="건축(충일분)"/>
      <sheetName val="102역사"/>
      <sheetName val="상반기손익차2총괄"/>
      <sheetName val="고창터널(고창방향)"/>
      <sheetName val="대운반(신설-관급)"/>
      <sheetName val="공종목록표"/>
      <sheetName val="AC포장수량"/>
      <sheetName val="세부내역"/>
      <sheetName val="WEIGHT LIST"/>
      <sheetName val="POL6차-PIPING"/>
      <sheetName val="산#2-1 (2)"/>
      <sheetName val="산#3-1"/>
      <sheetName val="일위대가(건축)"/>
      <sheetName val="단가대비"/>
      <sheetName val="h-013211-2"/>
      <sheetName val="XL4Poppy"/>
      <sheetName val="총괄표"/>
      <sheetName val="인공산출"/>
      <sheetName val="부대내역"/>
      <sheetName val="말고개터널조명전압강하"/>
      <sheetName val="Sheet15"/>
      <sheetName val="노임단가표"/>
      <sheetName val="단가조사서"/>
      <sheetName val="DATA(광속)"/>
      <sheetName val="Imp-Data"/>
      <sheetName val="경비2내역"/>
      <sheetName val="Macro(전선)"/>
      <sheetName val="계수시트"/>
      <sheetName val="설계산출기초"/>
      <sheetName val="설계산출표지"/>
      <sheetName val="도급예산내역서총괄표"/>
      <sheetName val="을부담운반비"/>
      <sheetName val="운반비산출"/>
      <sheetName val="직공비"/>
      <sheetName val="배수장토목공사비"/>
      <sheetName val="본사업"/>
      <sheetName val="2. 공원조도(전통공원)"/>
      <sheetName val="자재단가표"/>
      <sheetName val="물가"/>
      <sheetName val="danga"/>
      <sheetName val="ilch"/>
      <sheetName val="견적을지"/>
      <sheetName val="일위"/>
      <sheetName val="000000"/>
      <sheetName val="노임단"/>
      <sheetName val="부대공"/>
      <sheetName val="운반공"/>
      <sheetName val="자재단"/>
      <sheetName val="장비단"/>
      <sheetName val="단"/>
      <sheetName val="일위대가 (100%)"/>
      <sheetName val="실적원가"/>
      <sheetName val="투찰(하수)"/>
      <sheetName val="2004,상노임"/>
      <sheetName val="공내역서"/>
      <sheetName val="8.2TON"/>
      <sheetName val="부대대비"/>
      <sheetName val="냉연집계"/>
      <sheetName val="견"/>
      <sheetName val="제경비적용기준"/>
      <sheetName val="예산M12A"/>
      <sheetName val="동해title"/>
      <sheetName val="NEWDRAW"/>
      <sheetName val="단가비교표"/>
      <sheetName val="과천MAIN"/>
      <sheetName val="자단"/>
      <sheetName val="을지"/>
      <sheetName val="가시설단위수량"/>
      <sheetName val="기자재대비표"/>
      <sheetName val="소업1교"/>
      <sheetName val="적용률"/>
      <sheetName val="공조기"/>
      <sheetName val="차도조도계산"/>
      <sheetName val="비용display"/>
      <sheetName val="효성CB 1P기초"/>
      <sheetName val="견적업체"/>
      <sheetName val="공통가설공사"/>
      <sheetName val="소총괄표1"/>
      <sheetName val="제출내역 (2)"/>
      <sheetName val="교대시점"/>
      <sheetName val="Total"/>
      <sheetName val="guard(mac)"/>
      <sheetName val="2000,9월 일위"/>
      <sheetName val="실행내역서 "/>
      <sheetName val="쌍송교"/>
      <sheetName val="안정검토"/>
      <sheetName val="비목군단가비교표"/>
      <sheetName val="WO"/>
      <sheetName val="참고자료"/>
      <sheetName val="교각계산"/>
      <sheetName val="6PILE  (돌출)"/>
      <sheetName val="G_R300경비"/>
      <sheetName val="단가_"/>
      <sheetName val="4-7_중앙전기실(노임단가)"/>
      <sheetName val="실행내역 "/>
      <sheetName val="관급"/>
      <sheetName val="Macro1"/>
      <sheetName val="Macro3"/>
      <sheetName val="Macro2"/>
      <sheetName val="각종장비전압강하계산"/>
      <sheetName val="INPUT(덕도방향-시점)"/>
      <sheetName val="시설물일위"/>
      <sheetName val="input"/>
      <sheetName val="지급자재"/>
      <sheetName val="아스.노면절삭"/>
      <sheetName val="평가데이터"/>
      <sheetName val="토공유동표"/>
      <sheetName val="발주설계서(당초)"/>
      <sheetName val="기초자료"/>
      <sheetName val="type-F"/>
      <sheetName val="문산방향-교대(A2)"/>
      <sheetName val="연결임시"/>
      <sheetName val="철콘공사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첨부파일"/>
      <sheetName val="1"/>
      <sheetName val="견적990322"/>
      <sheetName val="TOTAL_BOQ"/>
      <sheetName val="BSD (2)"/>
      <sheetName val="일위대가(1)"/>
      <sheetName val="eq_data"/>
      <sheetName val="원가"/>
      <sheetName val="협조전"/>
      <sheetName val="내역(2000년)"/>
      <sheetName val="ABUT수량-A1"/>
      <sheetName val="10.공통-노임단가"/>
      <sheetName val="난간벽단위"/>
      <sheetName val="교각별수량"/>
      <sheetName val="정산노무"/>
      <sheetName val="정산재료"/>
      <sheetName val="계산근거"/>
      <sheetName val="기초자료입력"/>
      <sheetName val="전체현황"/>
      <sheetName val="2_냉난방설비공사"/>
      <sheetName val="돈암사업"/>
      <sheetName val="IN"/>
      <sheetName val="6. 직접경비"/>
      <sheetName val="22-2M단"/>
      <sheetName val="22-1소단"/>
      <sheetName val="SIL98"/>
      <sheetName val="Macro(차단기)"/>
      <sheetName val="백암비스타내역"/>
      <sheetName val="__MAIN"/>
      <sheetName val="내역서2안"/>
      <sheetName val="02하반기노임"/>
      <sheetName val="NAI"/>
      <sheetName val="토목주소"/>
      <sheetName val="일위_파일"/>
      <sheetName val="다심-cable"/>
      <sheetName val="1C-cable"/>
      <sheetName val="목록1"/>
      <sheetName val="목록2"/>
      <sheetName val="중기"/>
      <sheetName val="공사원가계산서"/>
      <sheetName val="일위대가표(무)"/>
      <sheetName val="일위대가산출기초"/>
      <sheetName val="집계장(대목_실행)"/>
      <sheetName val="DATA1"/>
      <sheetName val="통합"/>
      <sheetName val="2010노임(공사)"/>
      <sheetName val="960318-1"/>
      <sheetName val="철근단면적"/>
      <sheetName val="말뚝기초"/>
      <sheetName val="기본"/>
      <sheetName val="01_ 원가계산서"/>
      <sheetName val="5지구단위"/>
      <sheetName val="옹벽1"/>
      <sheetName val="수량집계"/>
      <sheetName val="총괄집계표"/>
      <sheetName val="원가계산서 "/>
      <sheetName val="감액총괄표"/>
      <sheetName val="dt0301"/>
      <sheetName val="dtt0301"/>
      <sheetName val="공정코드"/>
      <sheetName val="총괄"/>
      <sheetName val="ITEM"/>
      <sheetName val="진접"/>
      <sheetName val="TOTAL3"/>
      <sheetName val="단가일람"/>
      <sheetName val="조경일람"/>
      <sheetName val="계약내력"/>
      <sheetName val="2000전체분"/>
      <sheetName val="설계내역(2001)"/>
      <sheetName val="자재단가비교표"/>
      <sheetName val="1.동력공사"/>
      <sheetName val="콘크리트타설입력"/>
      <sheetName val="레미콘입고현황"/>
      <sheetName val="예산M2"/>
      <sheetName val="Sheet9"/>
      <sheetName val="발전기"/>
      <sheetName val="36단가"/>
      <sheetName val="36수량"/>
      <sheetName val="조명시설"/>
      <sheetName val="전직종(노임단가)"/>
      <sheetName val="견적"/>
      <sheetName val="총괄내역서"/>
      <sheetName val="관접합및부설"/>
      <sheetName val="기둥"/>
      <sheetName val="저판(버림100)"/>
      <sheetName val="건축원가계산서"/>
      <sheetName val="_x0000_pY&lt;u_x0000__x0000__x0000__x0000__x0000__x0000__x0000__x0000_ô+_x001f__x0000_I}0_x0012__x0004__x0000__x0000__x0001_"/>
      <sheetName val="공량산출서"/>
      <sheetName val="일위산출"/>
      <sheetName val="지주토목내역서"/>
      <sheetName val="TYPE-A"/>
      <sheetName val="FD"/>
      <sheetName val="LD"/>
      <sheetName val="총2000실2000연"/>
      <sheetName val="순공사비"/>
      <sheetName val="산출내역서집계표"/>
      <sheetName val="표준차도부연장집계-ASP"/>
      <sheetName val="보도포장연장조서-표준차도부"/>
      <sheetName val="표준차도부연장조서-ASP"/>
      <sheetName val="工완성공사율"/>
      <sheetName val="가로등기초"/>
      <sheetName val="1호인버트수량"/>
      <sheetName val="남양구조시험동"/>
      <sheetName val="배수장공사비명세서"/>
      <sheetName val="기계내역"/>
      <sheetName val="송라터널총괄"/>
      <sheetName val="목차"/>
      <sheetName val="중로근거"/>
      <sheetName val="토공2"/>
      <sheetName val="구조물토공1"/>
      <sheetName val="토공3"/>
      <sheetName val="archi(본사)"/>
      <sheetName val="여과지동"/>
      <sheetName val="G_R300경비1"/>
      <sheetName val="4-7_중앙전기실(노임단가)1"/>
      <sheetName val="JUCKEYK"/>
      <sheetName val="내2"/>
      <sheetName val="첨부1-1"/>
      <sheetName val="내역표지"/>
      <sheetName val="토공"/>
      <sheetName val="간선"/>
      <sheetName val="부하"/>
      <sheetName val="납부서"/>
      <sheetName val="금광1터널"/>
      <sheetName val="현장경비"/>
      <sheetName val="기초공"/>
      <sheetName val="총 괄 표"/>
      <sheetName val="산근1"/>
      <sheetName val="참고 1"/>
      <sheetName val="공종"/>
      <sheetName val="산출"/>
      <sheetName val="공조기휀"/>
      <sheetName val="AHU집계"/>
      <sheetName val="단가표"/>
      <sheetName val="참조"/>
      <sheetName val="sw1"/>
      <sheetName val="공량예산"/>
      <sheetName val="FACTOR"/>
      <sheetName val="품셈집계표"/>
      <sheetName val="상부공"/>
      <sheetName val="재료"/>
      <sheetName val="건축공사 집계표"/>
      <sheetName val="골조"/>
      <sheetName val="노임목록"/>
      <sheetName val="자재목록"/>
      <sheetName val="중기목록"/>
      <sheetName val="1.설계기준"/>
      <sheetName val="95WBS"/>
      <sheetName val="ZONE.1"/>
      <sheetName val="기둥(하중)"/>
      <sheetName val="노임표"/>
      <sheetName val="CAT_5"/>
      <sheetName val="간접비내역-1"/>
      <sheetName val="00000"/>
      <sheetName val="도급전체"/>
      <sheetName val="내역1"/>
      <sheetName val="대치판정"/>
      <sheetName val="Noname 1"/>
      <sheetName val="4)유동표"/>
      <sheetName val="VXXXXXXX"/>
      <sheetName val="건축원가"/>
      <sheetName val="인건비_"/>
      <sheetName val="G_R300°æºñ"/>
      <sheetName val="11_1_단면hwp"/>
      <sheetName val="TRE_TABLE"/>
      <sheetName val="Customer_Databas"/>
      <sheetName val="7_자동제어공사"/>
      <sheetName val="DATA_입력부"/>
      <sheetName val="tggwan(mac)"/>
      <sheetName val="수도일위대가"/>
      <sheetName val="회로내역(승인)"/>
      <sheetName val="36신설수량"/>
      <sheetName val="1_설계조건"/>
      <sheetName val="제잡비_산출내역(실적공사비)"/>
      <sheetName val="단가_및_재료비"/>
      <sheetName val="변압기_및_발전기_용량"/>
      <sheetName val="Sheet1_(2)"/>
      <sheetName val="토_적_표"/>
      <sheetName val="노원열병합__건축공사기성내역서"/>
      <sheetName val="YOEMAGUM"/>
      <sheetName val="국별인원"/>
      <sheetName val="IMPEADENCE MAP 취수장"/>
      <sheetName val="기본단가"/>
      <sheetName val="말뚝물량"/>
      <sheetName val="SP"/>
      <sheetName val="수원역(전체분)설계서"/>
      <sheetName val="가도공"/>
      <sheetName val="11.우각부 보강"/>
      <sheetName val="예산M5A"/>
      <sheetName val="당초"/>
      <sheetName val="노무비단가"/>
      <sheetName val="기별명세"/>
    </sheetNames>
    <definedNames>
      <definedName name="Macro10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/>
      <sheetData sheetId="484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1(840_$)"/>
      <sheetName val="재1(840_$)이월"/>
      <sheetName val="재2(840_$)"/>
      <sheetName val="입고환차96"/>
      <sheetName val="재료비96"/>
      <sheetName val="이후sheet는 과거자료임"/>
      <sheetName val="재1"/>
      <sheetName val="데이타"/>
      <sheetName val="DATA"/>
      <sheetName val="재료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TOTAL)"/>
      <sheetName val="Sheet1"/>
      <sheetName val="Sheet2"/>
      <sheetName val="Sheet3"/>
      <sheetName val="재1"/>
      <sheetName val="자재단가"/>
      <sheetName val="공사개요"/>
      <sheetName val="영업소일위"/>
      <sheetName val="여과지동"/>
      <sheetName val="기초자료"/>
      <sheetName val="개요"/>
      <sheetName val="내역서적용"/>
      <sheetName val="한강운반비"/>
      <sheetName val="위치"/>
      <sheetName val="데이타"/>
      <sheetName val="DATA"/>
      <sheetName val="총괄"/>
      <sheetName val="신우"/>
      <sheetName val="감액총괄표"/>
      <sheetName val="본사인상전"/>
      <sheetName val="#REF"/>
      <sheetName val="내역서"/>
      <sheetName val="FM3(2~6공)"/>
      <sheetName val="잔토처리"/>
      <sheetName val="복구단가"/>
      <sheetName val="96보완계획7.12"/>
      <sheetName val="FB25JN"/>
      <sheetName val="hvac(제어동)"/>
      <sheetName val="Y-WORK"/>
      <sheetName val="EQ"/>
      <sheetName val="대치판정"/>
      <sheetName val="위치조서"/>
      <sheetName val="일위대가서식"/>
      <sheetName val="목차"/>
      <sheetName val="보도단위수량"/>
      <sheetName val="난간벽단위"/>
      <sheetName val="ABUT수량-A1"/>
      <sheetName val="계수시트"/>
      <sheetName val="단가"/>
      <sheetName val="원가계산서"/>
      <sheetName val="1.우편집중내역서"/>
      <sheetName val="20관리비율"/>
      <sheetName val="LOPCALC"/>
      <sheetName val="인건비"/>
      <sheetName val="하조서"/>
      <sheetName val="일위대가"/>
      <sheetName val="XL4Poppy"/>
      <sheetName val="인건-측정"/>
      <sheetName val="원가서"/>
      <sheetName val="WORK"/>
      <sheetName val="S0"/>
      <sheetName val="견적정보"/>
      <sheetName val="b_balju"/>
      <sheetName val="일위대가(1)"/>
      <sheetName val="조도계(공원)"/>
      <sheetName val="집계표"/>
      <sheetName val="BID"/>
      <sheetName val="입찰안"/>
      <sheetName val="대로근거"/>
      <sheetName val="중로근거"/>
      <sheetName val="내역"/>
      <sheetName val="실행철강하도"/>
      <sheetName val="안양동교 1안"/>
      <sheetName val="wall"/>
      <sheetName val="횡배수관집현황(2공구)"/>
      <sheetName val="보안등"/>
      <sheetName val="차액보증"/>
      <sheetName val="특별교실"/>
      <sheetName val="내력서"/>
      <sheetName val="단가산출"/>
      <sheetName val="말뚝지지력산정"/>
      <sheetName val="깨기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우각부보강"/>
      <sheetName val="2F 회의실견적(5_14 일대)"/>
      <sheetName val="공사비명세서"/>
      <sheetName val="건축내역"/>
      <sheetName val="CONCRETE"/>
      <sheetName val="DATA"/>
      <sheetName val="부하(성남)"/>
      <sheetName val="차액보증"/>
      <sheetName val="방송노임"/>
      <sheetName val="1.설계조건"/>
      <sheetName val="현장"/>
      <sheetName val="#REF"/>
      <sheetName val="부대내역"/>
      <sheetName val="정부노임단가"/>
      <sheetName val="재1"/>
      <sheetName val="2.내역서"/>
      <sheetName val="을"/>
      <sheetName val="설계변경내역서"/>
      <sheetName val="SORCE1"/>
      <sheetName val="가시설단위수량"/>
      <sheetName val="단위수량"/>
      <sheetName val="기계경비(시간당)"/>
      <sheetName val="램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정부노임단가"/>
      <sheetName val="YES"/>
      <sheetName val="ilch"/>
      <sheetName val="WORK"/>
      <sheetName val="BQ"/>
      <sheetName val="전기일위대가"/>
      <sheetName val="DATA"/>
      <sheetName val="3BL공동구 수량"/>
      <sheetName val="단가"/>
      <sheetName val="시설물일위"/>
      <sheetName val="기계내역"/>
      <sheetName val="단면(RW1)"/>
      <sheetName val="IMP(MAIN)"/>
      <sheetName val="IMP (REACTOR)"/>
      <sheetName val="월선수금"/>
      <sheetName val="일위대가목차"/>
      <sheetName val="부대내역"/>
      <sheetName val="교각계산"/>
      <sheetName val="I一般比"/>
      <sheetName val="설계조건"/>
      <sheetName val="날개벽(TYPE3)"/>
      <sheetName val="소비자가"/>
      <sheetName val="A-4"/>
      <sheetName val="비교표"/>
      <sheetName val="맨홀수량집계"/>
      <sheetName val="오산갈곳"/>
      <sheetName val="차액보증"/>
      <sheetName val="일위대가"/>
      <sheetName val="집1"/>
      <sheetName val="토공계산서(부체도로)"/>
      <sheetName val="Sheet4"/>
      <sheetName val="물량산출근거"/>
      <sheetName val="토목내역"/>
      <sheetName val="일위대가목록"/>
      <sheetName val="내역서"/>
      <sheetName val="현장관리비내역서"/>
      <sheetName val="SORCE1"/>
      <sheetName val="가시설단위수량"/>
      <sheetName val="SE-611"/>
      <sheetName val="CONCRETE"/>
      <sheetName val="TABLE"/>
      <sheetName val="조명율표"/>
      <sheetName val="sw1"/>
      <sheetName val="NOMUBI"/>
      <sheetName val="일용노임단가"/>
      <sheetName val="데이타"/>
      <sheetName val="보차도경계석"/>
      <sheetName val="안정계산"/>
      <sheetName val="단면검토"/>
      <sheetName val="경비2내역"/>
      <sheetName val="날개벽"/>
      <sheetName val="자재단가표"/>
      <sheetName val="BLOCK(1)"/>
      <sheetName val="을"/>
      <sheetName val="단위세대"/>
      <sheetName val="수량산출"/>
      <sheetName val="Macro(전선)"/>
      <sheetName val="투자효율분석"/>
      <sheetName val="내부부하"/>
      <sheetName val="방송노임"/>
      <sheetName val="견적서세부내용"/>
      <sheetName val="견적내용입력"/>
      <sheetName val="발신정보"/>
      <sheetName val="DATE"/>
      <sheetName val="일집"/>
      <sheetName val="일위"/>
      <sheetName val="STORAGE"/>
      <sheetName val="품의서"/>
      <sheetName val="부하계산서"/>
      <sheetName val="물가시세"/>
      <sheetName val="노임단가"/>
      <sheetName val="BID"/>
      <sheetName val="MOTOR"/>
      <sheetName val="설계예산서"/>
      <sheetName val="수량집계"/>
      <sheetName val="총괄"/>
      <sheetName val="토목"/>
      <sheetName val="물가자료"/>
      <sheetName val="2000년1차"/>
      <sheetName val="SG"/>
      <sheetName val="전신환매도율"/>
      <sheetName val="EACT10"/>
      <sheetName val="JUCK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공사비예산서(토목분)"/>
      <sheetName val="2F 회의실견적(5_14 일대)"/>
      <sheetName val="Sheet1"/>
      <sheetName val="포장복구집계"/>
      <sheetName val="내역"/>
      <sheetName val="단면가정"/>
      <sheetName val="부재력정리"/>
      <sheetName val="노무"/>
      <sheetName val="단가산출집계"/>
      <sheetName val="단가표 "/>
      <sheetName val="기둥(원형)"/>
      <sheetName val="지장물C"/>
      <sheetName val="Testing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점수계산1-2"/>
      <sheetName val="가로등내역서"/>
      <sheetName val="수량산출서"/>
      <sheetName val="2000.11월설계내역"/>
      <sheetName val="#REF"/>
      <sheetName val="터파기및재료"/>
      <sheetName val="집계표"/>
      <sheetName val="총괄표"/>
      <sheetName val="말뚝지지력산정"/>
      <sheetName val="전선 및 전선관"/>
      <sheetName val="실행철강하도"/>
      <sheetName val="내역서2안"/>
      <sheetName val="단가산출"/>
      <sheetName val="소야공정계획표"/>
      <sheetName val="입찰안"/>
      <sheetName val="단가 및 재료비"/>
      <sheetName val="준검 내역서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기안"/>
      <sheetName val="갑지"/>
      <sheetName val="견적서"/>
      <sheetName val="호계"/>
      <sheetName val="제암"/>
      <sheetName val="월마트"/>
      <sheetName val="월드컵"/>
      <sheetName val="Sheet2"/>
      <sheetName val="Sheet3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봉양~조차장간고하개명(신설)"/>
      <sheetName val="주상도"/>
      <sheetName val="6호기"/>
      <sheetName val="INPUT"/>
      <sheetName val="하조서"/>
      <sheetName val="보증수수료산출"/>
      <sheetName val="기계경비"/>
      <sheetName val="1.수인터널"/>
      <sheetName val="가로등"/>
      <sheetName val="수목데이타 "/>
      <sheetName val="변압기 및 발전기 용량"/>
      <sheetName val="설계내역서"/>
      <sheetName val="단가조사"/>
      <sheetName val="본선차로수량집계표"/>
      <sheetName val="일반공사"/>
      <sheetName val="대비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자재단가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ASP포장"/>
      <sheetName val="내역서(전기)"/>
      <sheetName val="일위대가표"/>
      <sheetName val="단가산출서(기계)"/>
      <sheetName val="표지 (2)"/>
      <sheetName val="에너지동"/>
      <sheetName val="연습"/>
      <sheetName val="Total"/>
      <sheetName val="원가계산"/>
      <sheetName val="코드표"/>
      <sheetName val="Sheet1 (2)"/>
      <sheetName val="견적조건"/>
      <sheetName val="견적조건(을지)"/>
      <sheetName val="식생블럭단위수량"/>
      <sheetName val="예정(3)"/>
      <sheetName val="동원(3)"/>
      <sheetName val="1.설계기준"/>
      <sheetName val="터널조도"/>
      <sheetName val="노임"/>
      <sheetName val="현황CODE"/>
      <sheetName val="손익현황"/>
      <sheetName val="3차설계"/>
      <sheetName val="주형"/>
      <sheetName val="ABUT수량-A1"/>
      <sheetName val="옹벽"/>
      <sheetName val="밸브설치"/>
      <sheetName val="3.바닥판설계"/>
      <sheetName val="REACTION(USD지진시)"/>
      <sheetName val="안정검토"/>
      <sheetName val="REACTION(USE평시)"/>
      <sheetName val="단가대비표"/>
      <sheetName val="일위대가표 (2)"/>
      <sheetName val="계화배수"/>
      <sheetName val="조명시설"/>
      <sheetName val="소업1교"/>
      <sheetName val="을지"/>
      <sheetName val="간선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Baby일위대가"/>
      <sheetName val="0.집계"/>
      <sheetName val="N賃率-職"/>
      <sheetName val="가로등부표"/>
      <sheetName val="001"/>
      <sheetName val="노무비"/>
      <sheetName val="총계"/>
      <sheetName val="매립"/>
      <sheetName val="조도계산서 (도서)"/>
      <sheetName val="LOPCALC"/>
      <sheetName val="재료"/>
      <sheetName val="제경비율"/>
      <sheetName val="MAIN_TABLE"/>
      <sheetName val="1.설계조건"/>
      <sheetName val="입찰보고"/>
      <sheetName val="1차설계변경내역"/>
      <sheetName val="수주현황2월"/>
      <sheetName val="토공유동표"/>
      <sheetName val="단면 (2)"/>
      <sheetName val="XL4Poppy"/>
      <sheetName val="교각1"/>
      <sheetName val="요율"/>
      <sheetName val="자재대"/>
      <sheetName val="아산추가1220"/>
      <sheetName val="당초"/>
      <sheetName val="3-1.CB"/>
      <sheetName val="노무비단가"/>
      <sheetName val="일위대가(가설)"/>
      <sheetName val="98지급계획"/>
      <sheetName val="본공사"/>
      <sheetName val="DANGA"/>
      <sheetName val="실행내역서"/>
      <sheetName val="인건비"/>
      <sheetName val="BID-도로"/>
      <sheetName val="내력서"/>
      <sheetName val="대창(함평)-창열"/>
      <sheetName val="대창(장성)"/>
      <sheetName val="90.03실행 "/>
      <sheetName val="자료입력"/>
      <sheetName val="3.공통공사대비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AS포장복구 "/>
      <sheetName val="소요자재"/>
      <sheetName val="노무산출서"/>
      <sheetName val="ETC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토공"/>
      <sheetName val="기계경비시간당손료목록"/>
      <sheetName val="동력부하(도산)"/>
      <sheetName val="신우"/>
      <sheetName val="돌망태단위수량"/>
      <sheetName val="말뚝물량"/>
      <sheetName val="우수맨홀공제단위수량"/>
      <sheetName val="스톱로그내역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공구원가계산"/>
      <sheetName val="2000전체분"/>
      <sheetName val="입찰결과(DATA)"/>
      <sheetName val="일반수량"/>
      <sheetName val="Macro(차단기)"/>
      <sheetName val="일위대가표(유단가)"/>
      <sheetName val="대치판정"/>
      <sheetName val="CABLE SIZE-3"/>
      <sheetName val="EQUIP-H"/>
      <sheetName val="경비_원본"/>
      <sheetName val="가감수량"/>
      <sheetName val="맨홀수량산출"/>
      <sheetName val="기초코드"/>
      <sheetName val="하수급견적대비"/>
      <sheetName val="발주설계서(당초)"/>
      <sheetName val="총괄내역서"/>
      <sheetName val="일위대가 집계표"/>
      <sheetName val="9GNG운반"/>
      <sheetName val="횡배수관토공수량"/>
      <sheetName val="원가"/>
      <sheetName val="수문일1"/>
      <sheetName val="품셈TABLE"/>
      <sheetName val="지급자재"/>
      <sheetName val="방음벽 기초 일반수량"/>
      <sheetName val="I.설계조건"/>
      <sheetName val="단면치수"/>
      <sheetName val="IP좌표"/>
      <sheetName val="NEYOK"/>
      <sheetName val="woo(mac)"/>
      <sheetName val="2002계약현황"/>
      <sheetName val="기초공"/>
      <sheetName val="D-3503"/>
      <sheetName val="계산근거"/>
      <sheetName val="설산1.나"/>
      <sheetName val="본사S"/>
      <sheetName val="전압강하계산"/>
      <sheetName val="sum1 (2)"/>
      <sheetName val="관람석제출"/>
      <sheetName val="전기"/>
      <sheetName val="건축원가계산서"/>
      <sheetName val="플랜트 설치"/>
      <sheetName val="General Data"/>
      <sheetName val="제원.설계조건"/>
      <sheetName val="type-F"/>
      <sheetName val="SLAB"/>
      <sheetName val="변화치수"/>
      <sheetName val="전체"/>
      <sheetName val="공통(20-91)"/>
      <sheetName val="TYPE-A"/>
      <sheetName val="공사비집계"/>
      <sheetName val="노원열병합  건축공사기성내역서"/>
      <sheetName val="목차"/>
      <sheetName val="plan&amp;section of foundation"/>
      <sheetName val="design load"/>
      <sheetName val="working load at the btm ft."/>
      <sheetName val="stability check"/>
      <sheetName val="design criteria"/>
      <sheetName val="차도조도계산"/>
      <sheetName val="견적내역"/>
      <sheetName val="보도경계블럭"/>
      <sheetName val="리터팬내장형"/>
      <sheetName val="설계명세서"/>
      <sheetName val="재집"/>
      <sheetName val="직재"/>
      <sheetName val="내역서(총)"/>
      <sheetName val="연령현황"/>
      <sheetName val="Site Expenses"/>
      <sheetName val="준공조서"/>
      <sheetName val="공사준공계"/>
      <sheetName val="준공검사보고서"/>
      <sheetName val="DATA(BAC)"/>
      <sheetName val="부하(성남)"/>
      <sheetName val="TEL"/>
      <sheetName val="제-노임"/>
      <sheetName val="제직재"/>
      <sheetName val="48전력선로일위"/>
      <sheetName val="unit 4"/>
      <sheetName val="AIR SHOWER(3인용)"/>
      <sheetName val="부대공Ⅱ"/>
      <sheetName val="구역화물"/>
      <sheetName val="단가일람"/>
      <sheetName val="49-119"/>
      <sheetName val="연부97-1"/>
      <sheetName val="갑지1"/>
      <sheetName val="J直材4"/>
      <sheetName val="기계경비(시간당)"/>
      <sheetName val="램머"/>
      <sheetName val="중기일위대가"/>
      <sheetName val="단위단가"/>
      <sheetName val="율촌법률사무소2내역"/>
      <sheetName val="지주목시비량산출서"/>
      <sheetName val="손익분석"/>
      <sheetName val="원가계산서"/>
      <sheetName val="수량"/>
      <sheetName val="포장공"/>
      <sheetName val="금리계산"/>
      <sheetName val="우배수"/>
      <sheetName val="가설건물"/>
      <sheetName val="Macro2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CTEMCOST"/>
      <sheetName val="96보완계획7.12"/>
      <sheetName val="단중표"/>
      <sheetName val="c_balju"/>
      <sheetName val="IMPEADENCE MAP 취수장"/>
      <sheetName val="가공비"/>
      <sheetName val="모델링"/>
      <sheetName val="하중계산"/>
      <sheetName val="Top PO"/>
      <sheetName val="Tot-sum"/>
      <sheetName val="AH-1 "/>
      <sheetName val="OHU"/>
      <sheetName val="노무비 근거"/>
      <sheetName val="ⴭⴭⴭⴭⴭ"/>
      <sheetName val="공통부대비"/>
      <sheetName val="가설공사"/>
      <sheetName val="wall"/>
      <sheetName val="골조시행"/>
      <sheetName val="ATS단가"/>
      <sheetName val="mcc일위대가"/>
      <sheetName val="DPRKMHDT"/>
      <sheetName val="96수출"/>
      <sheetName val="원형맨홀수량"/>
      <sheetName val="토사(PE)"/>
      <sheetName val="C3"/>
      <sheetName val="개요"/>
      <sheetName val="주방환기"/>
      <sheetName val="공사비"/>
      <sheetName val="가드레일산근"/>
      <sheetName val="수량집계표"/>
      <sheetName val="단가비교"/>
      <sheetName val="적용2002"/>
      <sheetName val="중기"/>
      <sheetName val="건축개요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BOX전기내역"/>
      <sheetName val="간접"/>
      <sheetName val="지수"/>
      <sheetName val="기계설비"/>
      <sheetName val="철거집계"/>
      <sheetName val="b_balju_cho"/>
      <sheetName val="계수시트"/>
      <sheetName val="ITB COST"/>
      <sheetName val="고분전시관"/>
      <sheetName val="설비"/>
      <sheetName val="검사조서"/>
      <sheetName val="검사원"/>
      <sheetName val="집계(총괄)"/>
      <sheetName val="구성비"/>
      <sheetName val="실적보고"/>
      <sheetName val="표준안전집계"/>
      <sheetName val="표준안전내역"/>
      <sheetName val="20관리비율"/>
      <sheetName val="총괄집계표"/>
      <sheetName val="점검총괄"/>
      <sheetName val="자재목록"/>
      <sheetName val="견적대비"/>
      <sheetName val="부속동"/>
      <sheetName val="증감대비"/>
      <sheetName val="공종단가"/>
      <sheetName val="상수도토공집계표"/>
      <sheetName val="예산갑지"/>
      <sheetName val="단가조사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중기"/>
      <sheetName val="철차"/>
      <sheetName val="산기"/>
      <sheetName val="성과비교.창"/>
      <sheetName val="성과.2"/>
      <sheetName val="성과누.2 "/>
      <sheetName val="성과총"/>
      <sheetName val="성과중"/>
      <sheetName val="성과철"/>
      <sheetName val="성과산"/>
      <sheetName val="Sheet2"/>
      <sheetName val="Sheet3"/>
      <sheetName val="ITEM"/>
      <sheetName val="월선수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건축내역"/>
      <sheetName val="A-4"/>
      <sheetName val="99-04-19-서울대관련(수정중)"/>
      <sheetName val="ITEM"/>
      <sheetName val="오산갈곳"/>
      <sheetName val="Sheet1"/>
      <sheetName val="연수동"/>
      <sheetName val="Sheet4"/>
      <sheetName val="BQ"/>
      <sheetName val="단가"/>
      <sheetName val="시설물일위"/>
      <sheetName val="ilch"/>
      <sheetName val="Y-WORK"/>
      <sheetName val="토공사"/>
      <sheetName val="WORK"/>
      <sheetName val="산업개발안내서"/>
      <sheetName val="ABUT수량-A1"/>
      <sheetName val="TEL"/>
      <sheetName val="P.M 별"/>
      <sheetName val="1월"/>
      <sheetName val="VXXXXXXX"/>
      <sheetName val="을"/>
      <sheetName val="Sheet5"/>
      <sheetName val="BSD (2)"/>
      <sheetName val="맨홀수량집계"/>
      <sheetName val="토목내역"/>
      <sheetName val="투찰"/>
      <sheetName val="내역1"/>
      <sheetName val="영업2"/>
      <sheetName val="전기일위대가"/>
      <sheetName val="전기공사"/>
      <sheetName val="공통가설공사"/>
      <sheetName val="Site Expenses"/>
      <sheetName val="聒CD-STRAND PILE 압입및굴착"/>
      <sheetName val="일위대가목차"/>
      <sheetName val="도급"/>
      <sheetName val="c_balju"/>
      <sheetName val="20관리비율"/>
      <sheetName val="장비당단가 (1)"/>
      <sheetName val="공통부대비"/>
      <sheetName val="3련 BOX"/>
      <sheetName val="단면(RW1)"/>
      <sheetName val="경비2내역"/>
      <sheetName val="TYPE-A"/>
      <sheetName val="가시설수량"/>
      <sheetName val="단위수량"/>
      <sheetName val="집계표"/>
      <sheetName val="CONCRETE"/>
      <sheetName val="일반공사"/>
      <sheetName val="부대내역"/>
      <sheetName val="내역서(총)"/>
      <sheetName val="일위대가표(DEEP)"/>
      <sheetName val="차액보증"/>
      <sheetName val="교각1"/>
      <sheetName val="DATA1"/>
      <sheetName val="2F 회의실견적(5_14 일대)"/>
      <sheetName val="EUPDAT2"/>
      <sheetName val="IMP(MAIN)"/>
      <sheetName val="IMP (REACTOR)"/>
      <sheetName val="일위대가목록(1)"/>
      <sheetName val="단가대비표(1)"/>
      <sheetName val="TABLE"/>
      <sheetName val="보합"/>
      <sheetName val="토&amp;흙"/>
      <sheetName val="원가"/>
      <sheetName val="원형맨홀수량"/>
      <sheetName val="갑지(추정)"/>
      <sheetName val="INST_DCI"/>
      <sheetName val="HVAC_DCI"/>
      <sheetName val="PIPE_DCI"/>
      <sheetName val="PRO_DCI"/>
      <sheetName val="실행내역"/>
      <sheetName val="DATA(BAC)"/>
      <sheetName val="세부내역"/>
      <sheetName val="TOTAL"/>
      <sheetName val="기별(종합)"/>
      <sheetName val="D-3503"/>
      <sheetName val="산거각호표"/>
      <sheetName val="일위대가목록"/>
      <sheetName val="장비집계"/>
      <sheetName val="배수관공"/>
      <sheetName val="MOTOR"/>
      <sheetName val="BSD _2_"/>
      <sheetName val="내역서"/>
      <sheetName val="계산근거"/>
      <sheetName val="ELECTRIC"/>
      <sheetName val="CTEMCOST"/>
      <sheetName val="SCHEDULE"/>
      <sheetName val="을지"/>
      <sheetName val="SLAB"/>
      <sheetName val="대비"/>
      <sheetName val="3BL공동구 수량"/>
      <sheetName val="단가대비표"/>
      <sheetName val="설산1.나"/>
      <sheetName val="본사S"/>
      <sheetName val="수량산출서"/>
      <sheetName val="Cover"/>
      <sheetName val="BQ-Offsite"/>
      <sheetName val="공사비 내역 (가)"/>
      <sheetName val="J直材4"/>
      <sheetName val="설계조건"/>
      <sheetName val="안정계산"/>
      <sheetName val="단면검토"/>
      <sheetName val="일위대가"/>
      <sheetName val="조경"/>
      <sheetName val="Indirect Cost"/>
      <sheetName val="물량표"/>
      <sheetName val="내역"/>
      <sheetName val="물량산출근거"/>
      <sheetName val="Y_WORK"/>
      <sheetName val="자판실행"/>
      <sheetName val="건축원가계산서"/>
      <sheetName val="입찰안"/>
      <sheetName val="감가상각"/>
      <sheetName val="INSTR"/>
      <sheetName val="단가비교표"/>
      <sheetName val="공사원가계산서"/>
      <sheetName val="Testing"/>
      <sheetName val="list price"/>
      <sheetName val="Base_Data"/>
      <sheetName val="단면가정"/>
      <sheetName val="수량산출"/>
      <sheetName val="SE-611"/>
      <sheetName val="L형옹벽(key)"/>
      <sheetName val="INPUT"/>
      <sheetName val="공사비산출내역"/>
      <sheetName val="가시설단위수량"/>
      <sheetName val="청산공사"/>
      <sheetName val=" 견적서"/>
      <sheetName val="투자효율분석"/>
      <sheetName val="설계명세서"/>
      <sheetName val="96수출"/>
      <sheetName val="Dae_Jiju"/>
      <sheetName val="Sikje_ingun"/>
      <sheetName val="TREE_D"/>
      <sheetName val="단중표"/>
      <sheetName val="내역서 "/>
      <sheetName val="기계내역"/>
      <sheetName val="별표 "/>
      <sheetName val="PUMP"/>
      <sheetName val="gyun"/>
      <sheetName val="Customer Databas"/>
      <sheetName val="DATA_BAC_"/>
      <sheetName val="단위중량"/>
      <sheetName val="단가표 "/>
      <sheetName val="연습"/>
      <sheetName val="전신환매도율"/>
      <sheetName val="양식"/>
      <sheetName val="FAB별"/>
      <sheetName val="차량구입"/>
      <sheetName val="wblff(before omi pc&amp;stump)"/>
      <sheetName val="인건비"/>
      <sheetName val=" "/>
      <sheetName val="Macro1"/>
      <sheetName val="금액집계"/>
      <sheetName val="노원열병합  건축공사기성내역서"/>
      <sheetName val="식재품셈"/>
      <sheetName val="RCD-STRAND_PILE_압입및굴착"/>
      <sheetName val="______★개인별현황표(김종우기사)"/>
      <sheetName val="______주소록"/>
      <sheetName val="______★골조분석표(서태용대리)"/>
      <sheetName val="______골조부재별비율"/>
      <sheetName val="____(주)경원건축공사비분석표"/>
      <sheetName val="____(주)경원건축공사비분석표(공)"/>
      <sheetName val="장비당단가_(1)"/>
      <sheetName val="BSD_(2)"/>
      <sheetName val="실행예산"/>
      <sheetName val="unit"/>
      <sheetName val="밸브설치"/>
      <sheetName val="dg"/>
      <sheetName val="방배동내역(리라)"/>
      <sheetName val="현황산출서"/>
      <sheetName val="1"/>
      <sheetName val="Proposal"/>
      <sheetName val="BQLIST"/>
      <sheetName val="TABLE2-1 ISBL-(SlTE PREP)"/>
      <sheetName val="TABLE2.1 ISBL (Soil Invest)"/>
      <sheetName val="TABLE2-2 OSBL(GENERAL-CIVIL)"/>
      <sheetName val="Projekt4"/>
      <sheetName val="AH-1 "/>
      <sheetName val="금액"/>
      <sheetName val="P_M_별"/>
      <sheetName val="3련_BOX"/>
      <sheetName val="2F_회의실견적(5_14_일대)"/>
      <sheetName val="Site_Expenses"/>
      <sheetName val="Customer_Databas"/>
      <sheetName val="공사비_내역_(가)"/>
      <sheetName val="3BL공동구_수량"/>
      <sheetName val="聒CD-STRAND_PILE_압입및굴착"/>
      <sheetName val="BSD__2_"/>
      <sheetName val="설산1_나"/>
      <sheetName val="IMP_(REACTOR)"/>
      <sheetName val="토목"/>
      <sheetName val="환률"/>
      <sheetName val="HRSG SMALL07220"/>
      <sheetName val="DATA"/>
      <sheetName val="EACT10"/>
      <sheetName val="도급양식"/>
      <sheetName val="full (2)"/>
      <sheetName val="7.5.2 BOQ Summary "/>
      <sheetName val="wall"/>
      <sheetName val="06-BATCH "/>
      <sheetName val="방송노임"/>
      <sheetName val="RING WALL"/>
      <sheetName val="cable"/>
      <sheetName val="Harga material "/>
      <sheetName val="IPL_SCHEDULE"/>
      <sheetName val="CALCULATION"/>
      <sheetName val="DESIGN_CRETERIA"/>
      <sheetName val="영동(D)"/>
      <sheetName val="날개벽"/>
      <sheetName val="GRDBS"/>
      <sheetName val="옹벽"/>
      <sheetName val="토공계산서(부체도로)"/>
      <sheetName val="설계서"/>
      <sheetName val="우각부보강"/>
      <sheetName val="남양시작동자105노65기1.3화1.2"/>
      <sheetName val="말뚝물량"/>
      <sheetName val="분류기준"/>
      <sheetName val="7내역"/>
      <sheetName val="소방"/>
      <sheetName val="총괄표"/>
      <sheetName val="국별인원"/>
      <sheetName val="직노"/>
      <sheetName val="변화치수"/>
      <sheetName val="FRT_O"/>
      <sheetName val="FAB_I"/>
      <sheetName val="단가표"/>
      <sheetName val="환율"/>
      <sheetName val="FACTOR"/>
      <sheetName val="sum1 (2)"/>
      <sheetName val="중기사용료"/>
      <sheetName val="RAHMEN"/>
      <sheetName val="설계명세서(선로)"/>
      <sheetName val="관람석제출"/>
      <sheetName val="실행"/>
      <sheetName val="현장"/>
      <sheetName val="(C)원내역"/>
      <sheetName val="공통가설"/>
      <sheetName val="Studio"/>
      <sheetName val="원가계산서"/>
      <sheetName val="HWSET"/>
      <sheetName val="자재단가비교표"/>
      <sheetName val="DRAIN DRUM PIT D-301"/>
      <sheetName val="날개벽(좌,우=45도,75도)"/>
      <sheetName val="kimre scrubber"/>
      <sheetName val="터파기및재료"/>
      <sheetName val="품셈TABLE"/>
      <sheetName val="Sheet13"/>
      <sheetName val="발전기"/>
      <sheetName val="#REF"/>
      <sheetName val="Sheet14"/>
      <sheetName val="공사개요"/>
      <sheetName val="N賃率-職"/>
      <sheetName val="통신집계표1"/>
      <sheetName val="산출근거"/>
      <sheetName val="가시설(TYPE-A)"/>
      <sheetName val="1-1평균터파기고(1)"/>
      <sheetName val="단가대비"/>
      <sheetName val="부하(성남)"/>
      <sheetName val="b_balju_cho"/>
      <sheetName val="소비자가"/>
      <sheetName val="대치판정"/>
      <sheetName val="전사계"/>
      <sheetName val="I.설계조건"/>
      <sheetName val="1.설계기준"/>
      <sheetName val="COPING"/>
      <sheetName val="8월현금흐름표"/>
      <sheetName val="개요"/>
      <sheetName val="플랜트 설치"/>
      <sheetName val="DOGI"/>
      <sheetName val="가공비"/>
      <sheetName val="예산서"/>
      <sheetName val="I一般比"/>
      <sheetName val="MAT"/>
      <sheetName val="2075-Q011"/>
      <sheetName val="3F"/>
      <sheetName val="본장"/>
      <sheetName val="말뚝지지력산정"/>
      <sheetName val="직접인건비"/>
      <sheetName val="공문"/>
      <sheetName val="BID9697"/>
      <sheetName val="교통시설 표지판"/>
      <sheetName val="KP1590_E"/>
      <sheetName val="예산"/>
      <sheetName val="공사비PK5월"/>
      <sheetName val="BD集計用"/>
      <sheetName val="General Data"/>
      <sheetName val="인강기성"/>
      <sheetName val="SG"/>
      <sheetName val="자료(통합)"/>
      <sheetName val="대상공사(조달청)"/>
      <sheetName val="BID"/>
      <sheetName val="공사입력"/>
      <sheetName val="SRC-B3U2"/>
      <sheetName val="전체"/>
      <sheetName val="DATE"/>
      <sheetName val="비교표"/>
      <sheetName val="1을"/>
      <sheetName val="06_BATCH "/>
      <sheetName val="단면치수"/>
      <sheetName val="BOM-Form A.1.III"/>
      <sheetName val="자재집계표"/>
      <sheetName val="부재력정리"/>
      <sheetName val="단가조사표"/>
      <sheetName val="1호맨홀가감수량"/>
      <sheetName val="1호맨홀수량산출"/>
      <sheetName val="SORCE1"/>
      <sheetName val="일반맨홀수량집계"/>
      <sheetName val="업무처리전"/>
      <sheetName val="TT35"/>
      <sheetName val="TTTram"/>
      <sheetName val="SL dau tien"/>
      <sheetName val="총내역서"/>
      <sheetName val="입찰견적보고서"/>
      <sheetName val="주경기-오배수"/>
      <sheetName val="교각계산"/>
      <sheetName val="표지판현황"/>
      <sheetName val="수선비분석"/>
      <sheetName val="설계서을"/>
      <sheetName val="6월실적"/>
      <sheetName val="손익분석"/>
      <sheetName val="견적집계표"/>
      <sheetName val="지급자재"/>
      <sheetName val="plan&amp;section of foundation"/>
      <sheetName val="갑지_추정_"/>
      <sheetName val="UR2-Calculation"/>
      <sheetName val="가도공"/>
      <sheetName val="단가디비"/>
      <sheetName val="신규단가내역"/>
      <sheetName val="효성CB 1P기초"/>
      <sheetName val="CAPVC"/>
      <sheetName val="물량표S"/>
      <sheetName val="계수시트"/>
      <sheetName val="C &amp; G RHS"/>
      <sheetName val="보차도경계석"/>
      <sheetName val="PumpSpec"/>
      <sheetName val="ISBL"/>
      <sheetName val="OSBL"/>
      <sheetName val="개산공사비"/>
      <sheetName val="CAL"/>
      <sheetName val="Bdown_ISBL"/>
      <sheetName val="ISBL (검증)"/>
      <sheetName val="TABLE2-2 OSBL-(SITE PREP)"/>
      <sheetName val="CONTENTS"/>
      <sheetName val="BM"/>
      <sheetName val="사업계획"/>
      <sheetName val="정렬"/>
      <sheetName val="1F"/>
      <sheetName val="첨부파일"/>
      <sheetName val="Sheet1 (2)"/>
      <sheetName val="FRP내역서"/>
      <sheetName val="DS"/>
      <sheetName val="단가사정"/>
      <sheetName val="lookup"/>
      <sheetName val="BOQ0822"/>
      <sheetName val="INDIRECT MOBILIZATION PLAN"/>
      <sheetName val="MANPOWER MOBILIZATION"/>
      <sheetName val="LABOR MOBILIZATION PLAN"/>
      <sheetName val="STAFF MOBILIZATION PLAN"/>
      <sheetName val="LIST OF OFFICE EQUIPMENT"/>
      <sheetName val="BREAKDOWN"/>
      <sheetName val="PERSONNEL SETUP"/>
      <sheetName val="KOREAN STAFF SALARY - SITE"/>
      <sheetName val="TEMPORARY FACILITIES"/>
      <sheetName val="WATER SUPPLY"/>
      <sheetName val="TABLE2-1 ISBL(GENEAL-CIVIL)"/>
      <sheetName val="준검 내역서"/>
      <sheetName val="UOP 508 PG 5-12"/>
      <sheetName val="토사(PE)"/>
      <sheetName val="XL4Poppy"/>
      <sheetName val="화산경계"/>
      <sheetName val="간선계산"/>
      <sheetName val="경비"/>
      <sheetName val="SALES&amp;COGS"/>
      <sheetName val="동원인원산출"/>
      <sheetName val="시중노임DATA"/>
      <sheetName val="기초공"/>
      <sheetName val="기둥(원형)"/>
      <sheetName val="부대대비"/>
      <sheetName val="냉연집계"/>
      <sheetName val="신우"/>
      <sheetName val="CODE"/>
      <sheetName val="2000년1차"/>
      <sheetName val="시멘트"/>
      <sheetName val="01"/>
      <sheetName val="오억미만"/>
      <sheetName val="Inputs"/>
      <sheetName val="Timing&amp;Esc"/>
      <sheetName val="원가계산"/>
      <sheetName val="I-O(번호별)"/>
      <sheetName val="NSMA-status"/>
      <sheetName val="1.우편집중내역서"/>
      <sheetName val="재료집계"/>
      <sheetName val="Constant"/>
      <sheetName val="목록"/>
      <sheetName val="중기"/>
      <sheetName val="Change rate"/>
      <sheetName val="월선수금"/>
      <sheetName val="산출금액내역"/>
      <sheetName val="을 2"/>
      <sheetName val="보도경계블럭"/>
      <sheetName val="일위대가-1"/>
      <sheetName val="물가자료"/>
      <sheetName val="일위대가표"/>
      <sheetName val="인부신상자료"/>
      <sheetName val="설변물량"/>
      <sheetName val="APT내역"/>
      <sheetName val="재무가정"/>
      <sheetName val="woo(mac)"/>
      <sheetName val="적용기준"/>
      <sheetName val="TTL"/>
      <sheetName val="1-1"/>
      <sheetName val="데이타"/>
      <sheetName val="난방열교"/>
      <sheetName val="급탕열교"/>
      <sheetName val="노임단가"/>
      <sheetName val="자재"/>
      <sheetName val="적용환율"/>
      <sheetName val="FANDBS"/>
      <sheetName val="GRDATA"/>
      <sheetName val="SHAFTDBSE"/>
      <sheetName val="연결임시"/>
      <sheetName val="건축내역서"/>
      <sheetName val="90.03실행 "/>
      <sheetName val="인건-측정"/>
      <sheetName val="여과지동"/>
      <sheetName val="기초자료"/>
      <sheetName val="전체실적"/>
      <sheetName val="Requirement(Work Crew)"/>
      <sheetName val=""/>
      <sheetName val="유림콘도"/>
      <sheetName val="일위_파일"/>
      <sheetName val="Earthwork"/>
      <sheetName val="hvac(제어동)"/>
      <sheetName val="송라터널총괄"/>
      <sheetName val="CAB_OD"/>
      <sheetName val="발신정보"/>
      <sheetName val="2.내역서"/>
      <sheetName val="2002상반기노임기준"/>
      <sheetName val="TEST1"/>
      <sheetName val="사용자정의"/>
      <sheetName val="제품표준규격"/>
      <sheetName val="효율계획(당월)"/>
      <sheetName val="전압강하계산"/>
      <sheetName val="Mp-team 1"/>
      <sheetName val="종합"/>
      <sheetName val="RCD-STRAND_PILE_압입및굴착4"/>
      <sheetName val="______★개인별현황표(김종우기사)4"/>
      <sheetName val="______주소록4"/>
      <sheetName val="______★골조분석표(서태용대리)4"/>
      <sheetName val="______골조부재별비율4"/>
      <sheetName val="____(주)경원건축공사비분석표4"/>
      <sheetName val="____(주)경원건축공사비분석표(공)4"/>
      <sheetName val="RCD-STRAND_PILE_압입및굴착1"/>
      <sheetName val="______★개인별현황표(김종우기사)1"/>
      <sheetName val="______주소록1"/>
      <sheetName val="______★골조분석표(서태용대리)1"/>
      <sheetName val="______골조부재별비율1"/>
      <sheetName val="____(주)경원건축공사비분석표1"/>
      <sheetName val="____(주)경원건축공사비분석표(공)1"/>
      <sheetName val="RCD-STRAND_PILE_압입및굴착2"/>
      <sheetName val="______★개인별현황표(김종우기사)2"/>
      <sheetName val="______주소록2"/>
      <sheetName val="______★골조분석표(서태용대리)2"/>
      <sheetName val="______골조부재별비율2"/>
      <sheetName val="____(주)경원건축공사비분석표2"/>
      <sheetName val="____(주)경원건축공사비분석표(공)2"/>
      <sheetName val="RCD-STRAND_PILE_압입및굴착3"/>
      <sheetName val="______★개인별현황표(김종우기사)3"/>
      <sheetName val="______주소록3"/>
      <sheetName val="______★골조분석표(서태용대리)3"/>
      <sheetName val="______골조부재별비율3"/>
      <sheetName val="공사비예산서(토목분)"/>
      <sheetName val="조명시설"/>
      <sheetName val="품목"/>
      <sheetName val="현장코드"/>
      <sheetName val="해외코드"/>
      <sheetName val="산출내역서집계표"/>
      <sheetName val="설계산출기초"/>
      <sheetName val="을부담운반비"/>
      <sheetName val="운반비산출"/>
      <sheetName val="설계산출표지"/>
      <sheetName val="도급예산내역서총괄표"/>
      <sheetName val="archi(본사)"/>
      <sheetName val="BLOCK(1)"/>
      <sheetName val="FCU (2)"/>
      <sheetName val="조도계산서 (도서)"/>
      <sheetName val="MATRLDATA"/>
      <sheetName val="CP-E2 (품셈표)"/>
      <sheetName val="프랜트면허"/>
      <sheetName val="ACCESS FLOOR"/>
      <sheetName val="토목주소"/>
      <sheetName val="견적을지"/>
      <sheetName val="EJ"/>
      <sheetName val="갑지1"/>
      <sheetName val="음료실행"/>
      <sheetName val="4 LINE"/>
      <sheetName val="7 th"/>
      <sheetName val="케이블및전선관규격표"/>
      <sheetName val="공사비내역서"/>
      <sheetName val="표지"/>
      <sheetName val="배명(단가)"/>
      <sheetName val="검색"/>
      <sheetName val="식재인부"/>
      <sheetName val="코드"/>
      <sheetName val="시설물기초"/>
      <sheetName val="분석"/>
      <sheetName val="예산명세서"/>
      <sheetName val="원하대비"/>
      <sheetName val="원도급"/>
      <sheetName val="자료입력"/>
      <sheetName val="하도급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K1자재(3차등)"/>
      <sheetName val="정부노임단가"/>
      <sheetName val="건축내역"/>
    </sheetNames>
    <sheetDataSet>
      <sheetData sheetId="0" refreshError="1"/>
      <sheetData sheetId="1">
        <row r="1">
          <cell r="A1" t="str">
            <v>순</v>
          </cell>
        </row>
      </sheetData>
      <sheetData sheetId="2" refreshError="1"/>
      <sheetData sheetId="3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1A1신규창생(6종)"/>
      <sheetName val="K1자재(3차등)"/>
      <sheetName val="정부노임단가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조도계산서 _도서_"/>
      <sheetName val="ITEM"/>
      <sheetName val="부하계산서"/>
      <sheetName val="#REF"/>
      <sheetName val="인건비"/>
      <sheetName val="중기일위대가"/>
      <sheetName val="정부노임단가"/>
      <sheetName val="IMP(MAIN)"/>
      <sheetName val="IMP (REACTOR)"/>
      <sheetName val="MOTOR"/>
      <sheetName val="내역"/>
      <sheetName val="여흥"/>
      <sheetName val="건축내역"/>
      <sheetName val="B"/>
      <sheetName val="Y-WORK"/>
      <sheetName val="견적시담(송포2공구)"/>
      <sheetName val="현황산출서"/>
      <sheetName val="일위대가"/>
      <sheetName val="별표 "/>
      <sheetName val="직노"/>
      <sheetName val="실행내역"/>
      <sheetName val="차액보증"/>
      <sheetName val="설계명세서"/>
      <sheetName val="부하(성남)"/>
      <sheetName val="산#3-1"/>
      <sheetName val="횡배위치"/>
      <sheetName val="실행예산"/>
      <sheetName val="출근부"/>
      <sheetName val="내역서"/>
      <sheetName val="WORK"/>
      <sheetName val="3BL공동구 수량"/>
      <sheetName val="2F 회의실견적(5_14 일대)"/>
      <sheetName val="견적서"/>
      <sheetName val="일반공사"/>
      <sheetName val="중기사용료"/>
      <sheetName val="내역서 "/>
      <sheetName val="자재테이블"/>
      <sheetName val="단가산출집계"/>
      <sheetName val="SE-611"/>
      <sheetName val="ABUT수량-A1"/>
      <sheetName val="Sheet1"/>
      <sheetName val="현장지지물물량"/>
      <sheetName val="내역1"/>
      <sheetName val="Macro(전선)"/>
      <sheetName val="TABLE"/>
      <sheetName val="노임단가(0.3)"/>
      <sheetName val="노임단가"/>
      <sheetName val="9GNG운반"/>
      <sheetName val="표지"/>
      <sheetName val="원가"/>
      <sheetName val="DS-LOAD"/>
      <sheetName val="조인트"/>
      <sheetName val="부대내역"/>
      <sheetName val="명세서"/>
      <sheetName val="TYPE-B 평균H"/>
      <sheetName val="DATA(BAC)"/>
      <sheetName val="금액내역서"/>
      <sheetName val="Sheet4"/>
      <sheetName val="ilch"/>
      <sheetName val="을"/>
      <sheetName val="단위중량"/>
      <sheetName val="토사(PE)"/>
      <sheetName val="변화치수"/>
      <sheetName val="단가"/>
      <sheetName val="시설물일위"/>
      <sheetName val="조건표"/>
      <sheetName val="CALCULATION"/>
      <sheetName val="General Data"/>
      <sheetName val="가시설(TYPE-A)"/>
      <sheetName val="1호맨홀가감수량"/>
      <sheetName val="1-1평균터파기고(1)"/>
      <sheetName val="1호맨홀수량산출"/>
      <sheetName val="재료집계"/>
      <sheetName val="지급자재"/>
      <sheetName val="외자배분"/>
      <sheetName val="수량산출서"/>
      <sheetName val="도급및 실행내역"/>
      <sheetName val="단가표 (2)"/>
      <sheetName val="K1자재(3차등)"/>
      <sheetName val="Proposal"/>
      <sheetName val="BQ"/>
      <sheetName val="토공총괄집계"/>
      <sheetName val="I.설계조건"/>
      <sheetName val="도"/>
      <sheetName val="플랜트 설치"/>
      <sheetName val="타공종이기"/>
      <sheetName val="대비"/>
      <sheetName val="보집계표"/>
      <sheetName val="금액"/>
      <sheetName val="교각계산"/>
      <sheetName val="방송노임"/>
      <sheetName val="토공"/>
      <sheetName val="집계표"/>
      <sheetName val="내력서"/>
      <sheetName val="투자효율분석"/>
      <sheetName val="토목내역"/>
      <sheetName val="말뚝물량"/>
      <sheetName val="8.PILE  (돌출)"/>
      <sheetName val="원형맨홀수량"/>
      <sheetName val="신공"/>
      <sheetName val="내역표지"/>
      <sheetName val="단가대비"/>
      <sheetName val="정렬"/>
      <sheetName val="자판실행"/>
      <sheetName val="spec1"/>
      <sheetName val="일위대가목차"/>
      <sheetName val="단가대비표"/>
      <sheetName val="DATA1"/>
      <sheetName val="CTEMCOST"/>
      <sheetName val="기계내역"/>
      <sheetName val="D25"/>
      <sheetName val="D16"/>
      <sheetName val="D22"/>
      <sheetName val="깨기"/>
      <sheetName val="단가조서"/>
      <sheetName val="착공계"/>
      <sheetName val="근생APT-신마감"/>
      <sheetName val="복지관_FIART"/>
      <sheetName val="근생APT-FIART"/>
      <sheetName val="근생-FIART"/>
      <sheetName val="경비_원본"/>
      <sheetName val="壓降計算基本資料"/>
      <sheetName val="견적접수"/>
      <sheetName val="견적내역서"/>
      <sheetName val="공사원가계산서"/>
      <sheetName val="위치조서"/>
      <sheetName val="JOINT1"/>
      <sheetName val="Sheet3 (2)"/>
      <sheetName val="123"/>
      <sheetName val="cable"/>
      <sheetName val="안정검토"/>
      <sheetName val="소비자가"/>
      <sheetName val="콘크리트 블록 유형별 수량"/>
      <sheetName val="6PILE  (돌출)"/>
      <sheetName val="2002계약현황"/>
      <sheetName val="자재단가 산출근거"/>
      <sheetName val="노임"/>
      <sheetName val="Total"/>
      <sheetName val="U-TYPE(1)"/>
      <sheetName val="FOOTING단면력"/>
      <sheetName val="N賃率-職"/>
      <sheetName val="Sheet1 (2)"/>
      <sheetName val="계산중"/>
      <sheetName val=" 견적서"/>
      <sheetName val="가시설단위수량"/>
      <sheetName val="J형측구단위수량"/>
      <sheetName val="사각맨홀"/>
      <sheetName val="1단계"/>
      <sheetName val="계약내력"/>
      <sheetName val="조도계산서_(도서)"/>
      <sheetName val="경산"/>
      <sheetName val="년도별시공"/>
      <sheetName val="단가표 "/>
      <sheetName val="터파기및재료"/>
      <sheetName val="전기일위대가"/>
      <sheetName val="2.내역서"/>
      <sheetName val="하수실행"/>
      <sheetName val="추가및 공제(방파제)"/>
      <sheetName val="수문보고"/>
      <sheetName val="입력DATA"/>
      <sheetName val="바닥판"/>
      <sheetName val="c_balju"/>
      <sheetName val="토공계산서(부체도로)"/>
      <sheetName val="일위대가목록"/>
      <sheetName val="환률"/>
      <sheetName val="조도계산서__도서_"/>
      <sheetName val="IMP_(REACTOR)"/>
      <sheetName val="3BL공동구_수량"/>
      <sheetName val="별표_"/>
      <sheetName val="2F_회의실견적(5_14_일대)"/>
      <sheetName val="General_Data"/>
      <sheetName val="TYPE-B_평균H"/>
      <sheetName val="erl-b"/>
      <sheetName val="일위대가(계측기설치)"/>
      <sheetName val="수량산출"/>
      <sheetName val="부대tu"/>
      <sheetName val="2002상반기노임기준"/>
      <sheetName val="횡배수관"/>
      <sheetName val="관급단가"/>
      <sheetName val="INPUT"/>
      <sheetName val="목차"/>
      <sheetName val="CODE"/>
      <sheetName val="문산방향-교대(A2)"/>
      <sheetName val="오산갈곳"/>
      <sheetName val="BJJIN"/>
      <sheetName val="수로단위수량"/>
      <sheetName val="D-3503"/>
      <sheetName val="공종별 집계"/>
      <sheetName val="단면가정"/>
      <sheetName val="가공비"/>
      <sheetName val="밸브설치"/>
      <sheetName val="원가계산서"/>
      <sheetName val="교각1"/>
      <sheetName val="토공,기초"/>
      <sheetName val="dike도수로"/>
      <sheetName val="재집"/>
      <sheetName val="직재"/>
      <sheetName val="데이타"/>
      <sheetName val="DATA"/>
      <sheetName val="반중력식옹벽3.5"/>
      <sheetName val="설계조건"/>
      <sheetName val="안정계산"/>
      <sheetName val="단면검토"/>
      <sheetName val="수질정화시설"/>
      <sheetName val="내역서(총)"/>
      <sheetName val="화산경계"/>
      <sheetName val="자재집계표"/>
      <sheetName val="A-4"/>
      <sheetName val="여과지동"/>
      <sheetName val="기초자료"/>
      <sheetName val="바.한일양산"/>
      <sheetName val="장비"/>
      <sheetName val="노무"/>
      <sheetName val="설계"/>
      <sheetName val="인건-측정"/>
      <sheetName val="ATS단가"/>
      <sheetName val="연결임시"/>
      <sheetName val="POL6차-PIPING"/>
      <sheetName val="단중표"/>
      <sheetName val="Material"/>
      <sheetName val="6.INTER CONNECTING"/>
      <sheetName val="i zone"/>
      <sheetName val="공정양식"/>
      <sheetName val="2선재"/>
      <sheetName val="작성방법"/>
      <sheetName val="Base_Data"/>
      <sheetName val="POL설치공정"/>
      <sheetName val="공사개요"/>
      <sheetName val="터널조도"/>
      <sheetName val="장비집계"/>
      <sheetName val="기본"/>
      <sheetName val="일위대가표"/>
      <sheetName val="뚝토공"/>
      <sheetName val="plan&amp;section of foundation"/>
      <sheetName val="design load"/>
      <sheetName val="working load at the btm ft."/>
      <sheetName val="stability check"/>
      <sheetName val="design criteria"/>
      <sheetName val="다이꾸"/>
      <sheetName val="wall"/>
      <sheetName val="입찰견적보고서"/>
      <sheetName val="배수공"/>
      <sheetName val="암거"/>
      <sheetName val="포장공"/>
      <sheetName val="동원인원산출"/>
      <sheetName val="LOPCALC"/>
      <sheetName val="Dae_Jiju"/>
      <sheetName val="Sikje_ingun"/>
      <sheetName val="TREE_D"/>
      <sheetName val="조도계산서_(도서)1"/>
      <sheetName val="조도계산서__도서_1"/>
      <sheetName val="IMP_(REACTOR)1"/>
      <sheetName val="3BL공동구_수량1"/>
      <sheetName val="2F_회의실견적(5_14_일대)1"/>
      <sheetName val="별표_1"/>
      <sheetName val="내역서_"/>
      <sheetName val="도급및_실행내역"/>
      <sheetName val="TYPE-B_평균H1"/>
      <sheetName val="General_Data1"/>
      <sheetName val="I_설계조건"/>
      <sheetName val="플랜트_설치"/>
      <sheetName val="Sheet1_(2)"/>
      <sheetName val="노임단가(0_3)"/>
      <sheetName val="단가표_(2)"/>
      <sheetName val="단가표_"/>
      <sheetName val="8_PILE__(돌출)"/>
      <sheetName val="콘크리트_블록_유형별_수량"/>
      <sheetName val="6PILE__(돌출)"/>
      <sheetName val="_견적서"/>
      <sheetName val="자재단가_산출근거"/>
      <sheetName val="Sheet3_(2)"/>
      <sheetName val="2_내역서"/>
      <sheetName val="추가및_공제(방파제)"/>
      <sheetName val="공종별_집계"/>
      <sheetName val="조도계산서_(도서)2"/>
      <sheetName val="조도계산서__도서_2"/>
      <sheetName val="IMP_(REACTOR)2"/>
      <sheetName val="3BL공동구_수량2"/>
      <sheetName val="2F_회의실견적(5_14_일대)2"/>
      <sheetName val="별표_2"/>
      <sheetName val="내역서_1"/>
      <sheetName val="도급및_실행내역1"/>
      <sheetName val="TYPE-B_평균H2"/>
      <sheetName val="General_Data2"/>
      <sheetName val="I_설계조건1"/>
      <sheetName val="플랜트_설치1"/>
      <sheetName val="Sheet1_(2)1"/>
      <sheetName val="노임단가(0_3)1"/>
      <sheetName val="단가표_(2)1"/>
      <sheetName val="단가표_1"/>
      <sheetName val="8_PILE__(돌출)1"/>
      <sheetName val="콘크리트_블록_유형별_수량1"/>
      <sheetName val="6PILE__(돌출)1"/>
      <sheetName val="_견적서1"/>
      <sheetName val="자재단가_산출근거1"/>
      <sheetName val="Sheet3_(2)1"/>
      <sheetName val="2_내역서1"/>
      <sheetName val="추가및_공제(방파제)1"/>
      <sheetName val="공종별_집계1"/>
      <sheetName val="날개수량1_51"/>
      <sheetName val="표__지"/>
      <sheetName val="대가호표"/>
      <sheetName val="건축"/>
      <sheetName val="DESIGN_CRETERIA"/>
      <sheetName val="FACTOR"/>
      <sheetName val="단중"/>
      <sheetName val="CABLE DATA"/>
      <sheetName val="Contents"/>
      <sheetName val="BM"/>
      <sheetName val="TIE-IN"/>
      <sheetName val="eq_data"/>
      <sheetName val="입찰안"/>
      <sheetName val="XL4Poppy"/>
      <sheetName val="적용기준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견적갑지"/>
      <sheetName val="입찰참가보고 (2)"/>
      <sheetName val="부대공II"/>
      <sheetName val="가설사무실"/>
      <sheetName val="조직도"/>
      <sheetName val="카메라"/>
      <sheetName val="000000"/>
      <sheetName val="조명율표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단가비교표"/>
      <sheetName val="Chart1"/>
      <sheetName val="단위내역목록"/>
      <sheetName val="단위내역서"/>
      <sheetName val="총괄표"/>
      <sheetName val="원가(1)"/>
      <sheetName val="원가(2)"/>
      <sheetName val="공량산출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Module1"/>
      <sheetName val="적쒩2002"/>
      <sheetName val="단위내엍목록"/>
      <sheetName val="설계내역서"/>
      <sheetName val="제어반공량"/>
      <sheetName val="가격조사"/>
      <sheetName val="제어반견적"/>
      <sheetName val="주요물량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P礔CKAGE"/>
      <sheetName val="운반비(전선륐)"/>
      <sheetName val="31.고"/>
      <sheetName val="일위대가서"/>
      <sheetName val="MCC,분전반"/>
      <sheetName val="PANEL"/>
      <sheetName val="신규단가-00.11.30"/>
      <sheetName val="0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 refreshError="1"/>
      <sheetData sheetId="328"/>
      <sheetData sheetId="329" refreshError="1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/>
      <sheetData sheetId="381"/>
      <sheetData sheetId="382"/>
      <sheetData sheetId="383"/>
      <sheetData sheetId="384"/>
      <sheetData sheetId="385" refreshError="1"/>
      <sheetData sheetId="386" refreshError="1"/>
      <sheetData sheetId="387"/>
      <sheetData sheetId="388"/>
      <sheetData sheetId="389"/>
      <sheetData sheetId="390"/>
      <sheetData sheetId="39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/>
      <sheetData sheetId="418" refreshError="1"/>
      <sheetData sheetId="419"/>
      <sheetData sheetId="420"/>
      <sheetData sheetId="421"/>
      <sheetData sheetId="422"/>
      <sheetData sheetId="423"/>
      <sheetData sheetId="424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/>
      <sheetData sheetId="445"/>
      <sheetData sheetId="446"/>
      <sheetData sheetId="447" refreshError="1"/>
      <sheetData sheetId="448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6작생능"/>
      <sheetName val="조도계산서 (도서)"/>
      <sheetName val="[96작생능.XL][96작생능.XL]A__TM_96__2"/>
    </sheetNames>
    <definedNames>
      <definedName name="Line132_Click"/>
    </definedNames>
    <sheetDataSet>
      <sheetData sheetId="0"/>
      <sheetData sheetId="1"/>
      <sheetData sheetId="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PCALC"/>
      <sheetName val="96작생능"/>
      <sheetName val="설산1.나"/>
      <sheetName val="본사S"/>
      <sheetName val="조도계산서 (도서)"/>
      <sheetName val="전차선로 물량표"/>
      <sheetName val="공통(20-91)"/>
      <sheetName val="한강운반비"/>
      <sheetName val="#REF"/>
      <sheetName val="노임"/>
      <sheetName val="자재"/>
      <sheetName val="7.1유효폭"/>
      <sheetName val="Macro1"/>
      <sheetName val="Macro2"/>
      <sheetName val="TABLE"/>
      <sheetName val="내역서"/>
      <sheetName val="품셈기준"/>
      <sheetName val="일위산출"/>
      <sheetName val="MOTOR"/>
      <sheetName val="당초"/>
      <sheetName val="수질정화시설"/>
      <sheetName val="기초공"/>
      <sheetName val="기둥(원형)"/>
      <sheetName val="3BL공동구 수량"/>
      <sheetName val="BID"/>
      <sheetName val="Sheet2"/>
      <sheetName val="품의서"/>
      <sheetName val="단가 (2)"/>
      <sheetName val="정부노임단가"/>
      <sheetName val="의왕F사"/>
      <sheetName val="가공사"/>
      <sheetName val="입찰안"/>
      <sheetName val="부하LOAD"/>
      <sheetName val="REPT-NG"/>
      <sheetName val="현장지지물물량"/>
      <sheetName val="MEXICO-C"/>
      <sheetName val="Sheet1"/>
      <sheetName val="바닥판"/>
      <sheetName val="DATA"/>
      <sheetName val="ABUT수량-A1"/>
      <sheetName val="차액보증"/>
      <sheetName val="ITEM"/>
      <sheetName val="내역"/>
      <sheetName val="총계"/>
      <sheetName val="설계예산서"/>
      <sheetName val="예산내역서"/>
      <sheetName val="노무비"/>
      <sheetName val="표지 (2)"/>
      <sheetName val="wall"/>
      <sheetName val="교각1"/>
      <sheetName val="원가"/>
      <sheetName val="부대대비"/>
      <sheetName val="냉연집계"/>
      <sheetName val="정공공사"/>
      <sheetName val="Sheet17"/>
      <sheetName val="노임단가"/>
      <sheetName val="가설건물"/>
      <sheetName val="cost"/>
      <sheetName val="발신정보"/>
      <sheetName val=" 견적서"/>
      <sheetName val="전기실및집수정"/>
      <sheetName val="간선"/>
      <sheetName val="전기일위대가"/>
      <sheetName val="횡배위치"/>
      <sheetName val="데이타"/>
      <sheetName val="IMPEADENCE MAP 취수장"/>
      <sheetName val="001"/>
      <sheetName val="PriceList(원본)"/>
      <sheetName val="발전기계산서"/>
      <sheetName val="SRC-B3U2"/>
      <sheetName val="L_RPTA05_목록"/>
      <sheetName val="조명율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계산서"/>
      <sheetName val="LOPCALC"/>
      <sheetName val="96작생능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 (2)"/>
      <sheetName val="Sheet1 (2)"/>
      <sheetName val="Sheet1"/>
      <sheetName val="Sheet2"/>
      <sheetName val="Sheet3"/>
      <sheetName val="현황"/>
      <sheetName val="작성기준"/>
      <sheetName val="간지"/>
      <sheetName val="내역갑"/>
      <sheetName val="내역을"/>
      <sheetName val="총수량"/>
      <sheetName val="철근"/>
      <sheetName val="수량"/>
      <sheetName val="단가"/>
      <sheetName val="수량세로"/>
      <sheetName val="가시설1"/>
      <sheetName val="2"/>
      <sheetName val="원골재"/>
      <sheetName val="변골재"/>
      <sheetName val="파일집계"/>
      <sheetName val="수량근거"/>
      <sheetName val="수량집계"/>
      <sheetName val="수량증감"/>
      <sheetName val="공사금액"/>
      <sheetName val="위치별수량"/>
      <sheetName val="BOOK2"/>
      <sheetName val="SG"/>
      <sheetName val="하수급견적대비"/>
      <sheetName val="2.대외공문"/>
      <sheetName val="부하계산서"/>
      <sheetName val="LOPCALC"/>
      <sheetName val="일위대가"/>
      <sheetName val="1.REVIEW"/>
      <sheetName val="#REF"/>
      <sheetName val="3차설계"/>
      <sheetName val="일위"/>
      <sheetName val="부하(성남)"/>
      <sheetName val="백룡교차로"/>
      <sheetName val="산정교차로"/>
      <sheetName val="신영교차로"/>
      <sheetName val="IMPEADENCE MAP 취수장"/>
      <sheetName val="지급자재"/>
      <sheetName val="정부노임단가"/>
      <sheetName val="MOTOR"/>
      <sheetName val="BID"/>
      <sheetName val="tggwan(mac)"/>
      <sheetName val="일위대가서식"/>
      <sheetName val="EP0618"/>
      <sheetName val="현장유지관리비"/>
      <sheetName val="백호우계수"/>
      <sheetName val="기계경비(시간당)"/>
      <sheetName val="골재"/>
      <sheetName val="갑지"/>
      <sheetName val="동해title"/>
      <sheetName val="내역서"/>
      <sheetName val="실행내역"/>
      <sheetName val="가도공"/>
      <sheetName val="시점교대"/>
      <sheetName val="교대(A1-A2)"/>
      <sheetName val="Sheet5"/>
      <sheetName val="bm(CIcable)"/>
      <sheetName val="내역"/>
      <sheetName val="부대내역"/>
      <sheetName val="입력값1"/>
      <sheetName val="부표총괄"/>
      <sheetName val="견적"/>
      <sheetName val="CAL"/>
      <sheetName val="신규일위대가"/>
      <sheetName val="일위(PN)"/>
      <sheetName val="제진기"/>
      <sheetName val="ABUT수량-A1"/>
      <sheetName val="조도계산서 (도서)"/>
      <sheetName val="1NYS(당)"/>
      <sheetName val="S0"/>
      <sheetName val="우수공"/>
      <sheetName val="불출요청"/>
      <sheetName val="49단가"/>
      <sheetName val="단위중량"/>
      <sheetName val="총괄집계표"/>
      <sheetName val="data"/>
      <sheetName val="EQT-ESTN"/>
      <sheetName val="입출재고현황 (2)"/>
      <sheetName val="현장설명"/>
      <sheetName val="Macro3"/>
      <sheetName val="input"/>
      <sheetName val="다곡2교"/>
      <sheetName val="준검 내역서"/>
      <sheetName val="배수공 내역서 적용수량"/>
      <sheetName val="공사비집계"/>
      <sheetName val="FCM"/>
      <sheetName val="적현로"/>
      <sheetName val="(4-2)열관류값-2"/>
      <sheetName val="조도계산"/>
      <sheetName val="1.설계기준"/>
      <sheetName val="조경일람"/>
      <sheetName val="견적조건"/>
      <sheetName val="건축내역서"/>
      <sheetName val="집계표"/>
      <sheetName val="설비내역서"/>
      <sheetName val="전기내역서"/>
      <sheetName val="중기사용료"/>
      <sheetName val="시설물일위"/>
      <sheetName val="설계"/>
      <sheetName val="부대공"/>
      <sheetName val="포장공"/>
      <sheetName val="토공"/>
      <sheetName val="4.2유효폭의 계산"/>
      <sheetName val="기존구조물철거집계계표"/>
      <sheetName val="입찰결과보고"/>
      <sheetName val="Macro1"/>
      <sheetName val="TARGET"/>
      <sheetName val="철거현황"/>
      <sheetName val="토목설계(배수지+관로)"/>
      <sheetName val="입찰안"/>
      <sheetName val="INDEX  LIST"/>
      <sheetName val="1.설계조건"/>
      <sheetName val="설계내역서"/>
      <sheetName val="BOQ"/>
      <sheetName val="교각계산"/>
      <sheetName val="일위산출"/>
      <sheetName val="계약서(회사용)"/>
      <sheetName val="계약서(업체용)"/>
      <sheetName val="안전약정서"/>
      <sheetName val="계약용"/>
      <sheetName val="계약명세표"/>
      <sheetName val="C3"/>
      <sheetName val="s"/>
      <sheetName val="갑지(추정)"/>
      <sheetName val="토사(PE)"/>
      <sheetName val="시설일위"/>
      <sheetName val="동력부하(도산)"/>
      <sheetName val="품셈총괄X"/>
      <sheetName val="노무비단가"/>
      <sheetName val="공통가설"/>
      <sheetName val="도시가스현황"/>
      <sheetName val="교대(A1)"/>
      <sheetName val="성서방향-교대(A2)"/>
      <sheetName val="총공사내역서"/>
      <sheetName val="입력부분"/>
      <sheetName val="색인구역"/>
      <sheetName val="수수료율표"/>
      <sheetName val="부안일위"/>
      <sheetName val="대전-교대(A1-A2)"/>
      <sheetName val="A"/>
      <sheetName val="Customer Databas"/>
      <sheetName val="총집계표"/>
      <sheetName val="식재가격"/>
      <sheetName val="식재총괄"/>
      <sheetName val="일위목록"/>
      <sheetName val="시추주상도"/>
      <sheetName val="2.단면가정"/>
      <sheetName val="접속슬라브"/>
      <sheetName val="투찰"/>
      <sheetName val="장비가동"/>
      <sheetName val="7+160암거변경"/>
      <sheetName val="배관(TDI ISBL)"/>
      <sheetName val="2경간"/>
      <sheetName val="인건비 "/>
      <sheetName val="ITEM"/>
      <sheetName val="STACK"/>
      <sheetName val="노임"/>
      <sheetName val="배관"/>
      <sheetName val="일위대가(가설)"/>
      <sheetName val="기초코드"/>
      <sheetName val="정렬"/>
      <sheetName val="평가데이터"/>
      <sheetName val="중기일위대가"/>
      <sheetName val="96배수"/>
      <sheetName val="2000전체분"/>
      <sheetName val="2000년1차"/>
      <sheetName val="수량산출"/>
      <sheetName val="1"/>
      <sheetName val="일반공사"/>
      <sheetName val="4.5 휨응력"/>
      <sheetName val="Total"/>
      <sheetName val="설비단가표"/>
      <sheetName val="대외공문 "/>
      <sheetName val="개선대책 양식"/>
      <sheetName val="개선사례양식"/>
      <sheetName val="major"/>
      <sheetName val="2000년 계획(기확정분)"/>
      <sheetName val="절감종합"/>
      <sheetName val="절감세부내역"/>
      <sheetName val="유형별"/>
      <sheetName val="생관"/>
      <sheetName val="단조"/>
      <sheetName val="경합금 (금형1)"/>
      <sheetName val="경합금 (금형2) "/>
      <sheetName val="경합금(금형이월)"/>
      <sheetName val="경합금설비"/>
      <sheetName val="품관"/>
      <sheetName val="주철설비"/>
      <sheetName val="주철금형"/>
      <sheetName val="보전설비"/>
      <sheetName val="인상율"/>
      <sheetName val="RA경인"/>
      <sheetName val="RA지방"/>
      <sheetName val="직배"/>
      <sheetName val="이송(HMC1)"/>
      <sheetName val="이송(HMC2)"/>
      <sheetName val="이송(KMC)"/>
      <sheetName val="기아고정"/>
      <sheetName val="현금경비중역"/>
      <sheetName val="●현황"/>
      <sheetName val="●목차"/>
      <sheetName val="자체실적1Q"/>
      <sheetName val="SYS검토(1A1)"/>
      <sheetName val="표지"/>
      <sheetName val="주행"/>
      <sheetName val="BB1"/>
      <sheetName val="R&amp;D"/>
      <sheetName val="표"/>
      <sheetName val="RD제품개발투자비(매가)"/>
      <sheetName val="소유주(원)"/>
      <sheetName val="인원01"/>
      <sheetName val="PTR台손익"/>
      <sheetName val="보고서"/>
      <sheetName val="전체현황"/>
      <sheetName val="94B"/>
      <sheetName val="투자-국내2"/>
      <sheetName val="존4"/>
      <sheetName val="DAT(목표)"/>
      <sheetName val="1.POSITIONING"/>
      <sheetName val="KD율"/>
      <sheetName val="1~3월 지시사항"/>
      <sheetName val="내수1.8GL"/>
      <sheetName val="full (2)"/>
      <sheetName val="11"/>
      <sheetName val="대외공문"/>
      <sheetName val="626TD"/>
      <sheetName val="소상 &quot;1&quot;"/>
      <sheetName val="협조전"/>
      <sheetName val="96수출"/>
      <sheetName val="p2-1"/>
      <sheetName val="BUS제원1"/>
      <sheetName val="신규DEP"/>
      <sheetName val="기안"/>
      <sheetName val="차수"/>
      <sheetName val="Sheet6 (3)"/>
      <sheetName val="카메라03"/>
      <sheetName val="카메라"/>
      <sheetName val="독일GLS"/>
      <sheetName val="원단위"/>
      <sheetName val="BASE"/>
      <sheetName val="표지★"/>
      <sheetName val="MX628EX"/>
      <sheetName val="engline"/>
      <sheetName val="직원신상"/>
      <sheetName val="인원계획"/>
      <sheetName val="DBL LPG시험"/>
      <sheetName val="HCCE01"/>
      <sheetName val="so-021"/>
      <sheetName val="수출가격"/>
      <sheetName val="그패프"/>
      <sheetName val="경쟁실분"/>
      <sheetName val="구동"/>
      <sheetName val="95하U$가격"/>
      <sheetName val="회의록"/>
      <sheetName val="626TD(COLOR)"/>
      <sheetName val="승용"/>
      <sheetName val="Sheet4"/>
      <sheetName val="차종별"/>
      <sheetName val="ML"/>
      <sheetName val="HP1AMLIST"/>
      <sheetName val="계열사현황종합"/>
      <sheetName val="DATE"/>
      <sheetName val="일괄인쇄"/>
      <sheetName val="재료율"/>
      <sheetName val="CALENDAR"/>
      <sheetName val="예산계획"/>
      <sheetName val="간이연락"/>
      <sheetName val="B-III"/>
      <sheetName val="가격표"/>
      <sheetName val="report_20"/>
      <sheetName val="camera_30"/>
      <sheetName val="상용_mp"/>
      <sheetName val="#93"/>
      <sheetName val="10"/>
      <sheetName val="40"/>
      <sheetName val="50"/>
      <sheetName val="60"/>
      <sheetName val="70"/>
      <sheetName val="90"/>
      <sheetName val="camera_10"/>
      <sheetName val="과제"/>
      <sheetName val="출장거리"/>
      <sheetName val="2COMPO_TABLE"/>
      <sheetName val="전부인쇄"/>
      <sheetName val="Macro2"/>
      <sheetName val="기초"/>
      <sheetName val="2.´e¿U°ø¹R"/>
      <sheetName val="계정"/>
      <sheetName val="본문"/>
      <sheetName val="건가이자전체"/>
      <sheetName val="세목별"/>
      <sheetName val="GRACE"/>
      <sheetName val="상세(독일)"/>
      <sheetName val="LB Plan 97 neu 15531 Best "/>
      <sheetName val="MAST S"/>
      <sheetName val="산출근거"/>
      <sheetName val="요율"/>
      <sheetName val="전기일위목록"/>
      <sheetName val="단가산출"/>
      <sheetName val="참조"/>
      <sheetName val="산#3-2-2"/>
      <sheetName val="과천MAIN"/>
      <sheetName val="물가시세"/>
      <sheetName val="노임단가"/>
      <sheetName val="조명율"/>
      <sheetName val="터파기및재료"/>
      <sheetName val="HVAC"/>
      <sheetName val="공사개요"/>
      <sheetName val="부대공사"/>
      <sheetName val="토 적 표"/>
      <sheetName val="하도금액분계"/>
      <sheetName val="구조물공1"/>
      <sheetName val="배수및구조물공1"/>
      <sheetName val="자재단가"/>
      <sheetName val="화해(함평)"/>
      <sheetName val="화해(장성)"/>
      <sheetName val="일위대가표"/>
      <sheetName val="工완성공사율"/>
      <sheetName val="토목품셈"/>
      <sheetName val="전체철근집계"/>
      <sheetName val="버팀목"/>
      <sheetName val="신우"/>
      <sheetName val="주형"/>
      <sheetName val="99총공사내역서"/>
      <sheetName val="견적서"/>
      <sheetName val="5Strand-장기처짐PCI"/>
      <sheetName val="6.7.8.우물통"/>
      <sheetName val="Sheet1_(2)"/>
      <sheetName val="1_REVIEW"/>
      <sheetName val="Sheet2_(2)"/>
      <sheetName val="2_대외공문"/>
      <sheetName val="1_설계조건"/>
      <sheetName val="준검_내역서"/>
      <sheetName val="배수공_내역서_적용수량"/>
      <sheetName val="4_2유효폭의_계산"/>
      <sheetName val="토_적_표"/>
      <sheetName val="2_단면가정"/>
      <sheetName val="INDEX__LIST"/>
      <sheetName val="Customer_Databas"/>
      <sheetName val="배관(TDI_ISBL)"/>
      <sheetName val="입출재고현황_(2)"/>
      <sheetName val="4_5_휨응력"/>
      <sheetName val="6_7_8_우물통"/>
      <sheetName val="IW-LIST"/>
      <sheetName val="화재 탐지 설비"/>
      <sheetName val="전차선로 물량표"/>
      <sheetName val="공통(20-91)"/>
      <sheetName val="한강운반비"/>
      <sheetName val="자재"/>
      <sheetName val="토목주소"/>
      <sheetName val="기둥(원형)"/>
      <sheetName val="결재란"/>
      <sheetName val="공사비예비관리공감측설산출내역"/>
      <sheetName val="총괄표"/>
      <sheetName val="L형측구단위수량"/>
      <sheetName val="L형측구연장조서"/>
      <sheetName val="도로경계블럭단위수량"/>
      <sheetName val="도로경계블럭단위토공"/>
      <sheetName val="약품공급2"/>
      <sheetName val="97 사업추정(WEKI)"/>
      <sheetName val="새공통"/>
      <sheetName val="동결보온"/>
      <sheetName val="설계조건"/>
      <sheetName val="대치판정"/>
      <sheetName val="제출내역 (2)"/>
      <sheetName val="간접"/>
      <sheetName val="적용(기계)"/>
      <sheetName val="공용시설내역"/>
      <sheetName val="4.장비손료"/>
      <sheetName val="설계산출표지"/>
      <sheetName val="현장지지물물량"/>
      <sheetName val="[BOOK2.XLS][BOOK2.XLS]B__BOOK_2"/>
      <sheetName val="계약내역 (1)"/>
      <sheetName val="견적갑"/>
      <sheetName val="전선제원"/>
      <sheetName val="초기검토"/>
      <sheetName val="제2장력"/>
      <sheetName val="카테나리각"/>
      <sheetName val="174호 (A각)"/>
      <sheetName val="174호(D각)"/>
      <sheetName val="수량산출서 (2)"/>
      <sheetName val="재료1.11 (2)"/>
      <sheetName val="변경이유서"/>
      <sheetName val="비탈면 돌붙임(형식2)단가산출근거"/>
      <sheetName val="신규단가산출(2002m)"/>
      <sheetName val="지급자재명세서 (3)"/>
      <sheetName val="접"/>
      <sheetName val="단가산출서(SS)"/>
      <sheetName val="출입로"/>
      <sheetName val="증감내역"/>
      <sheetName val="현황 (3)"/>
      <sheetName val="공제량"/>
      <sheetName val="검토안"/>
      <sheetName val="공사비증감현황(A3)"/>
      <sheetName val="단가내부"/>
      <sheetName val="단가외부 "/>
      <sheetName val="보조기층현황"/>
      <sheetName val="PC2.9 4.142"/>
      <sheetName val="앵카 (33.5)"/>
      <sheetName val="변경사유서"/>
      <sheetName val="제잡비산출근거 (전체)"/>
      <sheetName val="발주제잡비산근(2)"/>
      <sheetName val="보강원심력철근콘크리트관"/>
      <sheetName val="원심력철근콘크리트관하차비"/>
      <sheetName val="목차"/>
      <sheetName val="여건사유"/>
      <sheetName val="세부내역서 "/>
      <sheetName val="2001설계예정9.17 (3)"/>
      <sheetName val="(방음벽반사형)"/>
      <sheetName val="6공구(당초)"/>
      <sheetName val="제잡비현황"/>
      <sheetName val="물가변동액(전체분)"/>
      <sheetName val="70%"/>
      <sheetName val="비목군분류내역"/>
      <sheetName val="수산출"/>
      <sheetName val="계"/>
      <sheetName val="이월"/>
      <sheetName val="배수자집계"/>
      <sheetName val="전체수량집계"/>
      <sheetName val="식재인부"/>
      <sheetName val="데이타"/>
      <sheetName val="1공구산출내역서"/>
      <sheetName val="1,2공구원가계산서"/>
      <sheetName val="2공구산출내역"/>
      <sheetName val="세골재  T2 변경 현황"/>
      <sheetName val="106C0300"/>
      <sheetName val="배수공"/>
      <sheetName val="구조물공"/>
      <sheetName val="방음벽집계"/>
      <sheetName val="공사내역"/>
      <sheetName val="깨기집계"/>
      <sheetName val="줄파기집"/>
      <sheetName val="전체설계서"/>
      <sheetName val="사진대지 (5)"/>
      <sheetName val="공사비증감"/>
      <sheetName val="results"/>
      <sheetName val="중기노임"/>
      <sheetName val="8.시공현황"/>
      <sheetName val="보고"/>
      <sheetName val="예산서"/>
      <sheetName val="집계표 "/>
      <sheetName val="지급자재명세서 (2)"/>
      <sheetName val="통신설계서"/>
      <sheetName val="최종내역"/>
      <sheetName val="변경수량집계"/>
      <sheetName val="철.콘 수량산출 (적용)"/>
      <sheetName val="가도공 수량 집계표"/>
      <sheetName val="가도차도부 수량산출"/>
      <sheetName val="가도길어깨현황1"/>
      <sheetName val="제잡비전체건축(2001)"/>
      <sheetName val="제잡비현황 (건축)"/>
      <sheetName val="5"/>
      <sheetName val="철거집계표(전체)"/>
      <sheetName val="철거집계표(토공)"/>
      <sheetName val="공사량현황"/>
      <sheetName val="지급자재명세서"/>
      <sheetName val="2002년설계서"/>
      <sheetName val="암거집계"/>
      <sheetName val="전체 (2)"/>
      <sheetName val="몰탈"/>
      <sheetName val="부곡교"/>
      <sheetName val="교대철근"/>
      <sheetName val="단가비교표"/>
      <sheetName val="제잡비('02)"/>
      <sheetName val="기타집계"/>
      <sheetName val="2.08"/>
      <sheetName val="단계처리참고"/>
      <sheetName val="C관집"/>
      <sheetName val="타이기"/>
      <sheetName val="변경집계장"/>
      <sheetName val="변경설계서"/>
      <sheetName val="3개분류내역"/>
      <sheetName val="2.10"/>
      <sheetName val="앞집계"/>
      <sheetName val="수량명세서"/>
      <sheetName val="수량집계표"/>
      <sheetName val="단계차선 16-8"/>
      <sheetName val="적용외집계장"/>
      <sheetName val="비목분류 "/>
      <sheetName val="비목별물가지수변동현황"/>
      <sheetName val="k치 "/>
      <sheetName val="BOOK7"/>
      <sheetName val="T2"/>
      <sheetName val="상부공"/>
      <sheetName val="주요자재"/>
      <sheetName val="교각수량"/>
      <sheetName val="측구수량집계"/>
      <sheetName val="배수이월"/>
      <sheetName val="유용유동"/>
      <sheetName val="타공정앞장"/>
      <sheetName val="공구리"/>
      <sheetName val="구미전체집계"/>
      <sheetName val="영업소집계"/>
      <sheetName val="가도집계"/>
      <sheetName val="건축비목분류"/>
      <sheetName val="비목별물가지수"/>
      <sheetName val="교량접속수"/>
      <sheetName val="전체(광21)"/>
      <sheetName val="신광상부"/>
      <sheetName val="타공정"/>
      <sheetName val="5.08차광망"/>
      <sheetName val="방음출입문"/>
      <sheetName val="5.14경계표주"/>
      <sheetName val="5.09가드휀스"/>
      <sheetName val="5.12비탈보호"/>
      <sheetName val="마감면집"/>
      <sheetName val="시추조사"/>
      <sheetName val="5.11방음벽수량집"/>
      <sheetName val="길어깨부"/>
      <sheetName val="5.13보도(구미천)"/>
      <sheetName val="가도공집계"/>
      <sheetName val="강가시설전체"/>
      <sheetName val="sheetpile"/>
      <sheetName val="5.23안전시설목"/>
      <sheetName val="5.26낙하물방지"/>
      <sheetName val="5.29철근"/>
      <sheetName val="5.30시멘트"/>
      <sheetName val="도색산출"/>
      <sheetName val="월드컵안전"/>
      <sheetName val="폐기물"/>
      <sheetName val="SHEARKEY검토 (2)"/>
      <sheetName val="bm내역서(B공구)"/>
      <sheetName val="변경내역"/>
      <sheetName val="신규단가(A)제작"/>
      <sheetName val="신규단가(B)물가정보"/>
      <sheetName val="견적갑&quot;A&quot;공구"/>
      <sheetName val="견적조건보고서&quot;A&quot;공구"/>
      <sheetName val="A비엠"/>
      <sheetName val="공율산출"/>
      <sheetName val="장안(01.05.30)(2)"/>
      <sheetName val="내쇼날 (01.05.30)"/>
      <sheetName val="장안(01.05.30)"/>
      <sheetName val="진성(01.05.30)"/>
      <sheetName val="3Week(4-3)(보안)"/>
      <sheetName val="전기공정표"/>
      <sheetName val="CABLE(MAIN)"/>
      <sheetName val="전선관수량산출표 (4)"/>
      <sheetName val="산출내역"/>
      <sheetName val="집계표 (2)"/>
      <sheetName val="수량명세서-구"/>
      <sheetName val="적용"/>
      <sheetName val="예정공정표-SK (2)"/>
      <sheetName val="평면도"/>
      <sheetName val="딱지"/>
      <sheetName val="공종자재집계 (2)"/>
      <sheetName val="재료집계표  (2)"/>
      <sheetName val="명림건설"/>
      <sheetName val="사업소보고"/>
      <sheetName val="사진대지"/>
      <sheetName val="사진대지 (2)"/>
      <sheetName val="설계변경 제출(10.5극동)"/>
      <sheetName val="쏠레땅쉬-1월"/>
      <sheetName val="설계변경 제출(4차이후미적용)"/>
      <sheetName val="감사지적"/>
      <sheetName val="방침사항5"/>
      <sheetName val="설계변경 제출(근거서류)-참고"/>
      <sheetName val="타공종이기수량집계"/>
      <sheetName val="Sheet6"/>
      <sheetName val="Sheet7"/>
      <sheetName val="Sheet8"/>
      <sheetName val="Sheet9"/>
      <sheetName val="Sheet10"/>
      <sheetName val="내역비교 (2)"/>
      <sheetName val="내역비교 (3)"/>
      <sheetName val="단가산출(적용20)단가적정성"/>
      <sheetName val="단가산출(적용25)단가적정성"/>
      <sheetName val="범양"/>
      <sheetName val="간접비분개"/>
      <sheetName val="전체실행예산(본사양식) (2)"/>
      <sheetName val="감독실현황"/>
      <sheetName val="2001.12"/>
      <sheetName val="장고개내역서"/>
      <sheetName val="SK+극동"/>
      <sheetName val="702"/>
      <sheetName val="직영시행공사비"/>
      <sheetName val="VXXXXX"/>
      <sheetName val="JUP2000"/>
      <sheetName val="laroux"/>
      <sheetName val="2000장비이동현황"/>
      <sheetName val="3-5.인원 수급 계획"/>
      <sheetName val="JUP2001"/>
      <sheetName val="그림"/>
      <sheetName val="2001매출현황"/>
      <sheetName val="2001기성현황"/>
      <sheetName val="2001JUP vs 기성"/>
      <sheetName val="2001년도TO비교"/>
      <sheetName val="쏠레땅쉬원가(02)"/>
      <sheetName val="내역서-sk"/>
      <sheetName val="증감내역서"/>
      <sheetName val="집계표(당초,변경) (2)"/>
    </sheetNames>
    <definedNames>
      <definedName name="Macro1"/>
      <definedName name="Macro11"/>
    </defined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/>
      <sheetData sheetId="379"/>
      <sheetData sheetId="380"/>
      <sheetData sheetId="381"/>
      <sheetData sheetId="382" refreshError="1"/>
      <sheetData sheetId="383" refreshError="1"/>
      <sheetData sheetId="384"/>
      <sheetData sheetId="385" refreshError="1"/>
      <sheetData sheetId="386" refreshError="1"/>
      <sheetData sheetId="387" refreshError="1"/>
      <sheetData sheetId="388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/>
      <sheetData sheetId="399"/>
      <sheetData sheetId="400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/>
      <sheetData sheetId="443" refreshError="1"/>
      <sheetData sheetId="444" refreshError="1"/>
      <sheetData sheetId="445"/>
      <sheetData sheetId="446"/>
      <sheetData sheetId="447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/>
      <sheetData sheetId="456"/>
      <sheetData sheetId="457"/>
      <sheetData sheetId="458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/>
      <sheetData sheetId="52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/>
      <sheetData sheetId="537"/>
      <sheetData sheetId="538"/>
      <sheetData sheetId="539" refreshError="1"/>
      <sheetData sheetId="540"/>
      <sheetData sheetId="541" refreshError="1"/>
      <sheetData sheetId="542" refreshError="1"/>
      <sheetData sheetId="543" refreshError="1"/>
      <sheetData sheetId="544"/>
      <sheetData sheetId="545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/>
      <sheetData sheetId="570" refreshError="1"/>
      <sheetData sheetId="571" refreshError="1"/>
      <sheetData sheetId="572" refreshError="1"/>
      <sheetData sheetId="573" refreshError="1"/>
      <sheetData sheetId="574"/>
      <sheetData sheetId="575"/>
      <sheetData sheetId="576" refreshError="1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 refreshError="1"/>
      <sheetData sheetId="586" refreshError="1"/>
      <sheetData sheetId="587"/>
      <sheetData sheetId="588"/>
      <sheetData sheetId="589"/>
      <sheetData sheetId="590"/>
      <sheetData sheetId="591"/>
      <sheetData sheetId="592"/>
      <sheetData sheetId="59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(의왕)"/>
      <sheetName val="항목-세목(의왕)"/>
      <sheetName val="항목-세목(CS)"/>
      <sheetName val="항목별(CS2팀)"/>
      <sheetName val="항목-세목(중앙)"/>
      <sheetName val="항목별(중연)"/>
      <sheetName val="판매"/>
      <sheetName val="__Sgdd605_c_HDPIC_VIEWTMP_DAT_2"/>
    </sheetNames>
    <definedNames>
      <definedName name="module1.bupo_index"/>
      <definedName name="module1.dekak"/>
      <definedName name="module1.jiju"/>
      <definedName name="module1.JohapbuhoKaroIndex"/>
      <definedName name="module1.JohapbuhoSeroIndex"/>
      <definedName name="module1.m_karo"/>
      <definedName name="module1.t_karo"/>
      <definedName name="module1.t_sero"/>
      <definedName name="module2.Bo_h"/>
      <definedName name="module2.Bo_w"/>
      <definedName name="module2.Bobachimde_karoHindex"/>
      <definedName name="module2.Bobachimde_karoWindex"/>
      <definedName name="module2.Bobachimde_seroindex"/>
      <definedName name="module2.danka"/>
      <definedName name="module2.Dekak_n"/>
      <definedName name="module2.Haljeindex"/>
      <definedName name="module2.lotindex"/>
      <definedName name="module2.pack_karoindex"/>
      <definedName name="module2.pack_munja"/>
      <definedName name="module2.package_tf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회로내역(승인)"/>
      <sheetName val="ISSUEMST"/>
      <sheetName val="회로내역(전체)"/>
      <sheetName val="전장내역(전체)"/>
      <sheetName val="Macro1"/>
      <sheetName val="Sheet2"/>
      <sheetName val="환율적용표"/>
      <sheetName val="DAT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DATA"/>
      <sheetName val="수안보-MBR1"/>
      <sheetName val="LX-CAL"/>
      <sheetName val="우각부보강"/>
      <sheetName val="공종단가"/>
      <sheetName val="Sheet1"/>
      <sheetName val="Macro(차단기)"/>
      <sheetName val="감가상각"/>
      <sheetName val="실행철강하도"/>
      <sheetName val="단면치수"/>
      <sheetName val="공사비집계"/>
      <sheetName val="BQ(실행)"/>
      <sheetName val="흥양2교토공집계표"/>
      <sheetName val="기기리스트"/>
      <sheetName val="노임단가"/>
      <sheetName val="외천교"/>
      <sheetName val="사용성검토"/>
      <sheetName val="설계"/>
      <sheetName val="계수시트"/>
      <sheetName val="원가계산서"/>
      <sheetName val="회로내역(승인)"/>
      <sheetName val="MOTOR3"/>
      <sheetName val="Total"/>
      <sheetName val="COPING"/>
      <sheetName val="Graph (LGEN)"/>
      <sheetName val="out_prog"/>
      <sheetName val="선적schedule (2)"/>
      <sheetName val="LOPCALC"/>
      <sheetName val="DATE"/>
      <sheetName val="CONCRETE"/>
      <sheetName val="Data&amp;Result"/>
      <sheetName val="Sheet7"/>
      <sheetName val="Cost bd-&quot;A&quot;"/>
      <sheetName val="현금"/>
      <sheetName val="공사개요"/>
      <sheetName val="????"/>
      <sheetName val="내역서"/>
      <sheetName val="MOTOR"/>
      <sheetName val="Y-WORK"/>
      <sheetName val="UNIT"/>
      <sheetName val="세부내역서"/>
      <sheetName val="교대"/>
      <sheetName val="내역"/>
      <sheetName val="동해title"/>
      <sheetName val="5.모델링"/>
      <sheetName val="2.단면가정"/>
      <sheetName val="자압"/>
      <sheetName val="노임"/>
      <sheetName val="유동표(변경)"/>
      <sheetName val="PIPE내역(FCN)"/>
      <sheetName val="#REF"/>
      <sheetName val="JUCKEYK"/>
      <sheetName val="Pjny"/>
      <sheetName val="Sheet3"/>
      <sheetName val="와동25-3(변경)"/>
      <sheetName val="ELECTRIC"/>
      <sheetName val="NA"/>
      <sheetName val="1-1"/>
      <sheetName val="부하(성남)"/>
      <sheetName val="Macro1"/>
      <sheetName val="준검 내역서"/>
      <sheetName val="ÅÍ³ÎÁ¶µµ"/>
      <sheetName val="Àü¾Ð°­ÇÏ-»óÇà"/>
      <sheetName val="Àü¾Ð°­ÇÏ-ÇÏÇà"/>
      <sheetName val="&quot;u&quot; TYPE ±¸°£ Á¶¸í"/>
      <sheetName val="&quot;U&quot;TYPE Àü¾Ð°­ÇÏ"/>
      <sheetName val="TR¿ë·®"/>
      <sheetName val="TR¿ë·® (2)"/>
      <sheetName val="°£¼±±½±â ¼³¸í"/>
      <sheetName val="°£¼±±½±â"/>
      <sheetName val="Á¢Áö"/>
      <sheetName val="Á÷·ùÀü¿ø"/>
      <sheetName val="ºÒÆòÇü °è»ê½Ä"/>
      <sheetName val="°è»ê1"/>
      <sheetName val="°è»ê2"/>
      <sheetName val="»ç¿ë¼º°ËÅä"/>
      <sheetName val="약품설비"/>
      <sheetName val="1.설계조건"/>
      <sheetName val="가설건물"/>
      <sheetName val="Dae_Jiju"/>
      <sheetName val="Sikje_ingun"/>
      <sheetName val="TREE_D"/>
      <sheetName val="Sheet17"/>
      <sheetName val="환율적용표"/>
      <sheetName val="기계내역"/>
      <sheetName val="매입세율"/>
      <sheetName val="부대내역"/>
      <sheetName val="6PILE  (돌출)"/>
      <sheetName val="대치판정"/>
      <sheetName val="부하계산서"/>
      <sheetName val="매입세"/>
      <sheetName val="소상 &quot;1&quot;"/>
      <sheetName val="ITEM"/>
      <sheetName val="가도공"/>
      <sheetName val="집수정(600-700)"/>
      <sheetName val="S0"/>
      <sheetName val="표지 (2)"/>
      <sheetName val="동원(3)"/>
      <sheetName val="예정(3)"/>
      <sheetName val="Macro2"/>
      <sheetName val="BID"/>
      <sheetName val="부하LOAD"/>
      <sheetName val="기계-설변"/>
      <sheetName val="CALCULATION"/>
      <sheetName val="노무비 "/>
      <sheetName val="플랜트 설치"/>
      <sheetName val="SELTDATA"/>
      <sheetName val="청구내역(9807)"/>
      <sheetName val="PROJECT BRIEF(EX.NEW)"/>
      <sheetName val="교각계산"/>
      <sheetName val="¼³°è"/>
      <sheetName val="¼ö¾Èº¸-MBR1"/>
      <sheetName val="´Ü¸éÄ¡¼ö"/>
      <sheetName val="°ø»çºñÁý°è"/>
      <sheetName val="BQ(½ÇÇà)"/>
      <sheetName val="¿ì°¢ºÎº¸°­"/>
      <sheetName val="½ÇÇàÃ¶°­ÇÏµµ"/>
      <sheetName val="BSD (2)"/>
      <sheetName val="KL HSMT tinh thieu"/>
      <sheetName val="정부노임단가"/>
      <sheetName val="c_balju"/>
      <sheetName val="EPro"/>
      <sheetName val="A-4"/>
      <sheetName val="공사기본자료"/>
      <sheetName val="상세내역,전력산출서"/>
      <sheetName val="일위대가목차"/>
      <sheetName val="10.1"/>
      <sheetName val="POOM_MOTO"/>
      <sheetName val="JUCK"/>
      <sheetName val="일반공사"/>
      <sheetName val="Parem"/>
      <sheetName val="2.손익계산서"/>
      <sheetName val="부하(반월)"/>
      <sheetName val="TARGET"/>
      <sheetName val="Factor"/>
      <sheetName val="현관"/>
      <sheetName val="IN"/>
      <sheetName val="자압1"/>
      <sheetName val="본선 토공 분배표"/>
      <sheetName val="공용시설내역"/>
      <sheetName val="데이타"/>
      <sheetName val="월선수금"/>
      <sheetName val="입찰내역서"/>
      <sheetName val="차액보증"/>
      <sheetName val="INPUT"/>
      <sheetName val="b_balju_cho"/>
      <sheetName val="ABUT수량-A1"/>
      <sheetName val="지급자재"/>
      <sheetName val="배수내역"/>
      <sheetName val="명세서"/>
      <sheetName val="h-013211-2"/>
      <sheetName val="VESSEL Sh. 1"/>
      <sheetName val="입력DATA"/>
      <sheetName val="단가"/>
      <sheetName val="포설list원본"/>
      <sheetName val="수질정화시설"/>
      <sheetName val="특별교실"/>
      <sheetName val="목차"/>
      <sheetName val="³»¿ª¼­"/>
      <sheetName val="Çö±Ý"/>
      <sheetName val="±â±â¸®½ºÆ®"/>
      <sheetName val="Èï¾ç2±³Åä°øÁý°èÇ¥"/>
      <sheetName val="°è¼ö½ÃÆ®"/>
      <sheetName val="¿ø°¡°è»ê¼­"/>
      <sheetName val="µ¿ÇØtitle"/>
      <sheetName val="5.¸ðµ¨¸µ"/>
      <sheetName val="¿ÜÃµ±³"/>
      <sheetName val="¼±Àûschedule (2)"/>
      <sheetName val="Macro(Â÷´Ü±â)"/>
      <sheetName val="±â°è³»¿ª"/>
      <sheetName val="¼Ò»ó &quot;1&quot;"/>
      <sheetName val="ÁØ°Ë ³»¿ª¼­"/>
      <sheetName val="ÀÚ¾Ð"/>
      <sheetName val="1.¼³°èÁ¶°Ç"/>
      <sheetName val="°¡¼³°Ç¹°"/>
      <sheetName val="°¨°¡»ó°¢"/>
      <sheetName val="Á¤ºÎ³ëÀÓ´Ü°¡"/>
      <sheetName val="°øÁ¾´Ü°¡"/>
      <sheetName val="PIPE³»¿ª(FCN)"/>
      <sheetName val="표지(1)"/>
      <sheetName val="Sheet6"/>
      <sheetName val="입고장부 (4)"/>
      <sheetName val="List(rev.B)"/>
      <sheetName val="설계가"/>
      <sheetName val="1공구(을)"/>
      <sheetName val="일위대가목록"/>
      <sheetName val="단가대비표"/>
      <sheetName val="N賃率-職"/>
      <sheetName val="MAT"/>
      <sheetName val="인원투입계획"/>
      <sheetName val="공사개요(사업승인변경)"/>
      <sheetName val="copy"/>
      <sheetName val="견적정보"/>
      <sheetName val="조정금액결과표 (차수별)"/>
      <sheetName val="Summary - Budget"/>
      <sheetName val="노무비"/>
      <sheetName val="3련 BOX"/>
      <sheetName val="20관리비율"/>
      <sheetName val="조명율데이타"/>
      <sheetName val="기술자료 (광화문)"/>
      <sheetName val="수량산출"/>
      <sheetName val="tggwan(mac)"/>
      <sheetName val="cost"/>
      <sheetName val="EQT-ESTN"/>
      <sheetName val="A"/>
      <sheetName val="05년"/>
      <sheetName val="토공A"/>
      <sheetName val="설계조건"/>
      <sheetName val="일위대가(계측기설치)"/>
      <sheetName val="터파기및재료"/>
      <sheetName val="표지판단위"/>
      <sheetName val="장비내역서"/>
      <sheetName val="BJJIN"/>
      <sheetName val="경상비"/>
      <sheetName val="의왕F사"/>
      <sheetName val="가공사"/>
      <sheetName val="SG"/>
      <sheetName val="견적사양비교표"/>
      <sheetName val="LG제품"/>
      <sheetName val="봉양~조차장간고하개명(신설)"/>
      <sheetName val="2월가격표-ESG-1월"/>
      <sheetName val="SPEC"/>
      <sheetName val="산출근거"/>
      <sheetName val="밸브설치"/>
      <sheetName val="견적조건"/>
      <sheetName val="EP0618"/>
      <sheetName val="22-2M단"/>
      <sheetName val="22-1소단"/>
      <sheetName val="2000전체분"/>
      <sheetName val="2000년1차"/>
      <sheetName val="G.R300경비"/>
      <sheetName val="총괄내역"/>
      <sheetName val="진로도급"/>
      <sheetName val="말뚝지지력산정"/>
      <sheetName val="배수공 주요자재 집계표"/>
      <sheetName val="품셈집계표"/>
      <sheetName val="자재조사표(참고용)"/>
      <sheetName val="일반부표집계표"/>
      <sheetName val="설계서(설치)"/>
      <sheetName val="1"/>
      <sheetName val="을지"/>
      <sheetName val="우배수"/>
      <sheetName val="계산식"/>
      <sheetName val="GRACE"/>
      <sheetName val="일위대가 "/>
      <sheetName val="일위대가-1"/>
      <sheetName val="입찰보고"/>
      <sheetName val="MFAB"/>
      <sheetName val="MFRT"/>
      <sheetName val="MPKG"/>
      <sheetName val="MPRD"/>
      <sheetName val="TNHCHINH"/>
      <sheetName val="6호기"/>
      <sheetName val="L형 옹벽"/>
      <sheetName val="공량산출서"/>
      <sheetName val="list"/>
      <sheetName val="토목"/>
      <sheetName val="ⴭⴭⴭⴭ"/>
      <sheetName val="수입"/>
      <sheetName val="Key assumption"/>
      <sheetName val="indirect"/>
      <sheetName val="슬래브1"/>
      <sheetName val="L_RPTA05_목록"/>
      <sheetName val="cable-data"/>
      <sheetName val="견적기준"/>
      <sheetName val="매입부가세율(동림)"/>
      <sheetName val="BACK DATA"/>
      <sheetName val="잡비"/>
      <sheetName val="____"/>
      <sheetName val="건축내역서"/>
      <sheetName val="토목내역서"/>
      <sheetName val="&quot;u&quot;_TYPE_구간_조명"/>
      <sheetName val="&quot;U&quot;TYPE_전압강하"/>
      <sheetName val="TR용량_(2)"/>
      <sheetName val="간선굵기_설명"/>
      <sheetName val="불평형_계산식"/>
      <sheetName val="5_모델링"/>
      <sheetName val="Cost_bd-&quot;A&quot;"/>
      <sheetName val="Graph_(LGEN)"/>
      <sheetName val="선적schedule_(2)"/>
      <sheetName val="준검_내역서"/>
      <sheetName val="&quot;u&quot;_TYPE_±¸°£_Á¶¸í"/>
      <sheetName val="&quot;U&quot;TYPE_Àü¾Ð°­ÇÏ"/>
      <sheetName val="TR¿ë·®_(2)"/>
      <sheetName val="°£¼±±½±â_¼³¸í"/>
      <sheetName val="ºÒÆòÇü_°è»ê½Ä"/>
      <sheetName val="1_설계조건"/>
      <sheetName val="6PILE__(돌출)"/>
      <sheetName val="2_단면가정"/>
      <sheetName val="표지_(2)"/>
      <sheetName val="PROJECT_BRIEF(EX_NEW)"/>
      <sheetName val="유동표"/>
      <sheetName val="분석가정"/>
      <sheetName val="우수"/>
      <sheetName val="주형"/>
      <sheetName val="입력정보"/>
      <sheetName val="Data &amp; Result"/>
      <sheetName val="설비내역서"/>
      <sheetName val="9.3 단면력집계"/>
      <sheetName val="2. 설계단면"/>
      <sheetName val="갑지"/>
      <sheetName val="과천MAIN"/>
      <sheetName val="환경기계공정표 (3)"/>
      <sheetName val="OZ049E"/>
      <sheetName val="배수개거재(신)"/>
      <sheetName val="신관(1)"/>
      <sheetName val="구의33고"/>
      <sheetName val="기계경비(시간당)"/>
      <sheetName val="램머"/>
      <sheetName val="평가데이터"/>
      <sheetName val="청천내"/>
      <sheetName val="식재총괄"/>
      <sheetName val="일위목록"/>
      <sheetName val="정산내임"/>
      <sheetName val="자재수량"/>
      <sheetName val="동력부하(도산)"/>
      <sheetName val="HVAC"/>
      <sheetName val="의왕"/>
      <sheetName val="TONG HOP VL-NC TT"/>
      <sheetName val="CHITIET VL-NC-TT -1p"/>
      <sheetName val="TDTKP1"/>
      <sheetName val="KPVC-BD "/>
      <sheetName val="토공사"/>
      <sheetName val="일위대가"/>
      <sheetName val="정산K산출"/>
      <sheetName val="96작생능"/>
      <sheetName val="&quot;u&quot;_TYPE_구간_조명1"/>
      <sheetName val="&quot;U&quot;TYPE_전압강하1"/>
      <sheetName val="TR용량_(2)1"/>
      <sheetName val="간선굵기_설명1"/>
      <sheetName val="불평형_계산식1"/>
      <sheetName val="실행내역서 "/>
      <sheetName val="1을"/>
      <sheetName val="단중표-ST"/>
      <sheetName val="piping"/>
      <sheetName val="수량산출서"/>
      <sheetName val="Site Expenses"/>
      <sheetName val="ilch"/>
      <sheetName val="STORAGE"/>
      <sheetName val="001"/>
      <sheetName val="2000년하반기"/>
      <sheetName val="입찰안"/>
      <sheetName val="중동상가"/>
      <sheetName val="기계단가"/>
      <sheetName val="참고"/>
      <sheetName val="지수"/>
      <sheetName val="FB25JN"/>
      <sheetName val="조도계산서 (도서)"/>
      <sheetName val="횡배위치"/>
      <sheetName val="C"/>
      <sheetName val="공통(20-91)"/>
      <sheetName val="집1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기초계산(Pmax)"/>
      <sheetName val="대포2교접속"/>
      <sheetName val="조명율표"/>
      <sheetName val="07피뢰침설비공사"/>
      <sheetName val="견적"/>
      <sheetName val="UPDATA"/>
      <sheetName val="전기"/>
      <sheetName val="Param"/>
      <sheetName val="타공종이기"/>
      <sheetName val="토공집계표"/>
      <sheetName val="설계명세서"/>
      <sheetName val="예산명세서"/>
      <sheetName val="자료입력"/>
      <sheetName val="선급법인세 (2)"/>
      <sheetName val="1-최종안"/>
      <sheetName val="사업분석-분양가결정"/>
      <sheetName val="PROJECT BRIEF_EX_NEW_"/>
      <sheetName val="REDUCER"/>
      <sheetName val="WE'T"/>
      <sheetName val="구조물철거타공정이월"/>
      <sheetName val="최종"/>
      <sheetName val="공통가설"/>
      <sheetName val="왕십리방향"/>
      <sheetName val="411-00 외화장기"/>
      <sheetName val="투찰"/>
      <sheetName val="2월가격"/>
      <sheetName val="Licences"/>
      <sheetName val="내역(정지)"/>
      <sheetName val="입력"/>
      <sheetName val="총괄표"/>
      <sheetName val="우수공"/>
      <sheetName val="Table"/>
      <sheetName val="인건-측정"/>
      <sheetName val="AS복구"/>
      <sheetName val="중기터파기"/>
      <sheetName val="변수값"/>
      <sheetName val="중기상차"/>
      <sheetName val="포장복구집계"/>
      <sheetName val="부대토목"/>
      <sheetName val="실행비교"/>
      <sheetName val="통합"/>
      <sheetName val="1,2공구원가계산서"/>
      <sheetName val="2공구산출내역"/>
      <sheetName val="1공구산출내역서"/>
      <sheetName val="토공(완충)"/>
      <sheetName val="계산근거"/>
      <sheetName val="집계표"/>
      <sheetName val="0001(arch)"/>
      <sheetName val="설산1.나"/>
      <sheetName val="본사S"/>
      <sheetName val="WORK"/>
      <sheetName val="적격"/>
      <sheetName val="단가 "/>
      <sheetName val="일위총괄표"/>
      <sheetName val="No-&gt;Code"/>
      <sheetName val="WC96709"/>
      <sheetName val="골조시행"/>
      <sheetName val="약품공급2"/>
      <sheetName val="LAB"/>
      <sheetName val="수문일1"/>
      <sheetName val="연결관암거"/>
      <sheetName val="가로등내역서"/>
      <sheetName val="원가"/>
      <sheetName val="건축내역"/>
      <sheetName val="간접비"/>
      <sheetName val="현황CODE"/>
      <sheetName val="손익현황"/>
      <sheetName val="2F 회의실견적(5_14 일대)"/>
      <sheetName val="KD율"/>
      <sheetName val="#2_일위대가목록"/>
      <sheetName val="SUN 2000. 10 가격"/>
      <sheetName val="적용단위길이"/>
      <sheetName val="C3"/>
      <sheetName val="배선DATA"/>
      <sheetName val="자재단가"/>
      <sheetName val="sw1"/>
      <sheetName val="NOMUBI"/>
      <sheetName val="토공집계"/>
      <sheetName val="적용기준"/>
      <sheetName val="기초자료입력"/>
      <sheetName val="2000상반기노임"/>
      <sheetName val="TSS Part List"/>
      <sheetName val="현장관리비 산출내역"/>
      <sheetName val="세부내역서(소방)"/>
      <sheetName val="산출근거(통합감시)"/>
      <sheetName val="FOOTING단면력"/>
      <sheetName val="3BL공동구 수량"/>
      <sheetName val="담당자"/>
      <sheetName val="3.하중산정4.지지력"/>
      <sheetName val="단가산출"/>
      <sheetName val="CT "/>
      <sheetName val="중갑지"/>
      <sheetName val="기본DATA"/>
      <sheetName val="바닥판"/>
      <sheetName val="간접"/>
      <sheetName val="적정심사"/>
      <sheetName val="1.Pre"/>
      <sheetName val="Food court "/>
      <sheetName val="직원동원계획"/>
      <sheetName val="단위내역서"/>
      <sheetName val="20110404_JRL_성수서비스 Specificatio"/>
      <sheetName val="계정"/>
      <sheetName val="기계"/>
      <sheetName val="현황산출서"/>
      <sheetName val="옹벽기초자료"/>
      <sheetName val="토공"/>
      <sheetName val="전차선로 물량표"/>
      <sheetName val="한강운반비"/>
      <sheetName val="ROOF(ALKALI)"/>
      <sheetName val="노무자 명단"/>
      <sheetName val="물량산출근거"/>
      <sheetName val="전기내역서"/>
      <sheetName val="(A)내역서"/>
      <sheetName val="154TW"/>
      <sheetName val="출근부"/>
      <sheetName val="안정검토(온1)"/>
      <sheetName val="가로등제어반 설치공사(수량)"/>
      <sheetName val="표지"/>
      <sheetName val="충주"/>
      <sheetName val="자재"/>
      <sheetName val="문학간접"/>
      <sheetName val="역삼"/>
      <sheetName val="종배수관(신)"/>
      <sheetName val="보차도경계석"/>
      <sheetName val="금액내역서"/>
      <sheetName val="대로근거"/>
      <sheetName val="중로근거"/>
      <sheetName val="하수BOX이설"/>
      <sheetName val="TYPE-1"/>
      <sheetName val="직재"/>
      <sheetName val="COVER"/>
      <sheetName val="부재치수입력"/>
      <sheetName val="총괄집계표"/>
      <sheetName val="계산서(곡선부)"/>
      <sheetName val="종배수관"/>
      <sheetName val="포장재료집계표"/>
      <sheetName val="쌍송교"/>
      <sheetName val="갑지(추정)"/>
      <sheetName val="학생내역"/>
      <sheetName val="다이꾸"/>
      <sheetName val="품셈TABLE"/>
      <sheetName val="장비집계"/>
      <sheetName val="철거산출근거"/>
      <sheetName val="1SPAN"/>
      <sheetName val="플랜트_설치"/>
      <sheetName val="소상_&quot;1&quot;"/>
      <sheetName val="VESSEL_Sh__1"/>
      <sheetName val="10_1"/>
      <sheetName val="전기일위대가"/>
      <sheetName val="Tool"/>
      <sheetName val="당초"/>
      <sheetName val="CAT_5"/>
      <sheetName val="P-산#1-1(WOWA1)"/>
      <sheetName val="공사원가계산서"/>
      <sheetName val="401"/>
      <sheetName val="세부내역서(전기)"/>
      <sheetName val="세부내역"/>
      <sheetName val="작성"/>
      <sheetName val="실행"/>
      <sheetName val="도급"/>
      <sheetName val="조도계산"/>
      <sheetName val="장비경비"/>
      <sheetName val="본선_토공_분배표"/>
      <sheetName val="5_¸ðµ¨¸µ"/>
      <sheetName val="¼±Àûschedule_(2)"/>
      <sheetName val="¼Ò»ó_&quot;1&quot;"/>
      <sheetName val="ÁØ°Ë_³»¿ª¼­"/>
      <sheetName val="1_¼³°èÁ¶°Ç"/>
      <sheetName val="KL_HSMT_tinh_thieu"/>
      <sheetName val="2_손익계산서"/>
      <sheetName val="BSD_(2)"/>
      <sheetName val="기술자료_(광화문)"/>
      <sheetName val="입고장부_(4)"/>
      <sheetName val="List(rev_B)"/>
      <sheetName val="Cost_bd-&quot;A&quot;1"/>
      <sheetName val="Graph_(LGEN)1"/>
      <sheetName val="선적schedule_(2)1"/>
      <sheetName val="5_모델링1"/>
      <sheetName val="PROJECT_BRIEF(EX_NEW)1"/>
      <sheetName val="소상_&quot;1&quot;1"/>
      <sheetName val="준검_내역서1"/>
      <sheetName val="&quot;u&quot;_TYPE_±¸°£_Á¶¸í1"/>
      <sheetName val="&quot;U&quot;TYPE_Àü¾Ð°­ÇÏ1"/>
      <sheetName val="TR¿ë·®_(2)1"/>
      <sheetName val="°£¼±±½±â_¼³¸í1"/>
      <sheetName val="ºÒÆòÇü_°è»ê½Ä1"/>
      <sheetName val="1_설계조건1"/>
      <sheetName val="2_단면가정1"/>
      <sheetName val="표지_(2)1"/>
      <sheetName val="6PILE__(돌출)1"/>
      <sheetName val="BSD_(2)1"/>
      <sheetName val="KL_HSMT_tinh_thieu1"/>
      <sheetName val="플랜트_설치1"/>
      <sheetName val="기술자료_(광화문)1"/>
      <sheetName val="본선_토공_분배표1"/>
      <sheetName val="5_¸ðµ¨¸µ1"/>
      <sheetName val="¼±Àûschedule_(2)1"/>
      <sheetName val="¼Ò»ó_&quot;1&quot;1"/>
      <sheetName val="ÁØ°Ë_³»¿ª¼­1"/>
      <sheetName val="1_¼³°èÁ¶°Ç1"/>
      <sheetName val="2_손익계산서1"/>
      <sheetName val="입고장부_(4)1"/>
      <sheetName val="List(rev_B)1"/>
      <sheetName val="10_11"/>
      <sheetName val="VESSEL_Sh__11"/>
      <sheetName val="9902"/>
      <sheetName val="옹벽"/>
      <sheetName val="내역(전체)"/>
      <sheetName val="원본"/>
      <sheetName val="전압강하계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널조도"/>
      <sheetName val="회로내역(승인)"/>
    </sheetNames>
    <sheetDataSet>
      <sheetData sheetId="0" refreshError="1"/>
      <sheetData sheetId="1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laroux"/>
      <sheetName val="내역서"/>
      <sheetName val="물가대비"/>
      <sheetName val="총괄-표지"/>
      <sheetName val="인건-측정"/>
      <sheetName val="설비"/>
      <sheetName val="터널조도"/>
      <sheetName val="하조서"/>
      <sheetName val="인건_측정"/>
      <sheetName val="인건비"/>
      <sheetName val="ABUT수량-A1"/>
      <sheetName val="원주복~1"/>
      <sheetName val="기존단가 (2)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진입로"/>
      <sheetName val="체감식(합정로) "/>
      <sheetName val="DATA"/>
      <sheetName val="등가거리"/>
      <sheetName val="조명율표"/>
      <sheetName val="Sheet2"/>
      <sheetName val="체감식  (원본)"/>
      <sheetName val="진입로 (원본)"/>
      <sheetName val="과천MAIN"/>
      <sheetName val="ITEM"/>
      <sheetName val="전선"/>
      <sheetName val="내역"/>
      <sheetName val="터널조도"/>
      <sheetName val="Macro(전선)"/>
      <sheetName val="설계조건"/>
      <sheetName val="자재단가비교표"/>
      <sheetName val="내역서"/>
      <sheetName val="일위대가(계측기설치)"/>
      <sheetName val="전기"/>
      <sheetName val="INPUT"/>
      <sheetName val="조도계산서"/>
      <sheetName val="기별(종합)"/>
      <sheetName val="포장복구집계"/>
      <sheetName val="정부노임단가"/>
      <sheetName val="공사비예산서(토목분)"/>
      <sheetName val="COPING"/>
      <sheetName val="공통가설"/>
      <sheetName val="MOTOR"/>
      <sheetName val="조건표"/>
      <sheetName val="손익분석"/>
      <sheetName val="단가비교표"/>
      <sheetName val="SLAB&quot;1&quot;"/>
      <sheetName val="공량산출서"/>
      <sheetName val="실행철강하도"/>
      <sheetName val="KMT물량"/>
      <sheetName val="기본DATA"/>
      <sheetName val="제품"/>
      <sheetName val="INPUT(덕도방향-시점)"/>
      <sheetName val="교량전기"/>
      <sheetName val="11.우각부 보강"/>
      <sheetName val="11.1 단면hwp"/>
      <sheetName val="9GNG운반"/>
      <sheetName val="동원(3)"/>
      <sheetName val="예정(3)"/>
      <sheetName val="당초수량"/>
      <sheetName val="견적"/>
      <sheetName val="DATE"/>
      <sheetName val="직공비"/>
      <sheetName val="CODE"/>
      <sheetName val="송라터널총괄"/>
      <sheetName val="Sheet1 (2)"/>
      <sheetName val="단면 (2)"/>
      <sheetName val="말뚝물량"/>
      <sheetName val="순공사비산출내역"/>
      <sheetName val="일위대가표1"/>
      <sheetName val="단가산출서 "/>
      <sheetName val="MAIN"/>
      <sheetName val="노임단가"/>
      <sheetName val="자판실행"/>
      <sheetName val="LABTOTAL"/>
      <sheetName val="단가산출"/>
      <sheetName val="3.일반설비"/>
      <sheetName val="#REF"/>
      <sheetName val="Manual Valve List"/>
      <sheetName val="간접비내역-1"/>
      <sheetName val="__MAIN"/>
      <sheetName val="CABLE SIZE-3"/>
      <sheetName val="부하계산서"/>
      <sheetName val="단가 및 재료비"/>
      <sheetName val="중기사용료산출근거"/>
      <sheetName val="인건비"/>
      <sheetName val="CAT_5"/>
      <sheetName val="전단면보수"/>
      <sheetName val="반단면보수"/>
      <sheetName val="콘크리트패칭"/>
      <sheetName val="아스.노면팻칭"/>
      <sheetName val="아스.노면절삭"/>
      <sheetName val="교각계산"/>
      <sheetName val="工완성공사율"/>
      <sheetName val="간선계산"/>
      <sheetName val="11.자재단가"/>
      <sheetName val="1-1"/>
      <sheetName val="북방3터널"/>
      <sheetName val="PART_DISCOUNT"/>
      <sheetName val="현장관리비"/>
      <sheetName val="표지"/>
      <sheetName val="대전노은1차_조적_집계표"/>
      <sheetName val="비용"/>
      <sheetName val="인건-측정"/>
      <sheetName val="예산서"/>
      <sheetName val="성남여성복지내역"/>
      <sheetName val="TEST1"/>
      <sheetName val="guard(mac)"/>
      <sheetName val="입출재고현황 (2)"/>
      <sheetName val="Sheet1"/>
      <sheetName val="설계변경원가계산총괄표"/>
      <sheetName val="01"/>
      <sheetName val="JUCK"/>
      <sheetName val="Macro(차단기)"/>
      <sheetName val="3련 BOX"/>
      <sheetName val="유기공정"/>
      <sheetName val="설비"/>
      <sheetName val="노임"/>
      <sheetName val="표지 (2)"/>
      <sheetName val="단면가정"/>
      <sheetName val="교각1"/>
      <sheetName val="조도계산서 (도서)"/>
      <sheetName val="연부97-1"/>
      <sheetName val="갑지1"/>
      <sheetName val="COST"/>
      <sheetName val="일위대가(목록)"/>
      <sheetName val="재료비"/>
      <sheetName val="SILICATE"/>
      <sheetName val="단면치수"/>
      <sheetName val="단가"/>
      <sheetName val="001"/>
      <sheetName val="입찰안"/>
      <sheetName val="ABUT수량-A1"/>
      <sheetName val="방송일위대가"/>
      <sheetName val="작성기준"/>
      <sheetName val="수안보-MBR1"/>
      <sheetName val="수량산출"/>
      <sheetName val="ACDIM6D"/>
      <sheetName val="일반전기"/>
      <sheetName val="기계내역"/>
      <sheetName val="CIVIL"/>
      <sheetName val="점수계산1-2"/>
      <sheetName val="3CHBDC"/>
      <sheetName val="BID"/>
      <sheetName val="산출근거"/>
      <sheetName val="식생블럭단위수량"/>
      <sheetName val="Sheet5"/>
      <sheetName val="眞비상(진주)"/>
      <sheetName val="역T형"/>
      <sheetName val="사용성검토"/>
      <sheetName val="일위대가시트"/>
      <sheetName val="부표총괄"/>
      <sheetName val="품셈1-17"/>
      <sheetName val="케이블및전선관규격표"/>
      <sheetName val="안정검토"/>
      <sheetName val="단면설계"/>
      <sheetName val="전차선로 물량표"/>
      <sheetName val="단가표"/>
      <sheetName val="TB-내역서"/>
      <sheetName val="설 계"/>
      <sheetName val="기둥(하중)"/>
      <sheetName val="Sheet3"/>
      <sheetName val="중기일위대가"/>
      <sheetName val="BASIC (2)"/>
      <sheetName val="재료집계"/>
      <sheetName val="General Data"/>
      <sheetName val="FORM-0"/>
      <sheetName val="1.설계조건"/>
      <sheetName val="매입세율"/>
      <sheetName val="공사개요"/>
      <sheetName val="1"/>
      <sheetName val="내촌육교방음벽수량집계표"/>
      <sheetName val=" 견적서"/>
      <sheetName val="2000년1차"/>
      <sheetName val="Data&amp;Result"/>
      <sheetName val="건축내역"/>
      <sheetName val="CTDG"/>
      <sheetName val="THVT"/>
      <sheetName val="차도조도계산"/>
      <sheetName val="사급자재"/>
      <sheetName val="플랜트 설치"/>
      <sheetName val="원가계산서"/>
      <sheetName val="sum1 (2)"/>
      <sheetName val="적용률"/>
      <sheetName val="선로정수계산"/>
      <sheetName val="EACT10"/>
      <sheetName val="조명시설"/>
      <sheetName val="진주방향"/>
      <sheetName val="WORK"/>
      <sheetName val="PARAMETER"/>
      <sheetName val="LEGEND"/>
      <sheetName val="옹벽기초자료"/>
      <sheetName val="현황산출서"/>
      <sheetName val="GAEYO"/>
      <sheetName val="원가입력"/>
      <sheetName val="1월"/>
      <sheetName val="날개벽(시점좌측)"/>
      <sheetName val="단가조사서"/>
      <sheetName val="(포장)BOQ-실적공사"/>
      <sheetName val="입력DATA"/>
      <sheetName val="건축집계"/>
      <sheetName val="원가계산(총괄)"/>
      <sheetName val="단위수량"/>
      <sheetName val="현황"/>
      <sheetName val="4)유동표"/>
      <sheetName val="수원역(전체분)설계서"/>
      <sheetName val="공정코드"/>
      <sheetName val="대로근거"/>
      <sheetName val="중로근거"/>
      <sheetName val="MAT"/>
      <sheetName val="백암비스타내역"/>
      <sheetName val="설계"/>
      <sheetName val="가점"/>
      <sheetName val="index"/>
      <sheetName val="etc"/>
      <sheetName val="노무비"/>
      <sheetName val="집수정"/>
      <sheetName val="개요"/>
      <sheetName val="투찰"/>
      <sheetName val="삼성전기"/>
      <sheetName val="PS-2A구조물방수"/>
      <sheetName val="제수"/>
      <sheetName val="공기"/>
      <sheetName val="bearing"/>
      <sheetName val="증감대비"/>
      <sheetName val="Total"/>
      <sheetName val="gvl"/>
      <sheetName val="BQ(실행)"/>
      <sheetName val="DAN"/>
      <sheetName val="토목내역서"/>
      <sheetName val="내역표지"/>
      <sheetName val="I一般比"/>
      <sheetName val="Dae_Jiju"/>
      <sheetName val="Sikje_ingun"/>
      <sheetName val="TREE_D"/>
      <sheetName val="실행자재"/>
      <sheetName val="남양시작동자105노65기1.3화1.2"/>
      <sheetName val="관람석제출"/>
      <sheetName val="일위대가목록"/>
      <sheetName val="견적990322"/>
      <sheetName val="ilch"/>
      <sheetName val="단가대비"/>
      <sheetName val="배수장공사비"/>
      <sheetName val="물가자료"/>
      <sheetName val="일위대가"/>
      <sheetName val="MCC제원"/>
      <sheetName val="말뚝설계"/>
      <sheetName val="시멘트"/>
      <sheetName val="출근부"/>
      <sheetName val="장비부하"/>
      <sheetName val="부속동"/>
      <sheetName val="품셈기준"/>
      <sheetName val="대전월평내역"/>
      <sheetName val="보할공정"/>
      <sheetName val="C1ㅇ"/>
      <sheetName val="기준"/>
      <sheetName val="Sheet4"/>
      <sheetName val="기본"/>
      <sheetName val="현장관리비집계표"/>
      <sheetName val="기둥"/>
      <sheetName val="저판(버림100)"/>
      <sheetName val="품셈TABLE"/>
      <sheetName val="품목"/>
      <sheetName val="도급예산내역서총괄표"/>
      <sheetName val="PW3"/>
      <sheetName val="PW4"/>
      <sheetName val="SC1"/>
      <sheetName val="PE"/>
      <sheetName val="PM"/>
      <sheetName val="TR"/>
      <sheetName val="4 &amp; 10-inch, CO2 Combo &amp; Sweep"/>
      <sheetName val="매원개착터널총괄"/>
      <sheetName val="하중"/>
      <sheetName val="내역(을)"/>
      <sheetName val="데이타"/>
      <sheetName val="70%"/>
      <sheetName val="양산물금"/>
      <sheetName val="단가조서"/>
      <sheetName val="일위대가집계표"/>
      <sheetName val="시추주상도"/>
      <sheetName val="동관마찰손실표"/>
      <sheetName val="실행비교"/>
      <sheetName val="일반공사"/>
      <sheetName val="홈통받이수량"/>
      <sheetName val="현황CODE"/>
      <sheetName val="손익현황"/>
      <sheetName val="주방환기"/>
      <sheetName val="원가"/>
      <sheetName val="가시설흙막이"/>
      <sheetName val="하중계산"/>
      <sheetName val="RE9604"/>
      <sheetName val="품목납기"/>
      <sheetName val="원형1호맨홀토공수량"/>
      <sheetName val="관기성공.내"/>
      <sheetName val="횡배수관토공수량"/>
      <sheetName val="회로내역(승인)"/>
      <sheetName val="우석문틀"/>
      <sheetName val="산업"/>
      <sheetName val="조경일람"/>
      <sheetName val="통합"/>
      <sheetName val="취수탑"/>
      <sheetName val="청산공사"/>
      <sheetName val="copy"/>
      <sheetName val="서식"/>
      <sheetName val="자압"/>
      <sheetName val="1.취수장"/>
      <sheetName val="기본 상수"/>
      <sheetName val="집행(2-1)"/>
      <sheetName val="신내택지내역서"/>
      <sheetName val="CATCH BASIN"/>
      <sheetName val="Cost bd-&quot;A&quot;"/>
      <sheetName val="POOM_MOTO"/>
      <sheetName val="POOM_MOTO2"/>
      <sheetName val="Sheet7"/>
      <sheetName val="타공종이기"/>
      <sheetName val="견적시담(송포2공구)"/>
      <sheetName val="실행내역서 "/>
      <sheetName val="배수공"/>
      <sheetName val="경비"/>
      <sheetName val="DANGA"/>
      <sheetName val="공사비 내역"/>
      <sheetName val="L_RPTB02_01"/>
      <sheetName val="신규(07년01월)"/>
      <sheetName val="A-4"/>
      <sheetName val="열린교실"/>
      <sheetName val="BSD (2)"/>
      <sheetName val="포장직선구간"/>
      <sheetName val="98수문일위"/>
      <sheetName val="명세서"/>
      <sheetName val="Y-WORK"/>
      <sheetName val="예가표"/>
      <sheetName val="결재판"/>
      <sheetName val="표준건축비"/>
      <sheetName val="CLAUSE"/>
      <sheetName val="계산근거"/>
      <sheetName val="금액내역서"/>
      <sheetName val="봉양~조차장간고하개명(신설)"/>
      <sheetName val="6PILE  (돌출)"/>
      <sheetName val="일위대가목차"/>
      <sheetName val="NOMUBI"/>
      <sheetName val="sw1"/>
      <sheetName val="기둥(원형)"/>
      <sheetName val="당초"/>
      <sheetName val="깨기"/>
      <sheetName val="공사비집계"/>
      <sheetName val="산1"/>
      <sheetName val="광로3 - 48m"/>
      <sheetName val="노무비 근거"/>
      <sheetName val="LIST"/>
      <sheetName val="토공산출(주차장)"/>
      <sheetName val="수습"/>
      <sheetName val="배선DATA"/>
      <sheetName val="구의33고"/>
      <sheetName val="기초단가"/>
      <sheetName val="예산M11A"/>
      <sheetName val="우각부보강"/>
      <sheetName val="가공비"/>
      <sheetName val="Inputs"/>
      <sheetName val="Cost Inputs"/>
      <sheetName val="케이블"/>
      <sheetName val="부하(성남)"/>
      <sheetName val="FOOTING단면력"/>
      <sheetName val="간접비"/>
      <sheetName val="소상 &quot;1&quot;"/>
      <sheetName val="주형"/>
      <sheetName val="간지"/>
      <sheetName val="직노"/>
      <sheetName val="실행내역"/>
      <sheetName val="AS복구"/>
      <sheetName val="중기터파기"/>
      <sheetName val="변수값"/>
      <sheetName val="중기상차"/>
      <sheetName val="현장관리비 산출내역"/>
      <sheetName val="배수장공사비명세서"/>
      <sheetName val="일위대가 "/>
      <sheetName val="약품공급2"/>
      <sheetName val="부대내역"/>
      <sheetName val="CPM챠트"/>
      <sheetName val="Sat tron"/>
      <sheetName val="일위(철거)"/>
      <sheetName val="스포회원매출"/>
      <sheetName val="지급자재"/>
      <sheetName val="PROCESS"/>
      <sheetName val="프랜트면허"/>
      <sheetName val="Option"/>
      <sheetName val="금액"/>
      <sheetName val="IMPEADENCE MAP 취수장"/>
      <sheetName val="1공구 건정토건 토공"/>
      <sheetName val="내역총괄"/>
      <sheetName val="내역총괄2"/>
      <sheetName val="내역총괄3"/>
      <sheetName val="기초공"/>
      <sheetName val="Summary Sheets"/>
      <sheetName val="세부추진"/>
      <sheetName val="상용보강"/>
      <sheetName val="설치공사2"/>
      <sheetName val="보차도경계석"/>
      <sheetName val="YANG"/>
      <sheetName val="PROJECT BRIEF(EX.NEW)"/>
      <sheetName val="민감도분석"/>
      <sheetName val="ROI"/>
      <sheetName val="LS re sales"/>
      <sheetName val="MixBed"/>
      <sheetName val="CondPol"/>
      <sheetName val="Menu"/>
      <sheetName val="AILC004"/>
      <sheetName val="각종양식"/>
      <sheetName val="견적기준"/>
      <sheetName val="UNIT"/>
      <sheetName val="PIPE"/>
      <sheetName val="FLANGE"/>
      <sheetName val="VALVE"/>
      <sheetName val="일대목차"/>
      <sheetName val="Breakdown"/>
      <sheetName val="UnitRate"/>
      <sheetName val="토목"/>
      <sheetName val="견적조건"/>
      <sheetName val="표면정지 집계"/>
      <sheetName val="PET MAT집계"/>
      <sheetName val="estm_mech"/>
      <sheetName val="5.모델링"/>
      <sheetName val="工관리비율"/>
      <sheetName val="입력1"/>
      <sheetName val="COA-17"/>
      <sheetName val="C-18"/>
      <sheetName val="콤보박스와 리스트박스의 연결"/>
      <sheetName val="건축원가"/>
      <sheetName val="Tables"/>
      <sheetName val="2000년하반기"/>
      <sheetName val="계화배수"/>
      <sheetName val="산근"/>
      <sheetName val="본사일보"/>
      <sheetName val="종합기별"/>
      <sheetName val="노무비명세서"/>
      <sheetName val="소요자재명세서"/>
      <sheetName val="을"/>
      <sheetName val="맨홀수량집계"/>
      <sheetName val="3BL공동구 수량"/>
      <sheetName val="단위중량"/>
      <sheetName val="CALCULATION"/>
      <sheetName val="추원 상가(1)"/>
      <sheetName val="뚝토공"/>
      <sheetName val="소요자재"/>
      <sheetName val="설계명세서(종합)"/>
      <sheetName val="노무산출서"/>
      <sheetName val="토공"/>
      <sheetName val="장척총괄"/>
      <sheetName val="수로교총재료집계"/>
      <sheetName val="횡배위치"/>
      <sheetName val="경비_원본"/>
      <sheetName val="소비자가"/>
      <sheetName val="지중자재단가"/>
      <sheetName val="MANUFACTORY"/>
      <sheetName val="변경총괄지(1)"/>
      <sheetName val="견적서"/>
      <sheetName val="부재리스트"/>
      <sheetName val="철거산출근거"/>
      <sheetName val="OD5000"/>
      <sheetName val="c_balju"/>
      <sheetName val="별표 "/>
      <sheetName val="SPEC"/>
      <sheetName val="단중표"/>
      <sheetName val="LP-S"/>
      <sheetName val="체감식(합정로)_"/>
      <sheetName val="체감식__(원본)"/>
      <sheetName val="진입로_(원본)"/>
      <sheetName val="11_우각부_보강"/>
      <sheetName val="11_1_단면hwp"/>
      <sheetName val="아스_노면팻칭"/>
      <sheetName val="아스_노면절삭"/>
      <sheetName val="CABLE_SIZE-3"/>
      <sheetName val="체감식(합정로)_1"/>
      <sheetName val="체감식__(원본)1"/>
      <sheetName val="진입로_(원본)1"/>
      <sheetName val="11_우각부_보강1"/>
      <sheetName val="11_1_단면hwp1"/>
      <sheetName val="아스_노면팻칭1"/>
      <sheetName val="아스_노면절삭1"/>
      <sheetName val="CABLE_SIZE-31"/>
      <sheetName val="L형 옹벽"/>
      <sheetName val="장문교(대전)"/>
      <sheetName val="2.가정단면"/>
      <sheetName val="Pier 3"/>
      <sheetName val="산출내역서집계표"/>
      <sheetName val="LOPCALC"/>
      <sheetName val="기준자료"/>
      <sheetName val="국공유지및사유지"/>
      <sheetName val="현대물량"/>
      <sheetName val="1차증가원가계산"/>
      <sheetName val="운영및유지보수"/>
      <sheetName val="산5-7"/>
      <sheetName val="인건비 "/>
      <sheetName val="내역서(1)"/>
      <sheetName val="일위"/>
      <sheetName val="목차"/>
      <sheetName val="물량산출 (전력간선,전열)"/>
      <sheetName val="물량산출 (전등)"/>
      <sheetName val="토공A"/>
      <sheetName val="날개벽수량표"/>
      <sheetName val="물가시세"/>
      <sheetName val="No-&gt;Code"/>
      <sheetName val="COPING설계"/>
      <sheetName val="154TW"/>
      <sheetName val="1SPAN"/>
      <sheetName val="_15_0"/>
      <sheetName val="Assump"/>
      <sheetName val="현금"/>
      <sheetName val="CF"/>
      <sheetName val="SG"/>
      <sheetName val="96정변2"/>
      <sheetName val="설계명세서"/>
      <sheetName val="기초자료입력"/>
      <sheetName val="변품8-37"/>
      <sheetName val="EQUIP-H"/>
      <sheetName val="교통처리우회도로"/>
      <sheetName val="갑지"/>
      <sheetName val="공문"/>
      <sheetName val="품셈(기초)"/>
      <sheetName val="기계경비(시간당)"/>
      <sheetName val="램머"/>
      <sheetName val="전계가"/>
      <sheetName val="Hours.CodeST"/>
      <sheetName val="Eq. Mobilization"/>
      <sheetName val="2.4.1 여수토수량산출"/>
      <sheetName val="장비"/>
      <sheetName val="TYPE-A"/>
      <sheetName val="와동25-3(변경)"/>
      <sheetName val="부재치수입력"/>
      <sheetName val="요율"/>
      <sheetName val="전장품(관리용)"/>
      <sheetName val="Imp-Data"/>
      <sheetName val="견적대비"/>
      <sheetName val="MATRLDATA"/>
      <sheetName val="단가및재료비"/>
      <sheetName val="부대공Ⅱ"/>
      <sheetName val="미드수량"/>
      <sheetName val="배수공 주요자재 집계표"/>
      <sheetName val="일위대가표"/>
      <sheetName val="노임 단가"/>
      <sheetName val="PBS"/>
      <sheetName val="부안일위"/>
      <sheetName val="환율적용표"/>
      <sheetName val="6.1.3단가산출서(노임단가)_신호무선전송"/>
      <sheetName val="자료입력"/>
      <sheetName val="TB_내역서"/>
      <sheetName val="견적업체"/>
      <sheetName val="바.한일양산"/>
      <sheetName val="일위(PN)"/>
      <sheetName val="카렌스센터계량기설치공사"/>
      <sheetName val="정공공사"/>
      <sheetName val="2.대외공문"/>
      <sheetName val="대공종"/>
      <sheetName val="계정"/>
      <sheetName val="남양시작동010313100%"/>
      <sheetName val="조명율"/>
      <sheetName val="조건"/>
      <sheetName val="총괄표"/>
      <sheetName val="항목등록"/>
      <sheetName val="협조전"/>
      <sheetName val="부대대비"/>
      <sheetName val="TEL"/>
      <sheetName val="냉연집계"/>
      <sheetName val="98지급계획"/>
      <sheetName val="내역(정지)"/>
      <sheetName val="남양구조시험동"/>
      <sheetName val="매입부가세율(동림)"/>
      <sheetName val="수량3"/>
      <sheetName val="COVER"/>
      <sheetName val="도급예산내역서봉투"/>
      <sheetName val="공사원가계산서"/>
      <sheetName val="설계산출기초"/>
      <sheetName val="을부담운반비"/>
      <sheetName val="운반비산출"/>
      <sheetName val="설계산출표지"/>
      <sheetName val="factor"/>
      <sheetName val="6월실적"/>
      <sheetName val="6.콘덴서"/>
      <sheetName val="공종구간"/>
      <sheetName val="6동"/>
      <sheetName val="내역변"/>
      <sheetName val="기계경비"/>
      <sheetName val="인건비(환율)"/>
      <sheetName val="단락전류-A"/>
      <sheetName val="산출근거1"/>
      <sheetName val="본관토공 및 포장공 산출조서"/>
      <sheetName val="재료"/>
      <sheetName val="기준액"/>
      <sheetName val="tggwan(mac)"/>
      <sheetName val="ⴭⴭⴭⴭⴭ"/>
      <sheetName val="수목데이타 "/>
      <sheetName val="갑지(추정)"/>
      <sheetName val="분전함신설"/>
      <sheetName val="접지1종"/>
      <sheetName val="#3_일위대가목록"/>
      <sheetName val="허용전류-IEC"/>
      <sheetName val="토목주소"/>
      <sheetName val="49단"/>
      <sheetName val="22단"/>
      <sheetName val="부서현황"/>
      <sheetName val="#3E1_GCR"/>
      <sheetName val="COPING-1"/>
      <sheetName val="역T형교대-2수량"/>
      <sheetName val="안정계산"/>
      <sheetName val="단면검토"/>
      <sheetName val="도장수량(하1)"/>
      <sheetName val="포장공"/>
      <sheetName val="건축"/>
      <sheetName val="매출"/>
      <sheetName val="Input Page"/>
      <sheetName val="주식"/>
      <sheetName val="XL4Poppy"/>
      <sheetName val="집계표"/>
      <sheetName val="Piping(Methanol)"/>
      <sheetName val="원가총괄"/>
      <sheetName val="piping"/>
      <sheetName val="9-1차이내역"/>
      <sheetName val="SIHEUNG"/>
      <sheetName val="L-type"/>
      <sheetName val="데리네이타현황"/>
      <sheetName val="삼보지질"/>
      <sheetName val="투찰판"/>
      <sheetName val="FORM_0"/>
      <sheetName val="무담보1"/>
      <sheetName val="정산입력"/>
      <sheetName val="참고"/>
      <sheetName val="사다리"/>
      <sheetName val="CONCRETE"/>
      <sheetName val="투찰(하수)"/>
      <sheetName val="가설건물"/>
      <sheetName val="-15.0"/>
      <sheetName val="unit 4"/>
      <sheetName val="잡비"/>
      <sheetName val="참조"/>
      <sheetName val="98연계표"/>
      <sheetName val="5.산출내역서"/>
      <sheetName val="예산서(전기설비)"/>
      <sheetName val="품산출서"/>
      <sheetName val="특별교실"/>
      <sheetName val="CABLE"/>
      <sheetName val="Macro(전동기)"/>
      <sheetName val="F-Assump"/>
      <sheetName val="설직재-1"/>
      <sheetName val="제-노임"/>
      <sheetName val="제직재"/>
      <sheetName val="SP-B1"/>
      <sheetName val="배수관공"/>
      <sheetName val="차액보증"/>
      <sheetName val="판매시설"/>
      <sheetName val="기술자료 (광화문)"/>
      <sheetName val="데이터"/>
      <sheetName val="초기화면"/>
      <sheetName val="물가대비표"/>
      <sheetName val="HANDHOLE(2)"/>
      <sheetName val="매립"/>
      <sheetName val="J直材4"/>
      <sheetName val="DESIGN"/>
      <sheetName val="관급"/>
      <sheetName val="MFAB"/>
      <sheetName val="MFRT"/>
      <sheetName val="MPKG"/>
      <sheetName val="MPRD"/>
      <sheetName val="단면_(2)"/>
      <sheetName val="입출재고현황_(2)"/>
      <sheetName val="Sheet1_(2)"/>
      <sheetName val="3련_BOX"/>
      <sheetName val="11_자재단가"/>
      <sheetName val="3_일반설비"/>
      <sheetName val="단가산출서_"/>
      <sheetName val="전차선로_물량표"/>
      <sheetName val="설_계"/>
      <sheetName val="사통"/>
      <sheetName val="1을"/>
      <sheetName val="교통대책내역"/>
      <sheetName val="노임,재료비"/>
      <sheetName val="200"/>
      <sheetName val="터파기및재료"/>
      <sheetName val="신당동집계표"/>
      <sheetName val="P-산#1-1(WOWA1)"/>
      <sheetName val="영업2"/>
      <sheetName val="영업3"/>
      <sheetName val="Front"/>
      <sheetName val="KHRCPB_99"/>
      <sheetName val="Supplier Code"/>
      <sheetName val="ITEMLIST990101"/>
      <sheetName val="철근단면적"/>
      <sheetName val="2.단면가정"/>
      <sheetName val="표지판단위"/>
      <sheetName val="말뚝지지력산정"/>
      <sheetName val="자압1"/>
      <sheetName val="LG제품"/>
      <sheetName val="사진"/>
      <sheetName val="단가산출서"/>
      <sheetName val="FB25JN"/>
      <sheetName val="내  역  서"/>
      <sheetName val="수입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69910( R)"/>
      <sheetName val="DATA"/>
      <sheetName val="과천MAIN"/>
      <sheetName val="인건-측정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(의왕)"/>
      <sheetName val="항목-세목(의왕)"/>
      <sheetName val="항목-세목(CS)"/>
      <sheetName val="항목별(CS2팀)"/>
      <sheetName val="항목-세목(중앙)"/>
      <sheetName val="항목별(중연)"/>
      <sheetName val="969910( R)"/>
      <sheetName val="DATA"/>
      <sheetName val="과천MAIN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위대가1"/>
      <sheetName val="일위대가2"/>
      <sheetName val="감독차량비"/>
      <sheetName val="단가조사서"/>
      <sheetName val="노무단가 (할증제외)"/>
      <sheetName val="노무단가(15%할증) "/>
      <sheetName val="안영(지명표지판일위대가)"/>
      <sheetName val="공종별집계표"/>
      <sheetName val="외부산출서"/>
      <sheetName val="단가대비표"/>
      <sheetName val="노무비(참고)"/>
      <sheetName val="위치조서"/>
      <sheetName val="969910( R)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적용"/>
      <sheetName val="1.자재집계표"/>
      <sheetName val="위치조서"/>
      <sheetName val="3-2.배수관 총"/>
      <sheetName val="3-2-1.횡배수집계"/>
      <sheetName val="3-2-1-1횡배수관공"/>
      <sheetName val="3-2-2 흄관 날개벽"/>
      <sheetName val="3-2-3 종배수관"/>
      <sheetName val="3-2-4집수정"/>
      <sheetName val="(3-2-4-1집수정)"/>
      <sheetName val="(3-2-4-2종배수 단수)"/>
      <sheetName val="3-2-5.도수로"/>
      <sheetName val="3-2-6.맹암거"/>
      <sheetName val="3-3.암거공"/>
      <sheetName val="3-3-1.암거돌붙임"/>
      <sheetName val="3-3-2 암거 날개벽"/>
      <sheetName val="3-3-3 날개벽 공제량"/>
      <sheetName val="3-4옹벽공"/>
      <sheetName val="3-4-1.옹벽평균(H)"/>
      <sheetName val="3-5-1.석측공"/>
      <sheetName val="4-1.수량총괄표"/>
      <sheetName val="4-2.포장수량집계"/>
      <sheetName val="4-3.본선포장수량"/>
      <sheetName val="4-4.구조물간 포장"/>
      <sheetName val="4-5.포장단위수량"/>
      <sheetName val="(4-6.구조물 증감 단수)"/>
      <sheetName val="(4-7.접속설치율및 TL값)"/>
      <sheetName val="5.부대공"/>
      <sheetName val="5-1.부대공"/>
      <sheetName val="5.차선도색"/>
      <sheetName val="5-2.부대공 (3)"/>
      <sheetName val="Module1"/>
      <sheetName val="Sheet1 (2)"/>
      <sheetName val="#REF"/>
      <sheetName val="Sheet1"/>
      <sheetName val="영동(D)"/>
      <sheetName val="I一般比"/>
      <sheetName val="원가계산서"/>
      <sheetName val="ABUT수량-A1"/>
      <sheetName val="집계표"/>
      <sheetName val="내역서"/>
      <sheetName val="입출재고현황 (2)"/>
      <sheetName val="Macro1"/>
      <sheetName val="접속도로1"/>
      <sheetName val="70%"/>
      <sheetName val="제출내역 (2)"/>
      <sheetName val="내역"/>
      <sheetName val="표지 (2)"/>
      <sheetName val="G.R300경비"/>
      <sheetName val="수량산출서"/>
      <sheetName val="BQ_Utl_Off"/>
      <sheetName val="수량집계총계"/>
      <sheetName val="교각계산"/>
      <sheetName val="부하계산서"/>
      <sheetName val="부하(성남)"/>
      <sheetName val="토공(완충)"/>
      <sheetName val="일위대가-2"/>
      <sheetName val="조도계산서 (도서)"/>
      <sheetName val="을"/>
      <sheetName val="플랜트 설치"/>
      <sheetName val="미드수량"/>
      <sheetName val="화재 탐지 설비"/>
      <sheetName val="DATA"/>
      <sheetName val="장비가동"/>
      <sheetName val="Inst."/>
      <sheetName val="설계예산서1"/>
      <sheetName val="기계경비(시간당)"/>
      <sheetName val="램머"/>
      <sheetName val="tggwan(mac)"/>
      <sheetName val="POOM_MOTO"/>
      <sheetName val="POOM_MOTO2"/>
    </sheetNames>
    <sheetDataSet>
      <sheetData sheetId="0"/>
      <sheetData sheetId="1" refreshError="1"/>
      <sheetData sheetId="2" refreshError="1">
        <row r="8">
          <cell r="J8">
            <v>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위대가1"/>
      <sheetName val="일위대가2"/>
      <sheetName val="감독차량비"/>
      <sheetName val="단가조사서"/>
      <sheetName val="노무단가 (할증제외)"/>
      <sheetName val="노무단가(15%할증) "/>
      <sheetName val="안영(지명표지판일위대가)"/>
      <sheetName val="공종별집계표"/>
      <sheetName val="외부산출서"/>
      <sheetName val="단가대비표"/>
      <sheetName val="노무비(참고)"/>
      <sheetName val="내역서"/>
      <sheetName val="DATE"/>
      <sheetName val="일위대가목차"/>
      <sheetName val="진주방향"/>
      <sheetName val="교각1"/>
      <sheetName val="교각계산"/>
      <sheetName val="환율"/>
      <sheetName val="1단계"/>
      <sheetName val="일위대가"/>
      <sheetName val="건축내역"/>
      <sheetName val="수량산출서"/>
      <sheetName val="개요"/>
      <sheetName val="SLAB"/>
      <sheetName val="FB25JN"/>
      <sheetName val="일위목록"/>
      <sheetName val="입찰안"/>
      <sheetName val="hvac(제어동)"/>
      <sheetName val="Y-WORK"/>
      <sheetName val="원가"/>
      <sheetName val="Sheet1"/>
      <sheetName val="2공구(안영)단가산출-1"/>
      <sheetName val="ASEM내역"/>
      <sheetName val="부하계산서"/>
      <sheetName val="신규일위대가"/>
      <sheetName val="정부노임단가"/>
      <sheetName val="CAL."/>
      <sheetName val="데이타"/>
      <sheetName val="DATA"/>
      <sheetName val="노무비단가"/>
      <sheetName val="FD"/>
      <sheetName val="LD"/>
      <sheetName val="노임단가"/>
      <sheetName val="경비_원본"/>
      <sheetName val="공사원가계산서"/>
      <sheetName val="ABUT수량-A1"/>
      <sheetName val="설계조건"/>
      <sheetName val="안정계산"/>
      <sheetName val="단면검토"/>
      <sheetName val="불출요청"/>
      <sheetName val="인건비"/>
      <sheetName val="#REF"/>
      <sheetName val="가시설단위수량"/>
      <sheetName val="DATA1"/>
      <sheetName val="대비"/>
      <sheetName val="CAUDIT"/>
      <sheetName val="견적대비 견적서"/>
      <sheetName val="일위산출"/>
      <sheetName val="원가계산서"/>
      <sheetName val="집계표1"/>
      <sheetName val="위치조서"/>
      <sheetName val="계약내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3석우-서울산업대"/>
      <sheetName val="#REF"/>
      <sheetName val="수량산출서"/>
      <sheetName val="환율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.갑지 (전)"/>
      <sheetName val="원가계산서(전)"/>
      <sheetName val="변경내역서"/>
      <sheetName val="수량산출서"/>
      <sheetName val="#REF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식"/>
      <sheetName val="재료비집계표"/>
      <sheetName val="xxxxxx"/>
      <sheetName val="기본원단위1.1"/>
      <sheetName val="기본원단위2.1"/>
      <sheetName val="기본원단위3.1"/>
      <sheetName val="경비"/>
      <sheetName val="노무비2"/>
      <sheetName val="노무비"/>
      <sheetName val="외자"/>
      <sheetName val="구체"/>
      <sheetName val="동력"/>
      <sheetName val="설비"/>
      <sheetName val="전기"/>
      <sheetName val="제동"/>
      <sheetName val="대차"/>
      <sheetName val="연결"/>
      <sheetName val="강재 및 정병류"/>
      <sheetName val="참조"/>
      <sheetName val="예비품,기기분석"/>
      <sheetName val="예비품"/>
      <sheetName val="시험기"/>
      <sheetName val="FA설치명세"/>
      <sheetName val="수량산출서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식"/>
      <sheetName val="FA설치명세"/>
      <sheetName val="수량산출서"/>
      <sheetName val="#REF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List"/>
      <sheetName val="물량산출용"/>
      <sheetName val="회로도(관리용)"/>
      <sheetName val="전장품(관리용)"/>
      <sheetName val="#REF"/>
      <sheetName val="Sheet1"/>
      <sheetName val="양식"/>
      <sheetName val="FA설치명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o"/>
      <sheetName val="갑지"/>
      <sheetName val="공사원가계산서"/>
      <sheetName val="총내역서"/>
      <sheetName val="내역서"/>
      <sheetName val="일위대가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조명율표"/>
      <sheetName val="Sheet1"/>
      <sheetName val="DATA"/>
      <sheetName val="데이타"/>
      <sheetName val="2000.11월설계내역"/>
      <sheetName val="준검 내역서"/>
      <sheetName val="일위대가(가설)"/>
      <sheetName val="Y-WORK"/>
      <sheetName val="MOTOR"/>
      <sheetName val="1.수,변전설비 (1차작업)"/>
      <sheetName val="2.옥외전력(침매함-수정-1차작업)"/>
      <sheetName val="3.옥외전력(사장교-수정-1차작업)"/>
      <sheetName val="4.인입선교체공사"/>
      <sheetName val="가로등"/>
      <sheetName val="원가계산서 "/>
      <sheetName val="일위대가표"/>
      <sheetName val="노임"/>
      <sheetName val="기둥(원형)"/>
      <sheetName val="예정(3)"/>
      <sheetName val="동원(3)"/>
      <sheetName val="기성내역"/>
      <sheetName val="Sheet3"/>
      <sheetName val="실행간접비용"/>
      <sheetName val="중기일위대가"/>
      <sheetName val="총 원가계산"/>
      <sheetName val="#REF"/>
      <sheetName val="laroux"/>
      <sheetName val="일위,한전"/>
      <sheetName val="원가계산서"/>
      <sheetName val="단가조사서"/>
      <sheetName val="1. 가로등 설치공사(2공구)"/>
      <sheetName val="내역서 (2)"/>
      <sheetName val="전체"/>
      <sheetName val="CODE"/>
      <sheetName val="실행철강하도"/>
      <sheetName val="노임단가"/>
      <sheetName val="수목단가"/>
      <sheetName val="시설수량표"/>
      <sheetName val="식재수량표"/>
      <sheetName val="자재단가"/>
      <sheetName val="을"/>
      <sheetName val="2공구산출내역"/>
      <sheetName val="터파기및재료"/>
      <sheetName val="강교(Sub)"/>
      <sheetName val="부대내역"/>
      <sheetName val="2000,9월 일위"/>
      <sheetName val="일위목록"/>
      <sheetName val="수량산출서"/>
      <sheetName val="인건-측정"/>
      <sheetName val="산출7-본선2"/>
      <sheetName val="산출7-본선3"/>
      <sheetName val="건축내역서"/>
      <sheetName val="설비내역서"/>
      <sheetName val="전기내역서"/>
      <sheetName val="집계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현황CODE"/>
      <sheetName val="손익현황"/>
      <sheetName val="단가비교표"/>
      <sheetName val="단가"/>
      <sheetName val="수량산출"/>
      <sheetName val="48수량"/>
      <sheetName val="49일위"/>
      <sheetName val="22일위"/>
      <sheetName val="갈현동"/>
      <sheetName val="단락전류-A"/>
      <sheetName val="49수량"/>
      <sheetName val="J형측구단위수량"/>
      <sheetName val="°©Áö"/>
      <sheetName val="°ø»ç¿ø°¡°è»ê¼­"/>
      <sheetName val="ÃÑ³»¿ª¼­"/>
      <sheetName val="³»¿ª¼­"/>
      <sheetName val="ÀÏÀ§´ë°¡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터널조도"/>
      <sheetName val="안정검토(온1)"/>
      <sheetName val="중간부"/>
      <sheetName val="배수내역"/>
      <sheetName val="2.대외공문"/>
      <sheetName val="9GNG운반"/>
      <sheetName val="설계내역서"/>
      <sheetName val="평교-내역"/>
      <sheetName val="조도계산서1"/>
      <sheetName val="기초자료"/>
      <sheetName val="샘플표지"/>
      <sheetName val="공구원가계산"/>
      <sheetName val="AS복구"/>
      <sheetName val="중기터파기"/>
      <sheetName val="변수값"/>
      <sheetName val="중기상차"/>
      <sheetName val="노임(1차)"/>
      <sheetName val="참조-(1)"/>
      <sheetName val="단가조사"/>
      <sheetName val="접속도로"/>
      <sheetName val="공내역"/>
      <sheetName val="DT"/>
      <sheetName val="롤러"/>
      <sheetName val="BH"/>
      <sheetName val="펌프차타설"/>
      <sheetName val="설명"/>
      <sheetName val="약품공급2"/>
      <sheetName val="표지 (2)"/>
      <sheetName val="MACRO(MCC)"/>
      <sheetName val="토사(PE)"/>
      <sheetName val="공사개요"/>
      <sheetName val="건축-물가변동"/>
      <sheetName val="표지"/>
      <sheetName val="목차"/>
      <sheetName val="1. 공사개요"/>
      <sheetName val="2. 현장기구조직표"/>
      <sheetName val="3. 공사진행[터,토,구]"/>
      <sheetName val="4. 투자대비"/>
      <sheetName val="5. 실행대비"/>
      <sheetName val="6. 금월분 투자대비"/>
      <sheetName val="2002년도 사업계획서"/>
      <sheetName val="결재란"/>
      <sheetName val="1,2공구원가계산서"/>
      <sheetName val="1공구산출내역서"/>
      <sheetName val="실행내역"/>
      <sheetName val="정부노임단가"/>
      <sheetName val="현장관리비"/>
      <sheetName val="말뚝지지력산정"/>
      <sheetName val="JUCKEYK"/>
      <sheetName val="산업개발안내서"/>
      <sheetName val="타공종이기"/>
      <sheetName val="IT-BAT"/>
      <sheetName val="소야공정계획표"/>
      <sheetName val="매립"/>
      <sheetName val="JUCK"/>
      <sheetName val="금액"/>
      <sheetName val="현장관리비 산출내역"/>
      <sheetName val="106C0300"/>
      <sheetName val="기흥하도용"/>
      <sheetName val="견적대비표"/>
      <sheetName val="집수정(600-700)"/>
      <sheetName val="요율"/>
      <sheetName val="약품설비"/>
      <sheetName val="계좌번호"/>
      <sheetName val="공사현황 "/>
      <sheetName val="투입현황"/>
      <sheetName val="중,재,유청구"/>
      <sheetName val="직영"/>
      <sheetName val="투입현황 (LG)"/>
      <sheetName val="중기가동"/>
      <sheetName val="외주기성(이재남)"/>
      <sheetName val="사토운반"/>
      <sheetName val="외주모작투입"/>
      <sheetName val="외주공제현황"/>
      <sheetName val="용역 (2)"/>
      <sheetName val="목공"/>
      <sheetName val="철근"/>
      <sheetName val="이상헌"/>
      <sheetName val="경유사용내역  "/>
      <sheetName val="휘발유사용내역   (2)"/>
      <sheetName val="관로분포도"/>
      <sheetName val="2000년1차"/>
      <sheetName val="주형"/>
      <sheetName val="Sheet2"/>
      <sheetName val="내역"/>
      <sheetName val="견적단가"/>
      <sheetName val="1안"/>
      <sheetName val="접속도로1"/>
      <sheetName val="설계서(7)"/>
      <sheetName val="관급"/>
      <sheetName val="링크해지용"/>
      <sheetName val="CC16-내역서"/>
      <sheetName val="단가일람"/>
      <sheetName val="조경일람"/>
      <sheetName val="일위집계표"/>
      <sheetName val="Customer Databas"/>
      <sheetName val="본체"/>
      <sheetName val="날개벽"/>
      <sheetName val="암거단위"/>
      <sheetName val="원가계산"/>
      <sheetName val="6호기"/>
      <sheetName val="동해title"/>
      <sheetName val="산출내역서"/>
      <sheetName val="비목군분류일위"/>
      <sheetName val="일반토공견적"/>
      <sheetName val="SG"/>
      <sheetName val="자동제어"/>
      <sheetName val="MAT_N048"/>
      <sheetName val="2000.11¿ù¼³°è³»¿ª"/>
      <sheetName val="ÁØ°Ë ³»¿ª¼­"/>
      <sheetName val="BQ"/>
      <sheetName val="설계조건"/>
      <sheetName val="에너지동"/>
      <sheetName val="CM 1"/>
      <sheetName val="POL6차-PIPING"/>
      <sheetName val="신표지1"/>
      <sheetName val="STBOX"/>
      <sheetName val="외주"/>
      <sheetName val="부안일위"/>
      <sheetName val="금광1터널"/>
      <sheetName val="2000_11월설계내역"/>
      <sheetName val="준검_내역서"/>
      <sheetName val="1_수,변전설비_(1차작업)"/>
      <sheetName val="2_옥외전력(침매함-수정-1차작업)"/>
      <sheetName val="3_옥외전력(사장교-수정-1차작업)"/>
      <sheetName val="4_인입선교체공사"/>
      <sheetName val="1__가로등_설치공사(2공구)"/>
      <sheetName val="내역서_(2)"/>
      <sheetName val="2000,9월_일위"/>
      <sheetName val="위치조서"/>
      <sheetName val="설계명세서"/>
      <sheetName val="기초자료입력"/>
      <sheetName val="단가산출"/>
      <sheetName val="b_balju_cho"/>
      <sheetName val="2000전체분"/>
      <sheetName val="기본단가표"/>
      <sheetName val="단가산출서"/>
      <sheetName val="재료집계"/>
      <sheetName val="ABUT수량-A1"/>
      <sheetName val="견적율"/>
      <sheetName val="인건비"/>
      <sheetName val="I一般比"/>
      <sheetName val="방지책개소별명세"/>
      <sheetName val="인부신상자료"/>
      <sheetName val="가감수량"/>
      <sheetName val="맨홀수량산출"/>
      <sheetName val="woo(mac)"/>
      <sheetName val="직노"/>
      <sheetName val="주소록"/>
      <sheetName val="단가산출서(기계)"/>
      <sheetName val="신우"/>
      <sheetName val="산출2-기기동력"/>
      <sheetName val="단가 및 재료비"/>
      <sheetName val="웅진교-S2"/>
      <sheetName val="200"/>
      <sheetName val="전기"/>
      <sheetName val="H-PILE수량집계"/>
      <sheetName val="노무비"/>
      <sheetName val="입찰안"/>
      <sheetName val="입고"/>
      <sheetName val="결재갑지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단가표"/>
      <sheetName val="DATE"/>
      <sheetName val="변경도급"/>
      <sheetName val="하부철근수량"/>
      <sheetName val="제출내역 (2)"/>
      <sheetName val="설계"/>
      <sheetName val="일위대가(건축)"/>
      <sheetName val="내역서 제출"/>
      <sheetName val="토공(1)"/>
      <sheetName val="일용직"/>
      <sheetName val="일반공사"/>
      <sheetName val="ITEM"/>
      <sheetName val="정공공사"/>
      <sheetName val="주안3차A-A"/>
      <sheetName val="단면가정"/>
      <sheetName val="원가"/>
      <sheetName val="경상비"/>
      <sheetName val="1SPAN"/>
      <sheetName val="산근"/>
      <sheetName val="일위대가목차"/>
      <sheetName val="덕소내역"/>
      <sheetName val="전기혼잡제경비(45)"/>
      <sheetName val="구체"/>
      <sheetName val="좌측날개벽"/>
      <sheetName val="우측날개벽"/>
      <sheetName val="내역서01"/>
      <sheetName val="자탐"/>
      <sheetName val="3.바닥판설계"/>
      <sheetName val="예산명세서"/>
      <sheetName val="자료입력"/>
      <sheetName val="단위가격"/>
      <sheetName val="시중노임(공사)"/>
      <sheetName val="사급자재"/>
      <sheetName val="일반수량총괄"/>
      <sheetName val="노임이"/>
      <sheetName val="전선 및 전선관"/>
      <sheetName val="TEL"/>
      <sheetName val="Macro(차단기)"/>
      <sheetName val="1.설계조건"/>
      <sheetName val="Sheet5"/>
      <sheetName val="담장산출"/>
      <sheetName val="직재"/>
      <sheetName val="재집"/>
      <sheetName val="내역서1"/>
      <sheetName val="Total"/>
      <sheetName val="실행예산"/>
      <sheetName val="인사자료총집계"/>
      <sheetName val="과세표준율-2"/>
      <sheetName val="면적분양가"/>
      <sheetName val="분양면적(1123)"/>
      <sheetName val="출력소스"/>
      <sheetName val="한강운반비"/>
      <sheetName val="의왕내역"/>
      <sheetName val="공사비"/>
      <sheetName val="7단가"/>
      <sheetName val="BEND LOSS"/>
      <sheetName val="danga"/>
      <sheetName val="ilch"/>
      <sheetName val="기계경비일람"/>
      <sheetName val="BEND_LOSS"/>
      <sheetName val="설직재-1"/>
      <sheetName val="단가(1)"/>
      <sheetName val="EJ"/>
      <sheetName val="변압기 및 발전기 용량"/>
      <sheetName val="기자재대비표"/>
      <sheetName val="연습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Sheet1 (2)"/>
      <sheetName val="자단"/>
      <sheetName val="COPING"/>
      <sheetName val="유치원내역"/>
      <sheetName val="공통가설"/>
      <sheetName val="Module1"/>
      <sheetName val="건              축"/>
      <sheetName val="별표 "/>
      <sheetName val="중기사용료"/>
      <sheetName val="단가대비표"/>
      <sheetName val="실행내역 "/>
      <sheetName val="guard(mac)"/>
      <sheetName val="MYUN(MAC)"/>
      <sheetName val="tggwan(mac)"/>
      <sheetName val="suk(mac)"/>
      <sheetName val="1월"/>
      <sheetName val="유림골조"/>
      <sheetName val="단"/>
      <sheetName val="갑지(추정)"/>
      <sheetName val="간접비"/>
      <sheetName val="문학간접"/>
      <sheetName val="간접"/>
      <sheetName val="C3"/>
      <sheetName val="빌딩 안내"/>
      <sheetName val="N賃率-職"/>
      <sheetName val="자료"/>
      <sheetName val="간선"/>
      <sheetName val="전압"/>
      <sheetName val="조도"/>
      <sheetName val="동력"/>
      <sheetName val="연부97-1"/>
      <sheetName val="tong du toan"/>
      <sheetName val="실행(표지,갑,을)"/>
      <sheetName val="계수시트"/>
      <sheetName val="지급자재"/>
      <sheetName val="날개벽수량표"/>
      <sheetName val="기준액"/>
      <sheetName val="Sheet13"/>
      <sheetName val="Sheet14"/>
      <sheetName val="전기자료"/>
      <sheetName val="산출내역서집계표"/>
      <sheetName val="D&amp;P특기사항"/>
      <sheetName val="예비품"/>
      <sheetName val="토공집계표"/>
      <sheetName val="접지수량"/>
      <sheetName val="P-산#1-1(WOWA1)"/>
      <sheetName val="조경"/>
      <sheetName val="간선계산"/>
      <sheetName val="말고개터널조명전압강하"/>
      <sheetName val="총괄"/>
      <sheetName val="공사비집계"/>
      <sheetName val="Front"/>
      <sheetName val="wall"/>
      <sheetName val="학생내역"/>
      <sheetName val="21301동"/>
      <sheetName val="건축공정"/>
      <sheetName val="방진공정"/>
      <sheetName val="조경공정"/>
      <sheetName val="수량산출(음암)"/>
      <sheetName val="돌담교 상부수량"/>
      <sheetName val="Ekog10"/>
      <sheetName val="AHU집계"/>
      <sheetName val="공조기휀"/>
      <sheetName val="공조기"/>
      <sheetName val="A"/>
      <sheetName val="원형1호맨홀토공수량"/>
      <sheetName val="2003상반기노임기준"/>
      <sheetName val="투찰"/>
      <sheetName val="당초"/>
      <sheetName val="입력"/>
      <sheetName val="간접비계산"/>
      <sheetName val="토공,철콘"/>
      <sheetName val="공문"/>
      <sheetName val="98수문일위"/>
      <sheetName val="2_대외공문"/>
      <sheetName val="총_원가계산"/>
      <sheetName val="현장지지물물량"/>
      <sheetName val="BID"/>
      <sheetName val="S.중기사용료"/>
      <sheetName val="입력란"/>
      <sheetName val="97노임단가"/>
      <sheetName val="수량산출(수평맹암거)"/>
      <sheetName val="통신단가조사"/>
      <sheetName val="건축일위"/>
      <sheetName val="그라우팅일위"/>
      <sheetName val="Proposal"/>
      <sheetName val="일위대가(1)"/>
      <sheetName val="대림경상68억"/>
      <sheetName val="Macro2"/>
      <sheetName val="Macro1"/>
      <sheetName val="차액보증"/>
      <sheetName val="건축내역"/>
      <sheetName val="재료비"/>
      <sheetName val="식재인부"/>
      <sheetName val="DAN"/>
      <sheetName val="백호우계수"/>
      <sheetName val="초기화면"/>
      <sheetName val="관급자재"/>
      <sheetName val="교량전기"/>
      <sheetName val="금액내역서"/>
      <sheetName val="대치판정"/>
      <sheetName val="산출(전주P7)"/>
      <sheetName val="1차증가원가계산"/>
      <sheetName val="몰탈재료산출"/>
      <sheetName val="평가내역"/>
      <sheetName val="설비공사"/>
      <sheetName val="영업.일1"/>
      <sheetName val="설계서(본관)"/>
      <sheetName val="3차설계"/>
      <sheetName val="가공비"/>
      <sheetName val="품셈집계표"/>
      <sheetName val="자재조사표(참고용)"/>
      <sheetName val="일반부표집계표"/>
      <sheetName val="PW3"/>
      <sheetName val="PW4"/>
      <sheetName val="SC1"/>
      <sheetName val="PM"/>
      <sheetName val="TR"/>
      <sheetName val="부하계산서"/>
      <sheetName val="1"/>
      <sheetName val="설계내역"/>
      <sheetName val="(A)내역서"/>
      <sheetName val="정보매체A동"/>
      <sheetName val="982월원안"/>
      <sheetName val="1.수인터널"/>
      <sheetName val="nys"/>
      <sheetName val="001"/>
      <sheetName val="갑지1"/>
      <sheetName val="을지"/>
      <sheetName val="품셈총괄표"/>
      <sheetName val="(14)전기품셈정산"/>
      <sheetName val="(12)전기경비"/>
      <sheetName val="예산총괄"/>
      <sheetName val="설계예산서(2_소천우회토목)"/>
      <sheetName val="토공"/>
      <sheetName val="Sheet1 (3)"/>
      <sheetName val="969910( R)"/>
      <sheetName val="B부대공"/>
      <sheetName val="횡 연장"/>
      <sheetName val="코드"/>
      <sheetName val="내역갑지"/>
      <sheetName val="FB25JN"/>
      <sheetName val="FA설치명세"/>
      <sheetName val="VXXXXXX"/>
      <sheetName val="실내기 사양 (부경대)"/>
      <sheetName val="loading"/>
      <sheetName val="일위대가(목록)"/>
      <sheetName val="설계산출표지"/>
      <sheetName val="우각부보강"/>
      <sheetName val="MAT"/>
      <sheetName val="각형맨홀"/>
      <sheetName val="철거산출근거"/>
      <sheetName val="3.골재원검토의견서 갑지"/>
      <sheetName val="일위대가목록"/>
      <sheetName val="견"/>
      <sheetName val="철콘견적"/>
      <sheetName val="견적의뢰서"/>
      <sheetName val="과천MAIN"/>
      <sheetName val="Piping(Methanol)"/>
      <sheetName val="hvac(제어동)"/>
      <sheetName val="교각1"/>
      <sheetName val="TDI ISBL"/>
      <sheetName val="M_F"/>
      <sheetName val="Graph (LGEN)"/>
      <sheetName val="out_prog"/>
      <sheetName val="선적schedule (2)"/>
      <sheetName val="산#3-1"/>
      <sheetName val="산#3-2"/>
      <sheetName val="산#3-2-2"/>
      <sheetName val="RFP002"/>
      <sheetName val="TIE-INS"/>
      <sheetName val="기기리스트"/>
      <sheetName val="48일위"/>
      <sheetName val="22수량"/>
      <sheetName val="특별교실"/>
      <sheetName val="화재 탐지 설비"/>
      <sheetName val="G.R300경비"/>
      <sheetName val="실행분석표"/>
      <sheetName val="조명시설"/>
      <sheetName val="설계예산서"/>
      <sheetName val="일반수량"/>
      <sheetName val="신규품셈목차"/>
      <sheetName val="시중노임단가"/>
      <sheetName val="Chart1"/>
      <sheetName val="단위내역목록"/>
      <sheetName val="단위내역서"/>
      <sheetName val="총괄표"/>
      <sheetName val="원가(1)"/>
      <sheetName val="원가(2)"/>
      <sheetName val="공량산출서"/>
      <sheetName val="간지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설계서"/>
      <sheetName val="CABLE SIZE-3"/>
      <sheetName val="Sheet6"/>
      <sheetName val="기술자료 (연수)"/>
      <sheetName val="설비"/>
      <sheetName val="검수1"/>
      <sheetName val="공기1"/>
      <sheetName val="승무1"/>
      <sheetName val="쓰레기1"/>
      <sheetName val="운전1"/>
      <sheetName val="전삭고1"/>
      <sheetName val="정문1"/>
      <sheetName val="중앙1"/>
      <sheetName val="차륜1"/>
      <sheetName val="차체1"/>
      <sheetName val="폐수1"/>
      <sheetName val="환경1"/>
      <sheetName val="환경정비1"/>
      <sheetName val="손익분석"/>
      <sheetName val="b_balju"/>
      <sheetName val="골조시행"/>
      <sheetName val="주경기-오배수"/>
      <sheetName val="ÀÏÀ§,ÇÑÀü"/>
      <sheetName val="¿ø°¡°è»ê¼­"/>
      <sheetName val="´Ü°¡Á¶»ç¼­"/>
      <sheetName val="1. °¡·Îµî ¼³Ä¡°ø»ç(2°ø±¸)"/>
      <sheetName val="³»¿ª¼­ (2)"/>
      <sheetName val="Ã¶°Å»êÃâ±Ù°Å"/>
      <sheetName val="Àü±â"/>
      <sheetName val="2F 회의실견적(5_14 일대)"/>
      <sheetName val="NNV"/>
      <sheetName val="내역(입찰)"/>
      <sheetName val="관기성공.내"/>
      <sheetName val="우수"/>
      <sheetName val="내역서을지"/>
      <sheetName val="U-TYPE(1)"/>
      <sheetName val="48일위(기존)"/>
      <sheetName val="보건노"/>
      <sheetName val="김남권내역9"/>
      <sheetName val="플랜트 설치"/>
      <sheetName val="ⴭⴭⴭⴭ"/>
      <sheetName val="2006기계경비산출표"/>
      <sheetName val="교각계산"/>
      <sheetName val="참조"/>
      <sheetName val="참조 (2)"/>
      <sheetName val="관람석제출"/>
      <sheetName val="남양시작동010313100%"/>
      <sheetName val="내역(포장)"/>
      <sheetName val="5호광장_(만점)"/>
      <sheetName val="인천국제_(만점)_(2)"/>
      <sheetName val="LOPCALC"/>
      <sheetName val="주현(해보)"/>
      <sheetName val="주현(영광)"/>
      <sheetName val="전차선로 물량표"/>
      <sheetName val="설명서"/>
      <sheetName val="예정공정표"/>
      <sheetName val="입출재고현황 (2)"/>
      <sheetName val="실행"/>
      <sheetName val="FORM-0"/>
      <sheetName val="SHL"/>
      <sheetName val="내역표지"/>
      <sheetName val="설계기준"/>
      <sheetName val="내역1"/>
      <sheetName val="청주(철골발주의뢰서)"/>
      <sheetName val="공통"/>
      <sheetName val="감액총괄표"/>
      <sheetName val="상 부"/>
      <sheetName val="Baby일위대가"/>
      <sheetName val="날개벽(TYPE1)"/>
      <sheetName val="경비"/>
      <sheetName val="CTEMCOST"/>
      <sheetName val="신내택지내역서"/>
      <sheetName val="TRE TABLE"/>
      <sheetName val="C1ㅇ"/>
      <sheetName val="원가집계"/>
      <sheetName val="대리점주소록(0208)"/>
      <sheetName val="WORK"/>
      <sheetName val="단가표 "/>
      <sheetName val="PL"/>
      <sheetName val="TEMP1"/>
      <sheetName val="TEMP2"/>
      <sheetName val="입찰"/>
      <sheetName val="현경"/>
      <sheetName val="기타(2)"/>
      <sheetName val="세부내역"/>
      <sheetName val="인원계획"/>
      <sheetName val="STORAGE"/>
      <sheetName val="도급"/>
      <sheetName val="숫자"/>
      <sheetName val="착공계"/>
      <sheetName val="현장대리인계"/>
      <sheetName val="위임장"/>
      <sheetName val="안전관리지정계"/>
      <sheetName val="기술요원계"/>
      <sheetName val="안전관리계획서"/>
      <sheetName val="안전관리계획안"/>
      <sheetName val="안전관리 각서"/>
      <sheetName val="안전교육계획"/>
      <sheetName val="재직증명서"/>
      <sheetName val="경력증명서"/>
      <sheetName val="99노임기준"/>
      <sheetName val="단위단가"/>
      <sheetName val="3BL공동구 수량"/>
      <sheetName val="6PILE  (돌출)"/>
      <sheetName val="TC표지"/>
      <sheetName val="주요량(96)"/>
      <sheetName val="잡철물"/>
      <sheetName val="준공정산"/>
      <sheetName val="골재집계"/>
      <sheetName val="견적조건"/>
      <sheetName val="Sheet4"/>
      <sheetName val="양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 refreshError="1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/>
      <sheetData sheetId="148"/>
      <sheetData sheetId="149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 refreshError="1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/>
      <sheetData sheetId="224"/>
      <sheetData sheetId="225"/>
      <sheetData sheetId="226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/>
      <sheetData sheetId="528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INPUTBOX"/>
      <sheetName val="요율금액"/>
      <sheetName val="갑지"/>
      <sheetName val="집계표"/>
      <sheetName val="전자정보관"/>
      <sheetName val="일반행정업무 서비스"/>
      <sheetName val="대민업무 서비스"/>
      <sheetName val="멀티미디어 서비스"/>
      <sheetName val="검색서비스"/>
      <sheetName val="전화교환서비스"/>
      <sheetName val="LAN"/>
      <sheetName val="AV서비스"/>
      <sheetName val="통합배선"/>
      <sheetName val="CATV"/>
      <sheetName val="Security"/>
      <sheetName val="CCTV서비스"/>
      <sheetName val="change"/>
      <sheetName val="내역서"/>
      <sheetName val="DATA"/>
      <sheetName val="건축내역"/>
      <sheetName val="다시예산내역서(양식)"/>
      <sheetName val="Sheet1"/>
      <sheetName val="수량산출"/>
      <sheetName val="신우"/>
      <sheetName val="데이타"/>
      <sheetName val="식재인부"/>
      <sheetName val="요율"/>
      <sheetName val="D"/>
      <sheetName val="제경비요율"/>
      <sheetName val="______D__________2____________2"/>
    </sheetNames>
    <definedNames>
      <definedName name="Macro13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급"/>
      <sheetName val="총괄"/>
      <sheetName val="실행"/>
      <sheetName val="기본단가"/>
      <sheetName val="기초단가 "/>
      <sheetName val="자재단가"/>
      <sheetName val="부대대비총괄"/>
      <sheetName val="갑지(총괄)♣ "/>
      <sheetName val="갑지(성보)♣ "/>
      <sheetName val="갑지(상일)♣"/>
      <sheetName val="부대토공"/>
      <sheetName val="부대철콘"/>
      <sheetName val="부대대비 (2)"/>
      <sheetName val="갑지(현대)♣"/>
      <sheetName val="투찰대비"/>
      <sheetName val="공사대비"/>
      <sheetName val="도급 (2)"/>
      <sheetName val="도급 (4)"/>
      <sheetName val="Sheet1 (2)"/>
      <sheetName val="갑지"/>
      <sheetName val="집계표"/>
      <sheetName val="건축내역"/>
      <sheetName val="완도0420000"/>
      <sheetName val="시중노임단가"/>
      <sheetName val="노임단가"/>
      <sheetName val="하조서"/>
      <sheetName val="직노"/>
      <sheetName val="실행내역"/>
    </sheetNames>
    <sheetDataSet>
      <sheetData sheetId="0">
        <row r="1">
          <cell r="B1" t="str">
            <v>ITNUM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급"/>
      <sheetName val="갑지"/>
      <sheetName val="집계표"/>
      <sheetName val="건축내역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운반도"/>
      <sheetName val="설명서"/>
      <sheetName val="천공량"/>
      <sheetName val="표지 "/>
      <sheetName val="보완결과"/>
      <sheetName val="보완"/>
      <sheetName val="표지"/>
      <sheetName val="일위대가표"/>
      <sheetName val="00노임기준"/>
      <sheetName val="일위대가"/>
      <sheetName val="도급"/>
      <sheetName val="갑지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내역서.4"/>
      <sheetName val="품셈총괄표.4"/>
      <sheetName val="품셈.4"/>
      <sheetName val="일위대가.4"/>
      <sheetName val="단가조서.4"/>
      <sheetName val="수량산출서.4"/>
      <sheetName val="기계경비.4"/>
      <sheetName val="터파기.4"/>
      <sheetName val="도면.4"/>
      <sheetName val="Sheet1"/>
      <sheetName val="Sheet2"/>
      <sheetName val="Sheet3"/>
      <sheetName val="단가대비표"/>
      <sheetName val="00노임기준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목록"/>
      <sheetName val="일위대가세로"/>
      <sheetName val="일위"/>
      <sheetName val="03전반노무비"/>
      <sheetName val="#REF"/>
      <sheetName val="단가대비표"/>
      <sheetName val="00노임기준"/>
      <sheetName val="일위대가"/>
      <sheetName val="집계"/>
      <sheetName val="초기화면"/>
      <sheetName val="계산서(곡선부)"/>
      <sheetName val="포장재료집계표"/>
      <sheetName val="전차선로 물량표"/>
      <sheetName val="한강운반비"/>
      <sheetName val="자재"/>
      <sheetName val="원가"/>
      <sheetName val="중강당 내역"/>
      <sheetName val="총괄표"/>
      <sheetName val="직노"/>
      <sheetName val="철거집계"/>
      <sheetName val="동원인원"/>
      <sheetName val="49"/>
      <sheetName val="LD"/>
    </sheetNames>
    <sheetDataSet>
      <sheetData sheetId="0" refreshError="1"/>
      <sheetData sheetId="1"/>
      <sheetData sheetId="2" refreshError="1"/>
      <sheetData sheetId="3">
        <row r="1">
          <cell r="A1" t="str">
            <v>공사부문시중노임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03전반노무비"/>
      <sheetName val="#REF"/>
      <sheetName val="견적대비"/>
      <sheetName val="일위대가"/>
      <sheetName val="N賃率-職"/>
      <sheetName val="관급_File"/>
      <sheetName val="내역서"/>
      <sheetName val="40총괄"/>
      <sheetName val="40집계"/>
      <sheetName val="초기화면"/>
      <sheetName val="Price List"/>
      <sheetName val="2003 일위대가"/>
      <sheetName val="동원인원"/>
      <sheetName val="민감도"/>
      <sheetName val="준검 내역서"/>
      <sheetName val="백암비스타내역"/>
      <sheetName val="데이타"/>
      <sheetName val="식재인부"/>
      <sheetName val="예산내~1"/>
      <sheetName val="지급자재"/>
      <sheetName val="중강당 내역"/>
      <sheetName val="총괄표"/>
      <sheetName val="산출근거"/>
      <sheetName val="을"/>
      <sheetName val="표지"/>
      <sheetName val="30신설일위대가"/>
      <sheetName val="30집계표"/>
      <sheetName val="경산"/>
      <sheetName val="도급"/>
      <sheetName val="평가데이터"/>
      <sheetName val="횡표지"/>
      <sheetName val="설계서"/>
      <sheetName val="원가계산서"/>
      <sheetName val="총괄내역서"/>
      <sheetName val="일위목록"/>
      <sheetName val="기초일위"/>
      <sheetName val="자재단가"/>
      <sheetName val="노임"/>
      <sheetName val="단가산출서(총괄)"/>
      <sheetName val="단가산출서"/>
      <sheetName val="기계경비산출내역"/>
      <sheetName val="기계경비일람표"/>
      <sheetName val="중기사용료"/>
      <sheetName val="원가계산서 "/>
      <sheetName val="일위대가 "/>
      <sheetName val="원가+내역"/>
      <sheetName val="Y-WORK"/>
      <sheetName val="노무비"/>
      <sheetName val="관급자재"/>
      <sheetName val="폐기물"/>
      <sheetName val="설계명세서"/>
      <sheetName val="일위산출"/>
      <sheetName val="공사원가계산서"/>
      <sheetName val="도급예산내역서총괄표"/>
      <sheetName val="공사명입력"/>
      <sheetName val="근로자자료입력"/>
      <sheetName val="참고자료"/>
      <sheetName val="본사업"/>
      <sheetName val="DATE"/>
      <sheetName val="정공공사"/>
      <sheetName val="고내분기~한림"/>
      <sheetName val="광령~경마장"/>
      <sheetName val="세기~광령"/>
      <sheetName val="예정(3)"/>
      <sheetName val="심사물량"/>
      <sheetName val="AS복구"/>
      <sheetName val="중기터파기"/>
      <sheetName val="변수값"/>
      <sheetName val="중기상차"/>
      <sheetName val="공사설계서"/>
      <sheetName val="착공계"/>
      <sheetName val="원가계산하도"/>
    </sheetNames>
    <sheetDataSet>
      <sheetData sheetId="0">
        <row r="1">
          <cell r="C1" t="str">
            <v/>
          </cell>
        </row>
      </sheetData>
      <sheetData sheetId="1">
        <row r="20">
          <cell r="D20">
            <v>174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방서"/>
      <sheetName val="공종 "/>
      <sheetName val="동정표지"/>
      <sheetName val="토량이동"/>
      <sheetName val="공작물조직표"/>
      <sheetName val="수로조직표"/>
      <sheetName val="공작물집계내력"/>
      <sheetName val="자재집계표"/>
      <sheetName val="재료"/>
      <sheetName val="재료집계표 "/>
      <sheetName val="재료계산서"/>
      <sheetName val="급(배)수관"/>
      <sheetName val="건설목관"/>
      <sheetName val="소운반거리"/>
      <sheetName val="보완결과"/>
      <sheetName val="공정표"/>
      <sheetName val="설명서"/>
      <sheetName val="천공량"/>
      <sheetName val="철근표"/>
      <sheetName val="횡단"/>
      <sheetName val="중기소요대수"/>
      <sheetName val="터파기"/>
      <sheetName val="견출지"/>
      <sheetName val="동정"/>
      <sheetName val="도면"/>
      <sheetName val="기계경비(시간당)"/>
      <sheetName val="램머"/>
      <sheetName val="공사개요"/>
      <sheetName val="서울대규장각(가시설흙막이)"/>
      <sheetName val="03전반노무비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(의왕)"/>
      <sheetName val="항목-세목(의왕)"/>
      <sheetName val="항목-세목(CS)"/>
      <sheetName val="항목별(CS2팀)"/>
      <sheetName val="항목-세목(중앙)"/>
      <sheetName val="항목별(중연)"/>
      <sheetName val="갑지"/>
      <sheetName val="기계경비(시간당)"/>
      <sheetName val="램머"/>
      <sheetName val="03전반노무비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INPUTBOX"/>
      <sheetName val="요율금액"/>
      <sheetName val="갑지"/>
      <sheetName val="집계표"/>
      <sheetName val="전자정보관"/>
      <sheetName val="일반행정업무 서비스"/>
      <sheetName val="대민업무 서비스"/>
      <sheetName val="멀티미디어 서비스"/>
      <sheetName val="검색서비스"/>
      <sheetName val="전화교환서비스"/>
      <sheetName val="LAN"/>
      <sheetName val="CATV"/>
      <sheetName val="AV서비스"/>
      <sheetName val="Security"/>
      <sheetName val="통합배선"/>
      <sheetName val="CCTV서비스"/>
      <sheetName val="change"/>
      <sheetName val="대로근거"/>
      <sheetName val="중로근거"/>
      <sheetName val="조건표"/>
      <sheetName val="48일위(기존)"/>
      <sheetName val="기계경비(시간당)"/>
      <sheetName val="램머"/>
      <sheetName val="직노"/>
      <sheetName val="소일위대가코드표"/>
      <sheetName val="금액결정"/>
      <sheetName val="부표총괄"/>
      <sheetName val="기존단가 (2)"/>
      <sheetName val="설직재-1"/>
      <sheetName val="Sheet2"/>
      <sheetName val="9509"/>
      <sheetName val="수량산출"/>
      <sheetName val="기초일위"/>
      <sheetName val="시설일위"/>
      <sheetName val="조명일위"/>
      <sheetName val="예산내역서(LG)"/>
      <sheetName val="Sheet1"/>
      <sheetName val="접속도로1"/>
      <sheetName val="식재일위"/>
    </sheetNames>
    <sheetDataSet>
      <sheetData sheetId="0" refreshError="1"/>
      <sheetData sheetId="1" refreshError="1"/>
      <sheetData sheetId="2" refreshError="1"/>
      <sheetData sheetId="3"/>
      <sheetData sheetId="4">
        <row r="63">
          <cell r="B63" t="str">
            <v>1식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내역서"/>
      <sheetName val="일위"/>
      <sheetName val="인공"/>
      <sheetName val="산출근거"/>
      <sheetName val="단가표)"/>
      <sheetName val="ILWI"/>
      <sheetName val="단가표"/>
      <sheetName val="Sheet2"/>
      <sheetName val="Sheet3"/>
      <sheetName val="갑지"/>
      <sheetName val="집계표"/>
      <sheetName val="일위대가"/>
      <sheetName val="48일위(기존)"/>
      <sheetName val="ELECTRIC"/>
      <sheetName val="토목"/>
      <sheetName val="일위대가-1"/>
      <sheetName val="관급"/>
      <sheetName val="J直材4"/>
      <sheetName val="49수량"/>
      <sheetName val="48수량"/>
      <sheetName val="22수량"/>
      <sheetName val="자재단가"/>
      <sheetName val="#REF"/>
      <sheetName val="소일위대가코드표"/>
      <sheetName val="접속도로1"/>
      <sheetName val="개소별수량산출"/>
      <sheetName val="Sheet1"/>
      <sheetName val="상각비"/>
      <sheetName val="COPING-1"/>
      <sheetName val="역T형교대-2수량"/>
      <sheetName val="2000년1차"/>
      <sheetName val="단가"/>
      <sheetName val="기계물량"/>
      <sheetName val="제경집계"/>
      <sheetName val="기계경비(시간당)"/>
      <sheetName val="램머"/>
      <sheetName val="DATA"/>
      <sheetName val="인건-측정"/>
      <sheetName val="9811"/>
      <sheetName val="경산"/>
      <sheetName val="자료"/>
      <sheetName val="9509"/>
      <sheetName val="노임단가"/>
      <sheetName val="제경비"/>
      <sheetName val="현장관리비"/>
      <sheetName val="암거단위-1련"/>
      <sheetName val="단가비교"/>
      <sheetName val="SORCE1"/>
      <sheetName val="터널조도"/>
      <sheetName val="경로(통)"/>
      <sheetName val="과천MAIN"/>
      <sheetName val="단가 "/>
      <sheetName val="일위대가 (PM)"/>
      <sheetName val="노임"/>
      <sheetName val="기성내역서표지"/>
      <sheetName val="노무비단가"/>
      <sheetName val="01후반노무비"/>
      <sheetName val="03전반노무비"/>
      <sheetName val="일위산출"/>
      <sheetName val="설계명세"/>
      <sheetName val="증감대비"/>
      <sheetName val="일위목록"/>
      <sheetName val="대로근거"/>
      <sheetName val="woo(mac)"/>
      <sheetName val="분개내역서 (2000년도 )"/>
      <sheetName val="Baby일위대가"/>
      <sheetName val="공토공단위당"/>
      <sheetName val="단"/>
      <sheetName val="인건비"/>
      <sheetName val="EP0618"/>
      <sheetName val="중기조종사 단위단가"/>
      <sheetName val="직재"/>
      <sheetName val="중로근거"/>
      <sheetName val="Sheet13"/>
      <sheetName val="Sheet14"/>
      <sheetName val="자재단가표"/>
      <sheetName val="원가계산서(남측)"/>
      <sheetName val="기초일위"/>
      <sheetName val="시설일위"/>
      <sheetName val="조명일위"/>
      <sheetName val="가도공"/>
      <sheetName val="감액총괄표"/>
      <sheetName val="FB25JN"/>
      <sheetName val="조명시설"/>
      <sheetName val="코드표"/>
      <sheetName val="자재코드"/>
      <sheetName val="공사개요"/>
      <sheetName val="표지"/>
      <sheetName val="설비"/>
      <sheetName val="안양동교 1안"/>
      <sheetName val="피벗테이블데이터분석"/>
      <sheetName val="설계명세서"/>
      <sheetName val="몰탈콘크리트"/>
      <sheetName val="철근집계"/>
      <sheetName val="기초단가"/>
      <sheetName val="POL6차-PIPING"/>
      <sheetName val="토공"/>
      <sheetName val="금액"/>
      <sheetName val="계산서(곡선부)"/>
      <sheetName val="포장재료집계표"/>
      <sheetName val="DATE"/>
      <sheetName val="자료입력"/>
      <sheetName val="적용단위길이"/>
      <sheetName val="특수기호강도거푸집"/>
      <sheetName val="종배수관면벽신"/>
      <sheetName val="종배수관(신)"/>
      <sheetName val="포장수량집계표"/>
      <sheetName val="토공(우물통,기타) "/>
      <sheetName val="48전력선로일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EQT-ESTN"/>
      <sheetName val="당진1,2호기전선관설치및접지4차공사내역서-을지"/>
      <sheetName val="예산서"/>
      <sheetName val="전기"/>
      <sheetName val="시설물일위"/>
      <sheetName val="1,2공구원가계산서"/>
      <sheetName val="1공구산출내역서"/>
      <sheetName val="수량산출"/>
      <sheetName val="계약용량(서포)"/>
      <sheetName val="노무비 "/>
      <sheetName val="공사비_NDE"/>
      <sheetName val="CAT_5"/>
      <sheetName val="#2_일위대가목록"/>
      <sheetName val="PANEL가격"/>
      <sheetName val="실행내역"/>
      <sheetName val="공통자료"/>
      <sheetName val="9902"/>
      <sheetName val="밸브설치"/>
      <sheetName val="3절_CheckList_구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객차"/>
      <sheetName val="동력차"/>
      <sheetName val="단가표"/>
      <sheetName val="갑지"/>
      <sheetName val="집계표"/>
      <sheetName val="48일위(기존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VXXXXX"/>
      <sheetName val="적용대가"/>
      <sheetName val="지수내역"/>
      <sheetName val="노(97.1,97.9,98.1)"/>
      <sheetName val="조경적용"/>
      <sheetName val="조경내역"/>
      <sheetName val="기계적용"/>
      <sheetName val="기계내역"/>
      <sheetName val="계장적용 "/>
      <sheetName val="계장내역"/>
      <sheetName val="갑지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개소별수량산출"/>
      <sheetName val="노임단가"/>
      <sheetName val="자재단가표"/>
      <sheetName val="공종별물량산출서"/>
      <sheetName val="공종별인공산출서"/>
      <sheetName val="일위대가기초"/>
      <sheetName val="강관기초"/>
      <sheetName val="산출기초"/>
      <sheetName val="수량조서"/>
      <sheetName val="원가계산서2"/>
      <sheetName val="원가계산서"/>
      <sheetName val="원가산출근거"/>
      <sheetName val="감리비산출근거"/>
      <sheetName val="가설건물"/>
      <sheetName val="운반"/>
      <sheetName val="48전력선로일위"/>
      <sheetName val="설비"/>
      <sheetName val="wall"/>
      <sheetName val="Front"/>
      <sheetName val="일위산출"/>
      <sheetName val="피벗테이블데이터분석"/>
      <sheetName val="종배수관(신)"/>
      <sheetName val="자료입력"/>
      <sheetName val="적용단위길이"/>
      <sheetName val="단가표"/>
      <sheetName val="내역단가"/>
      <sheetName val="일위단가"/>
      <sheetName val="종배수관면벽신"/>
      <sheetName val="49수량"/>
      <sheetName val="48수량"/>
      <sheetName val="22수량"/>
      <sheetName val="자재단가"/>
      <sheetName val="냉천부속동"/>
      <sheetName val="메탈라스"/>
      <sheetName val="주방"/>
      <sheetName val="무안내역"/>
      <sheetName val="노무비"/>
      <sheetName val="가압장구체수량산출서"/>
      <sheetName val="산수배수"/>
      <sheetName val="수문일1"/>
      <sheetName val="2000년1차"/>
      <sheetName val="48일위(기존)"/>
      <sheetName val="내역서(기계)"/>
      <sheetName val="처리단락"/>
      <sheetName val="XL4Poppy"/>
      <sheetName val="영창26"/>
      <sheetName val="2.냉난방설비공사"/>
      <sheetName val="7.자동제어공사"/>
      <sheetName val="내역서"/>
      <sheetName val="LD"/>
      <sheetName val="대비"/>
      <sheetName val="자료"/>
      <sheetName val="집계표"/>
      <sheetName val="상행-교대(A1)"/>
      <sheetName val="총괄내역서"/>
      <sheetName val="토목"/>
      <sheetName val="공사요율"/>
      <sheetName val="경산"/>
      <sheetName val="ⴭⴭⴭⴭⴭ"/>
      <sheetName val="고창터널(고창방향)"/>
      <sheetName val="산출기준자료"/>
      <sheetName val="감액총괄표"/>
      <sheetName val="갑지"/>
      <sheetName val="Sheet1"/>
      <sheetName val="기계경비(시간당)"/>
      <sheetName val="램머"/>
      <sheetName val="일위대가목차"/>
      <sheetName val="조명율표"/>
      <sheetName val="내역"/>
      <sheetName val="공조기"/>
      <sheetName val="남양주부대"/>
      <sheetName val="대로근거"/>
      <sheetName val="9509"/>
      <sheetName val="일위대가"/>
      <sheetName val="File_관급"/>
      <sheetName val="공정집계"/>
      <sheetName val="20관리비율"/>
      <sheetName val="내역서(세부)"/>
      <sheetName val="골재산출"/>
      <sheetName val="BEND LOSS"/>
      <sheetName val="적용토목"/>
      <sheetName val="TRE TABLE"/>
      <sheetName val="#REF"/>
      <sheetName val="비탈면보호공수량산출"/>
      <sheetName val="노임"/>
      <sheetName val="자재"/>
      <sheetName val="교대시점"/>
      <sheetName val="수목데이타 "/>
      <sheetName val="수량산출"/>
      <sheetName val="교수설계"/>
      <sheetName val="내역서(중수)"/>
      <sheetName val="9811"/>
      <sheetName val="원가"/>
      <sheetName val="JA8-4"/>
      <sheetName val="단가"/>
      <sheetName val="일위대가-3"/>
      <sheetName val="96노임기준"/>
      <sheetName val="DATA 입력부"/>
      <sheetName val="소방기계"/>
      <sheetName val="원가계산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total내역"/>
      <sheetName val="내역"/>
      <sheetName val="물가대비표"/>
      <sheetName val="공량"/>
      <sheetName val="견적"/>
      <sheetName val="개소별수량산출"/>
      <sheetName val="설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"/>
      <sheetName val="견적갑지"/>
      <sheetName val="견적을지"/>
      <sheetName val="수수료"/>
      <sheetName val="일대"/>
      <sheetName val="노임"/>
      <sheetName val="산출"/>
      <sheetName val="단가"/>
      <sheetName val="단가 (2)"/>
      <sheetName val="조도"/>
      <sheetName val="부하"/>
      <sheetName val="전압강하"/>
      <sheetName val="간지"/>
      <sheetName val="집계표"/>
      <sheetName val="관급"/>
      <sheetName val="한전"/>
      <sheetName val="Sheet"/>
      <sheetName val="간선"/>
      <sheetName val="변압기"/>
      <sheetName val="단가표"/>
      <sheetName val="노임단가"/>
      <sheetName val="수초내역(통신).XLS"/>
      <sheetName val="경산"/>
      <sheetName val="#REF"/>
      <sheetName val="횡배수관"/>
      <sheetName val="내역서"/>
      <sheetName val="설비내역서"/>
      <sheetName val="건축내역서"/>
      <sheetName val="전기내역서"/>
      <sheetName val="2000년1차"/>
      <sheetName val="단가조사"/>
      <sheetName val="요율"/>
      <sheetName val="부하계산서"/>
      <sheetName val="예산명세서"/>
      <sheetName val="설계명세서"/>
      <sheetName val="자료입력"/>
      <sheetName val="개소별수량산출"/>
      <sheetName val="노무비"/>
      <sheetName val="조도계산서 (도서)"/>
      <sheetName val="건축내역"/>
      <sheetName val="COST"/>
      <sheetName val="유류사용"/>
      <sheetName val="설비"/>
      <sheetName val="자재"/>
      <sheetName val="일위대가"/>
      <sheetName val="도급정산"/>
      <sheetName val="테니스장조명공사"/>
      <sheetName val="Y-WORK"/>
      <sheetName val="일위노임단가"/>
      <sheetName val="DATE"/>
      <sheetName val="남대문빌딩"/>
      <sheetName val="견"/>
      <sheetName val="2000노임기준"/>
      <sheetName val="감액총괄표"/>
      <sheetName val="기본1"/>
      <sheetName val="수정일위대가"/>
      <sheetName val="갑지"/>
      <sheetName val="7단가"/>
      <sheetName val="대총괄표"/>
      <sheetName val="전선,전선관수량"/>
      <sheetName val="내역서(기계)"/>
      <sheetName val="조건표"/>
      <sheetName val="02하반기노임"/>
      <sheetName val="배선DATA"/>
      <sheetName val="EQ-R1"/>
      <sheetName val="단가비교"/>
      <sheetName val="을지"/>
      <sheetName val="96노임기준"/>
      <sheetName val="단가산출"/>
      <sheetName val="일위목록"/>
      <sheetName val="코드표"/>
      <sheetName val="건축"/>
      <sheetName val="옥외외등집계표"/>
      <sheetName val="재료비노무비"/>
      <sheetName val="위치조서"/>
      <sheetName val="노무단가"/>
      <sheetName val="재료비"/>
      <sheetName val="수목표준대가"/>
      <sheetName val="부하(성남)"/>
      <sheetName val="데이타"/>
      <sheetName val="식재인부"/>
      <sheetName val="종배수관면벽신"/>
      <sheetName val="적용단위길이"/>
      <sheetName val="내역"/>
      <sheetName val="구조"/>
      <sheetName val="단가 "/>
      <sheetName val="자료"/>
      <sheetName val="성곽내역서"/>
      <sheetName val="Sheet1"/>
      <sheetName val="APT"/>
      <sheetName val="수목데이타 "/>
      <sheetName val="토목공사"/>
      <sheetName val="식재가격"/>
      <sheetName val="식재총괄"/>
      <sheetName val="일위산출"/>
      <sheetName val="노임9월"/>
      <sheetName val="자재단가"/>
      <sheetName val="48일위"/>
      <sheetName val="48수량"/>
      <sheetName val="22수량"/>
      <sheetName val="49일위"/>
      <sheetName val="22일위"/>
      <sheetName val="49수량"/>
      <sheetName val="cable-data"/>
      <sheetName val="2.냉난방설비공사"/>
      <sheetName val="7.자동제어공사"/>
      <sheetName val="노임단가(0.3)"/>
      <sheetName val="단위세대물량"/>
      <sheetName val="노단"/>
      <sheetName val="36단가"/>
      <sheetName val="36수량"/>
      <sheetName val="조정율(링크용)"/>
      <sheetName val="수량산출"/>
      <sheetName val="TRE TABLE"/>
      <sheetName val="공사요율"/>
      <sheetName val="산수배수"/>
      <sheetName val="견적"/>
      <sheetName val="CC16-내역서"/>
      <sheetName val="참고자료"/>
      <sheetName val="공사개요"/>
      <sheetName val="참조M"/>
      <sheetName val="DATA"/>
      <sheetName val="노임(공"/>
      <sheetName val="BQ(실행)"/>
      <sheetName val="평택특번"/>
      <sheetName val="공종"/>
      <sheetName val="전기단가조사서"/>
      <sheetName val="정부노임단가"/>
      <sheetName val="MOTOR"/>
      <sheetName val="선금급신청서"/>
      <sheetName val="몸체(460×600)"/>
      <sheetName val="한강운반비"/>
      <sheetName val="자재테이블"/>
      <sheetName val="TABLE"/>
      <sheetName val="토목"/>
      <sheetName val="소방기계"/>
      <sheetName val="피벗테이블데이터분석"/>
      <sheetName val="증감대비"/>
      <sheetName val="GEN"/>
      <sheetName val="토목수량산출"/>
      <sheetName val="인건비"/>
      <sheetName val="실행(1)"/>
      <sheetName val="공통(20-91)"/>
      <sheetName val="기계경비(시간당)"/>
      <sheetName val="램머"/>
      <sheetName val="13.노임단가"/>
      <sheetName val="삼인천 변경(총괄)내역서2차"/>
      <sheetName val="실적원가"/>
      <sheetName val="노무비 "/>
      <sheetName val="데이터"/>
      <sheetName val="냉천부속동"/>
      <sheetName val="전기산출"/>
      <sheetName val="공조기"/>
      <sheetName val="전체"/>
      <sheetName val="설계조건"/>
      <sheetName val="인사자료총집계"/>
      <sheetName val="현장관리비"/>
      <sheetName val="장비경비"/>
      <sheetName val="토목주소"/>
      <sheetName val="프랜트면허"/>
      <sheetName val="wall"/>
      <sheetName val="Front"/>
      <sheetName val="간접"/>
      <sheetName val="표준차도부연장집계-ASP"/>
      <sheetName val="98수문일위"/>
      <sheetName val="말뚝지지력산정"/>
      <sheetName val="부안일위"/>
      <sheetName val="9509"/>
      <sheetName val="시설물일위"/>
      <sheetName val="단가_(2)"/>
      <sheetName val="수초내역(통신)_XLS"/>
      <sheetName val="조도계산서_(도서)"/>
      <sheetName val="단가_"/>
      <sheetName val="수목데이타_"/>
      <sheetName val="TRE_TABLE"/>
      <sheetName val="2_냉난방설비공사"/>
      <sheetName val="7_자동제어공사"/>
      <sheetName val="노임단가(0_3)"/>
      <sheetName val="설계서을"/>
      <sheetName val="공사원가계산서"/>
      <sheetName val="교각계산"/>
      <sheetName val="내역서(소방기계)"/>
      <sheetName val="지급자재"/>
      <sheetName val="단가대비표"/>
      <sheetName val="JA8-4"/>
      <sheetName val="48일위(기존)"/>
      <sheetName val="접속도로1"/>
      <sheetName val="과천MAIN"/>
      <sheetName val="몰탈콘크리트"/>
      <sheetName val="철근집계"/>
      <sheetName val="제출내역 (2)"/>
      <sheetName val="기자재비"/>
      <sheetName val="9902"/>
      <sheetName val="일위대가 "/>
      <sheetName val="단가조서"/>
      <sheetName val="II-11"/>
      <sheetName val="공사비 내역 (가)"/>
      <sheetName val="기성내역서표지"/>
      <sheetName val="금액내역서"/>
      <sheetName val="단위수량"/>
      <sheetName val="1단계"/>
      <sheetName val="FB25JN"/>
      <sheetName val="비탈면보호공수량산출"/>
      <sheetName val="노임목록"/>
      <sheetName val="자재목록"/>
      <sheetName val="중기목록"/>
      <sheetName val="원가계산서"/>
      <sheetName val="단"/>
      <sheetName val="일위목차"/>
      <sheetName val="일반공사"/>
      <sheetName val="내역서(L-P1)"/>
      <sheetName val="자재단가표"/>
      <sheetName val="보안등"/>
      <sheetName val="고창터널(고창방향)"/>
      <sheetName val="첨부1"/>
      <sheetName val="종배수관(신)"/>
      <sheetName val="금강견적"/>
      <sheetName val="실행내역 "/>
      <sheetName val="토사(PE)"/>
      <sheetName val="내역서(세부)"/>
      <sheetName val="건축토목내역"/>
      <sheetName val="개별직종노임단가(2005.1)"/>
      <sheetName val="돈암사업"/>
      <sheetName val="전기"/>
      <sheetName val="내2"/>
      <sheetName val="유림골조"/>
      <sheetName val="계정"/>
      <sheetName val="#REF!"/>
      <sheetName val="수량산출서"/>
      <sheetName val="XL4Poppy"/>
      <sheetName val="건축2"/>
      <sheetName val="중기손료"/>
      <sheetName val="기초단가"/>
      <sheetName val="ⴭⴭⴭⴭⴭ"/>
      <sheetName val="공통자료"/>
      <sheetName val="9811"/>
      <sheetName val="물집"/>
      <sheetName val="b_balju_cho"/>
      <sheetName val="(4-2)열관류값-2"/>
      <sheetName val="수목단가"/>
      <sheetName val="시설수량표"/>
      <sheetName val="인부노임"/>
      <sheetName val="날개수량1.5"/>
      <sheetName val="예산서"/>
      <sheetName val="단가조사표"/>
      <sheetName val="을"/>
      <sheetName val="순성토단가"/>
      <sheetName val="수로단위수량"/>
      <sheetName val="토공1(1~10,92)"/>
      <sheetName val="품목"/>
      <sheetName val="단가비교표"/>
      <sheetName val="20관리비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VXXXXX"/>
      <sheetName val="적용대가"/>
      <sheetName val="지수내역"/>
      <sheetName val="노(97.1,97.9,98.1)"/>
      <sheetName val="조경적용"/>
      <sheetName val="조경내역"/>
      <sheetName val="기계적용"/>
      <sheetName val="기계내역"/>
      <sheetName val="계장적용 "/>
      <sheetName val="계장내역"/>
      <sheetName val="토목주소"/>
      <sheetName val="개소별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횡배표지"/>
      <sheetName val="횡배수량집계(총)"/>
      <sheetName val="횡배수량집계(1공구)"/>
      <sheetName val="횡배산근1(1공구)"/>
      <sheetName val="횡배산근2(1공구)"/>
      <sheetName val="횡평균높이산근1(1공구)"/>
      <sheetName val="횡배수량집계(2공구)"/>
      <sheetName val="횡배산근1(2공구)"/>
      <sheetName val="횡배산근2(2공구)"/>
      <sheetName val="횡배산근3(2공구)"/>
      <sheetName val="횡배산근4(2공구)"/>
      <sheetName val="횡배산근5(2공구)"/>
      <sheetName val="TYPE-1"/>
      <sheetName val="TYPE-3"/>
      <sheetName val="집수정표지(1공구)"/>
      <sheetName val="집수정표지(2공구)"/>
      <sheetName val="집수정0.7 0.7"/>
      <sheetName val="집수정0.7 0.7토공"/>
      <sheetName val="집수정1.0 1.0"/>
      <sheetName val="집수정1.0 1.0토공"/>
      <sheetName val="집수정1.0 1.3"/>
      <sheetName val="집수정1.0 1.3토공"/>
      <sheetName val="집수정1.4 1.5"/>
      <sheetName val="집수정1.4 1.5토공"/>
      <sheetName val="집수정1.5 1.2"/>
      <sheetName val="집수정1.5 1.2토공"/>
      <sheetName val="집수정1.2 1.2 (2공구)"/>
      <sheetName val="집수정1.2 1.2토공(2공구)"/>
      <sheetName val="집수정1.0 0.8(2공구)"/>
      <sheetName val="집수정1.0 0.8토공(2공구)"/>
      <sheetName val="집수정1.0 1.3(2공구)"/>
      <sheetName val="집수정1.5 1.3토공(2공구)"/>
      <sheetName val="종배표지"/>
      <sheetName val="종배수관위치(1공구)"/>
      <sheetName val="종배수관위치(2공구)"/>
      <sheetName val="횡배수관집현황(1공구)"/>
      <sheetName val="횡배수관집현황(2공구)"/>
      <sheetName val="면벽(2공구)"/>
      <sheetName val="집수정수량집계표(1공구)"/>
      <sheetName val="집수정수량집계표(2공구)"/>
      <sheetName val="종배수관집계(1공구)"/>
      <sheetName val="종배수관집계(2공구)"/>
      <sheetName val="DATE"/>
      <sheetName val="000000"/>
      <sheetName val="표지1"/>
      <sheetName val="Sheet2"/>
      <sheetName val="설계설명서"/>
      <sheetName val="Sheet3 (2)"/>
      <sheetName val="설계예산서"/>
      <sheetName val="운반거리표"/>
      <sheetName val="예정공정(6개월)"/>
      <sheetName val="관급자재간지"/>
      <sheetName val="집계표"/>
      <sheetName val="자재집계간지"/>
      <sheetName val="자재집계"/>
      <sheetName val="토공간지"/>
      <sheetName val="토공집계표"/>
      <sheetName val="토공토적집계"/>
      <sheetName val="토적계산서"/>
      <sheetName val="축조공간지"/>
      <sheetName val="석축자재집계"/>
      <sheetName val="석축수량집계"/>
      <sheetName val="석축단위수량"/>
      <sheetName val="피복석전개도"/>
      <sheetName val="피복석평균높이"/>
      <sheetName val="끝마무리"/>
      <sheetName val="포장공간지"/>
      <sheetName val="포장공집계"/>
      <sheetName val="포장재료집계"/>
      <sheetName val="포장수량집계 "/>
      <sheetName val="상치포장"/>
      <sheetName val="상치포장토적"/>
      <sheetName val="상치포장 (2)"/>
      <sheetName val="접속포장토적"/>
      <sheetName val="신축이음"/>
      <sheetName val="수량산출"/>
      <sheetName val="횡배수관집현황_2공구_"/>
      <sheetName val="DATA"/>
      <sheetName val="데이타"/>
      <sheetName val="Sheet1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인건비"/>
      <sheetName val="수로단위수량"/>
      <sheetName val="토목내역서"/>
      <sheetName val="설계명세서"/>
      <sheetName val="예산명세서"/>
      <sheetName val="자료입력"/>
      <sheetName val="단위수량"/>
      <sheetName val="접속도로1"/>
      <sheetName val="맨홀"/>
      <sheetName val="날개벽"/>
      <sheetName val="설비"/>
      <sheetName val="일위대가"/>
      <sheetName val="경산"/>
      <sheetName val="자재단가"/>
      <sheetName val="노임단가 "/>
      <sheetName val="작업금지"/>
      <sheetName val="기존단가 (2)"/>
      <sheetName val="집수A"/>
      <sheetName val="노임단가"/>
      <sheetName val="2공구자재집"/>
      <sheetName val="9811"/>
      <sheetName val="종배수관면벽구"/>
      <sheetName val="공사비증감"/>
      <sheetName val="건축내역"/>
      <sheetName val="조건표"/>
      <sheetName val="요율"/>
      <sheetName val="배수관"/>
      <sheetName val="계약내역서"/>
      <sheetName val="AL공사(원)"/>
      <sheetName val="I一般比"/>
      <sheetName val="터파기및재료"/>
      <sheetName val="#REF"/>
      <sheetName val="Sheet1 (2)"/>
      <sheetName val="인건비 "/>
      <sheetName val="비탈면보호공수량산출"/>
      <sheetName val="내역"/>
      <sheetName val="재료비"/>
      <sheetName val="종배수관(신)"/>
      <sheetName val="7단가"/>
      <sheetName val="횡배수관"/>
      <sheetName val="피벗테이블데이터분석"/>
      <sheetName val="단가"/>
      <sheetName val="토공"/>
      <sheetName val="날개수량1.5"/>
      <sheetName val="96보완계획7.12"/>
      <sheetName val="맨홀조서"/>
      <sheetName val="측량요율"/>
      <sheetName val="코드표"/>
      <sheetName val="단가조사"/>
      <sheetName val="매설지선굴착"/>
      <sheetName val="작업시작"/>
      <sheetName val="본선부단위수량"/>
      <sheetName val="산근1"/>
      <sheetName val="장비"/>
      <sheetName val="노무"/>
      <sheetName val="자재"/>
      <sheetName val="노임단가(0.3)"/>
      <sheetName val="노임"/>
      <sheetName val="전선,전선관수량"/>
      <sheetName val="자료"/>
      <sheetName val="개소별수량산출"/>
      <sheetName val="노무단가"/>
      <sheetName val="적용단위길이"/>
      <sheetName val="L형옹벽단위수량(25)"/>
      <sheetName val="식재인부"/>
      <sheetName val="원가"/>
      <sheetName val="식재가격"/>
      <sheetName val="식재총괄"/>
      <sheetName val="일위목록"/>
      <sheetName val="노무비"/>
      <sheetName val="송전기본"/>
      <sheetName val="공사요율"/>
      <sheetName val="조도계산"/>
      <sheetName val="내역서"/>
      <sheetName val="수목표준대가"/>
      <sheetName val="대총괄표"/>
      <sheetName val="N賃率-職"/>
      <sheetName val="자재테이블"/>
      <sheetName val="교각계산"/>
      <sheetName val="종배수관면벽신"/>
      <sheetName val="경비산출서"/>
      <sheetName val="MATERIAL"/>
      <sheetName val="정렬"/>
      <sheetName val="공내역"/>
      <sheetName val="특수기호강도거푸집"/>
      <sheetName val="원보"/>
      <sheetName val="결재판"/>
      <sheetName val="DATA 입력란"/>
      <sheetName val="물집"/>
      <sheetName val="가압장구체수량산출서"/>
      <sheetName val="토사(PE)"/>
      <sheetName val="토목주소"/>
      <sheetName val="프랜트면허"/>
      <sheetName val="COVER"/>
      <sheetName val="참조"/>
      <sheetName val="조명율표"/>
      <sheetName val="노임목록"/>
      <sheetName val="자재목록"/>
      <sheetName val="투찰"/>
      <sheetName val="순공사비"/>
      <sheetName val="금액"/>
      <sheetName val="건축(산출)"/>
      <sheetName val="토목(산출)"/>
      <sheetName val="부대공사"/>
      <sheetName val="위치조서"/>
      <sheetName val="초기화면"/>
      <sheetName val="관급자재"/>
      <sheetName val="FB25JN"/>
      <sheetName val="부하(성남)"/>
      <sheetName val="2.호선별예상실적"/>
      <sheetName val="변압기 및 발전기 용량"/>
      <sheetName val="견적"/>
      <sheetName val="TYPE1"/>
      <sheetName val="설비내역서"/>
      <sheetName val="건축내역서"/>
      <sheetName val="전기내역서"/>
      <sheetName val="수목데이타 "/>
      <sheetName val="보안등"/>
      <sheetName val="지급자재"/>
      <sheetName val="제출내역 (2)"/>
      <sheetName val="보호공"/>
      <sheetName val="노임단"/>
      <sheetName val="배수공"/>
      <sheetName val="부대공"/>
      <sheetName val="운반공"/>
      <sheetName val="자재단"/>
      <sheetName val="장비단"/>
      <sheetName val="일위대가(가설)"/>
      <sheetName val="단가조서"/>
      <sheetName val="노무비 "/>
      <sheetName val="일위집계"/>
      <sheetName val="작업년월"/>
      <sheetName val="장비경비"/>
      <sheetName val="공토공단위당"/>
      <sheetName val="증감대비"/>
      <sheetName val="직재"/>
      <sheetName val="EQ-R1"/>
      <sheetName val="6. 직접경비"/>
      <sheetName val="계산서(곡선부)"/>
      <sheetName val="수입"/>
      <sheetName val="총괄내역서"/>
      <sheetName val="단가표 (2)"/>
      <sheetName val="약품공급2"/>
      <sheetName val="수량총괄"/>
      <sheetName val="건축공사(본동)"/>
      <sheetName val="Sheet5"/>
      <sheetName val="자재대"/>
      <sheetName val="각형맨홀"/>
      <sheetName val="차선도색산근"/>
      <sheetName val="아스콘포장깨기수량"/>
      <sheetName val="ⴭⴭⴭⴭⴭ"/>
      <sheetName val="J형측구단위수량"/>
      <sheetName val="조건표 (2)"/>
      <sheetName val="결재갑지"/>
      <sheetName val="건축일위"/>
      <sheetName val="그라우팅일위"/>
      <sheetName val="시점교대"/>
      <sheetName val="집수정0_7_0_7"/>
      <sheetName val="집수정0_7_0_7토공"/>
      <sheetName val="집수정1_0_1_0"/>
      <sheetName val="집수정1_0_1_0토공"/>
      <sheetName val="집수정1_0_1_3"/>
      <sheetName val="집수정1_0_1_3토공"/>
      <sheetName val="집수정1_4_1_5"/>
      <sheetName val="집수정1_4_1_5토공"/>
      <sheetName val="집수정1_5_1_2"/>
      <sheetName val="집수정1_5_1_2토공"/>
      <sheetName val="집수정1_2_1_2_(2공구)"/>
      <sheetName val="집수정1_2_1_2토공(2공구)"/>
      <sheetName val="집수정1_0_0_8(2공구)"/>
      <sheetName val="집수정1_0_0_8토공(2공구)"/>
      <sheetName val="집수정1_0_1_3(2공구)"/>
      <sheetName val="집수정1_5_1_3토공(2공구)"/>
      <sheetName val="Sheet3_(2)"/>
      <sheetName val="포장수량집계_"/>
      <sheetName val="상치포장_(2)"/>
      <sheetName val="노임단가_"/>
      <sheetName val="인건비_"/>
      <sheetName val="기존단가_(2)"/>
      <sheetName val="9902"/>
      <sheetName val="gyun-가스"/>
      <sheetName val="복주일위대가"/>
      <sheetName val="1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유원장"/>
      <sheetName val="종배수관_신_"/>
      <sheetName val="철콘공사"/>
      <sheetName val="원가계산서 (건축)"/>
      <sheetName val="2.냉난방설비공사"/>
      <sheetName val="7.자동제어공사"/>
      <sheetName val="포장면적산출"/>
      <sheetName val="몰탈콘크리트"/>
      <sheetName val="철근집계"/>
      <sheetName val="Sheet15"/>
      <sheetName val="총괄"/>
      <sheetName val="토목"/>
      <sheetName val="배수장토목공사비"/>
      <sheetName val="BQ(실행)"/>
      <sheetName val="재료비노무비"/>
      <sheetName val="TOTAL_BOQ"/>
      <sheetName val="내역서(삼호)"/>
      <sheetName val="직노"/>
      <sheetName val="단가산출"/>
      <sheetName val="코드일람표2001년10월"/>
      <sheetName val="변경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 refreshError="1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VXXXXX"/>
      <sheetName val="갑지"/>
      <sheetName val="원가계산서"/>
      <sheetName val="내역집계표"/>
      <sheetName val="내역서"/>
      <sheetName val="내역서 (3)"/>
      <sheetName val="대가"/>
      <sheetName val="일위대가"/>
      <sheetName val="산출양식"/>
      <sheetName val="자료"/>
      <sheetName val="대가목록"/>
      <sheetName val="산출양식 (2)"/>
      <sheetName val="토목원가계산서"/>
      <sheetName val="토목원가"/>
      <sheetName val="집계장"/>
      <sheetName val="설계내역"/>
      <sheetName val="제외공종"/>
      <sheetName val="#REF"/>
      <sheetName val="선급금사용계획서"/>
      <sheetName val="사용세부내역"/>
      <sheetName val="Sheet2"/>
      <sheetName val="Sheet3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수량산출서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실행내역"/>
      <sheetName val="실행총괄 "/>
      <sheetName val="간접비"/>
      <sheetName val="총괄"/>
      <sheetName val="토목"/>
      <sheetName val="본체"/>
      <sheetName val="조도계산서 (도서)"/>
      <sheetName val="[IL-3.XLSY갑지"/>
      <sheetName val="내역"/>
      <sheetName val="재료"/>
      <sheetName val="노임단가"/>
      <sheetName val="설비"/>
      <sheetName val=""/>
      <sheetName val="설비내역서"/>
      <sheetName val="건축내역서"/>
      <sheetName val="전기내역서"/>
      <sheetName val="재료비"/>
      <sheetName val="CON'C"/>
      <sheetName val="IL-3"/>
      <sheetName val="일위대가표"/>
      <sheetName val="건축공사"/>
      <sheetName val="총괄표"/>
      <sheetName val="노무비"/>
      <sheetName val="단"/>
      <sheetName val="MOTOR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공종단가"/>
      <sheetName val="설직재-1"/>
      <sheetName val="도급내역서(재노경)"/>
      <sheetName val="노임"/>
      <sheetName val="일위대가(4층원격)"/>
      <sheetName val="단가"/>
      <sheetName val="2000년1차"/>
      <sheetName val="2000전체분"/>
      <sheetName val="DATE"/>
      <sheetName val="접지수량"/>
      <sheetName val="기계경비(시간당)"/>
      <sheetName val="램머"/>
      <sheetName val="데리네이타현황"/>
      <sheetName val="예가표"/>
      <sheetName val="JUCKEYK"/>
      <sheetName val="공사비총괄표"/>
      <sheetName val="보증수수료산출"/>
      <sheetName val="토목공사"/>
      <sheetName val="냉천부속동"/>
      <sheetName val="총공사내역서"/>
      <sheetName val="부대내역"/>
      <sheetName val="차수공개요"/>
      <sheetName val="제출내역 (2)"/>
      <sheetName val="DAN"/>
      <sheetName val="백호우계수"/>
      <sheetName val="조명율표"/>
      <sheetName val="일위대가(건축)"/>
      <sheetName val="대포2교접속"/>
      <sheetName val="천방교접속"/>
      <sheetName val="실행예산서"/>
      <sheetName val="의왕내역"/>
      <sheetName val="N賃率-職"/>
      <sheetName val="세부내역"/>
      <sheetName val="b_balju_cho"/>
      <sheetName val="철근량"/>
      <sheetName val="암거단위"/>
      <sheetName val="Macro1"/>
      <sheetName val="4.일위대가목차"/>
      <sheetName val="96노임기준"/>
      <sheetName val="일위목록"/>
      <sheetName val="요율"/>
      <sheetName val="내역_ver1.0"/>
      <sheetName val="2000,9월 일위"/>
      <sheetName val="단가일람표"/>
      <sheetName val="일위_파일"/>
      <sheetName val="기흥하도용"/>
      <sheetName val="준검 내역서"/>
      <sheetName val="인건비"/>
      <sheetName val="빌딩 안내"/>
      <sheetName val="건축내역"/>
      <sheetName val="지급자재"/>
      <sheetName val="49단가"/>
      <sheetName val="자  재"/>
      <sheetName val="건축외주"/>
      <sheetName val="BM"/>
      <sheetName val="BQ(실행)"/>
      <sheetName val="연결임시"/>
      <sheetName val="원가"/>
      <sheetName val="단가산출서"/>
      <sheetName val="단가표"/>
      <sheetName val="조도계산"/>
      <sheetName val="공종구간"/>
      <sheetName val="국내조달(통합-1)"/>
      <sheetName val="일위"/>
      <sheetName val="1.수인터널"/>
      <sheetName val="9811"/>
      <sheetName val="48일위"/>
      <sheetName val="22수량"/>
      <sheetName val="49일위"/>
      <sheetName val="22일위"/>
      <sheetName val="49수량"/>
      <sheetName val="자재단가"/>
      <sheetName val="품목현황"/>
      <sheetName val="출고대장"/>
      <sheetName val="입찰안"/>
      <sheetName val="ABUT수량-A1"/>
      <sheetName val="단가대비"/>
      <sheetName val="DATA"/>
      <sheetName val="데이타"/>
      <sheetName val="내역서적용수량"/>
      <sheetName val="영창26"/>
      <sheetName val="Baby일위대가"/>
      <sheetName val="역T형교대(PILE기초)"/>
      <sheetName val="DATA 입력란"/>
      <sheetName val="대비"/>
      <sheetName val="단가(1)"/>
      <sheetName val="48단가"/>
      <sheetName val="청주(철골발주의뢰서)"/>
      <sheetName val="COST"/>
      <sheetName val="CABLE"/>
      <sheetName val="CABLE (2)"/>
      <sheetName val="일반전기(2단지-을지)"/>
      <sheetName val="하부철근수량"/>
      <sheetName val="Requirement(Work Crew)"/>
      <sheetName val="기자재비"/>
      <sheetName val="G.R300경비"/>
      <sheetName val="토사(PE)"/>
      <sheetName val="적용단위길이"/>
      <sheetName val="단가대비표 (3)"/>
      <sheetName val="조경일람"/>
      <sheetName val="차액보증"/>
      <sheetName val="단가조사"/>
      <sheetName val="6. 안전관리비"/>
      <sheetName val="기계물량"/>
      <sheetName val="Total"/>
      <sheetName val="동원인원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2.대외공문"/>
      <sheetName val="한강운반비"/>
      <sheetName val="간선계산"/>
      <sheetName val="기계공사비집계(원안)"/>
      <sheetName val="단가대비표"/>
      <sheetName val="배관공사기초자료"/>
      <sheetName val="주beam"/>
      <sheetName val="견적서"/>
      <sheetName val="출력용"/>
      <sheetName val="코드표"/>
      <sheetName val="항목등록"/>
      <sheetName val="증감대비"/>
      <sheetName val="원가계산서(남측)"/>
      <sheetName val="신고분기설정참고"/>
      <sheetName val="거래처자료등록"/>
      <sheetName val="구간산출"/>
      <sheetName val="부하LOAD"/>
      <sheetName val="수량산출"/>
      <sheetName val="품셈"/>
      <sheetName val="노임단가산출근거"/>
      <sheetName val="수량집계"/>
      <sheetName val="총괄집계표"/>
      <sheetName val="인수공규격"/>
      <sheetName val="계획집계"/>
      <sheetName val="변압기 및 발전기 용량"/>
      <sheetName val="기본자료"/>
      <sheetName val="실행내역 "/>
      <sheetName val="백암비스타내역"/>
      <sheetName val="중강당 내역"/>
      <sheetName val="교수설계"/>
      <sheetName val="지하"/>
      <sheetName val="#3_일위대가목록"/>
      <sheetName val="토공"/>
      <sheetName val="연결관산출조서"/>
      <sheetName val="Sheet1 (2)"/>
      <sheetName val="비탈면보호공수량산출"/>
      <sheetName val="준공검사원(갑)"/>
      <sheetName val="기성내역서(을) (2)"/>
      <sheetName val="전기일위대가"/>
      <sheetName val="WORK"/>
      <sheetName val="상시"/>
      <sheetName val="1단계 (2)"/>
      <sheetName val="토적집계"/>
      <sheetName val="영신토건물가변동"/>
      <sheetName val="변수값"/>
      <sheetName val="중기상차"/>
      <sheetName val="AS복구"/>
      <sheetName val="중기터파기"/>
      <sheetName val="Customer Databas"/>
      <sheetName val="L_RPTA05_목록"/>
      <sheetName val="찍기"/>
      <sheetName val="BID"/>
      <sheetName val="분전함신설"/>
      <sheetName val="접지1종"/>
      <sheetName val="1공구 건정토건 토공"/>
      <sheetName val="띘랷랷랷"/>
      <sheetName val="2.1  노무비 평균단가산출"/>
      <sheetName val="예산명세서"/>
      <sheetName val="설계명세서"/>
      <sheetName val="자료입력"/>
      <sheetName val="지불내역1"/>
      <sheetName val="오동"/>
      <sheetName val="대조"/>
      <sheetName val="나한"/>
      <sheetName val="입상내역"/>
      <sheetName val="단위수량"/>
      <sheetName val="약품공급2"/>
      <sheetName val="단가일람"/>
      <sheetName val="자재 단가 비교표(견적)"/>
      <sheetName val="자재 단가 비교표"/>
      <sheetName val="식재가격"/>
      <sheetName val="식재총괄"/>
      <sheetName val="TRE TABLE"/>
      <sheetName val="Ekog10"/>
      <sheetName val="내역전기"/>
      <sheetName val="견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단가조사서"/>
      <sheetName val="바닥판"/>
      <sheetName val="산출근거"/>
      <sheetName val="입력DATA"/>
      <sheetName val="기초자료입력및 K치 확인"/>
      <sheetName val="Factor"/>
      <sheetName val="제-노임"/>
      <sheetName val="내역서1"/>
      <sheetName val="ES조서출력하기"/>
      <sheetName val="Y-WORK"/>
      <sheetName val="전화공사 공량 및 집계표"/>
      <sheetName val="산출근거(복구)"/>
      <sheetName val="AV시스템"/>
      <sheetName val="미납품 현황"/>
      <sheetName val="수목데이타 "/>
      <sheetName val="AL공사(원)"/>
      <sheetName val="asd"/>
      <sheetName val="★도급내역"/>
      <sheetName val="back-data"/>
      <sheetName val="인월수표"/>
      <sheetName val="중기가격"/>
      <sheetName val="9509"/>
      <sheetName val="표지"/>
      <sheetName val="정부노임단가"/>
      <sheetName val="터파기및재료"/>
      <sheetName val="직노"/>
      <sheetName val="2.냉난방설비공사"/>
      <sheetName val="7.자동제어공사"/>
      <sheetName val="7단가"/>
      <sheetName val="말뚝지지력산정"/>
      <sheetName val="현대물량"/>
      <sheetName val="산출목록표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지질조사"/>
      <sheetName val="단가목록"/>
      <sheetName val="발신정보"/>
      <sheetName val="ITEM"/>
      <sheetName val="단가비교표_공통1"/>
      <sheetName val="자재테이블"/>
      <sheetName val="정거장 설계조건"/>
      <sheetName val="산근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제출내역_(2)"/>
      <sheetName val="4_일위대가목차"/>
      <sheetName val="내역_ver1_0"/>
      <sheetName val="2000,9월_일위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단가대비표_(3)"/>
      <sheetName val="준검_내역서"/>
      <sheetName val="DATA_입력란"/>
      <sheetName val="자__재"/>
      <sheetName val="빌딩_안내"/>
      <sheetName val="평야부단가"/>
      <sheetName val="진입도로B (2)"/>
      <sheetName val="작업일보"/>
      <sheetName val="기계경비"/>
      <sheetName val="단가(보완)"/>
      <sheetName val="대가 (보완)"/>
      <sheetName val="공사착공계"/>
      <sheetName val="암거단위-1련"/>
      <sheetName val="가로등내역서"/>
      <sheetName val="건설기계목록"/>
      <sheetName val="일위대가_목록"/>
      <sheetName val="재료단가"/>
      <sheetName val="시중노임"/>
      <sheetName val="98수문일위"/>
      <sheetName val="일위대가목록"/>
      <sheetName val="2공구산출내역"/>
      <sheetName val="전체분2회변경"/>
      <sheetName val="대전-교대(A1-A2)"/>
      <sheetName val="COPING"/>
      <sheetName val="일대목차"/>
      <sheetName val="䂰출양식"/>
      <sheetName val="조명시설"/>
      <sheetName val="간지"/>
      <sheetName val="관급"/>
      <sheetName val="횡배수관집현황(2공구)"/>
      <sheetName val="수원역(전체분)설계서"/>
      <sheetName val="웅진교-S2"/>
      <sheetName val="몰탈재료산출"/>
      <sheetName val="수목표준대가"/>
      <sheetName val="제잡비집계"/>
      <sheetName val="제출내역"/>
      <sheetName val="화재 탐지 설비"/>
      <sheetName val="의뢰내역서"/>
      <sheetName val="guard(mac)"/>
      <sheetName val="단가비교표"/>
      <sheetName val="3.자재비(총괄)"/>
      <sheetName val="기초단가"/>
      <sheetName val="세골재  T2 변경 현황"/>
      <sheetName val="설계예산서"/>
      <sheetName val="98지급계획"/>
      <sheetName val="참조 (2)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L-type"/>
      <sheetName val="FB25JN"/>
      <sheetName val="내역서 (2)"/>
      <sheetName val="MAIN"/>
      <sheetName val="결선list"/>
      <sheetName val="Sheet5"/>
      <sheetName val="도면자료제출일정"/>
      <sheetName val="실행예산"/>
      <sheetName val="경산"/>
      <sheetName val="6. 직접경비"/>
      <sheetName val="을지"/>
      <sheetName val="유의사항"/>
      <sheetName val="현장설명"/>
      <sheetName val="특별조건"/>
      <sheetName val="토공갑"/>
      <sheetName val="구조물갑"/>
      <sheetName val="구조물공"/>
      <sheetName val="투찰계획서"/>
      <sheetName val="실행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Module1"/>
      <sheetName val="laroux"/>
      <sheetName val="견적보고서"/>
      <sheetName val="갑지 (2)"/>
      <sheetName val="동산"/>
      <sheetName val="Sheet4"/>
      <sheetName val="품셈TABLE"/>
      <sheetName val="단가조사-2"/>
      <sheetName val="남양주부대"/>
      <sheetName val="이토변실(A3-LINE)"/>
      <sheetName val="LD"/>
      <sheetName val="부하계산서"/>
      <sheetName val="단가대비표(계측)"/>
      <sheetName val="설계서을"/>
      <sheetName val="자재단가-1"/>
      <sheetName val="입력"/>
      <sheetName val="단위목록"/>
      <sheetName val="기계경비목록"/>
      <sheetName val="조경"/>
      <sheetName val="단  가  대  비  표"/>
      <sheetName val="일  위  대  가  목  록"/>
      <sheetName val="EQ-R1"/>
      <sheetName val="단가일람 (2)"/>
      <sheetName val="준공내역서표지"/>
      <sheetName val="주소록"/>
      <sheetName val="도근좌표"/>
      <sheetName val="공정외주"/>
      <sheetName val="제조 경영"/>
      <sheetName val="단가기준"/>
      <sheetName val="토목주소"/>
      <sheetName val="프랜트면허"/>
      <sheetName val="등록자료"/>
      <sheetName val="조정율"/>
      <sheetName val="내역분기"/>
      <sheetName val="NYS"/>
      <sheetName val="건축-물가변동"/>
      <sheetName val="APT"/>
      <sheetName val="평가데이터"/>
      <sheetName val="청천내"/>
      <sheetName val="을"/>
      <sheetName val="프라임 강변역(4,236)"/>
      <sheetName val="신설개소별 총집계표(동해-배전)"/>
      <sheetName val="안평역사 총집계"/>
      <sheetName val="unit"/>
      <sheetName val="예산서"/>
      <sheetName val="정공공사"/>
      <sheetName val="노단"/>
      <sheetName val="36단가"/>
      <sheetName val="36수량"/>
      <sheetName val="인건비 "/>
      <sheetName val="토목변경"/>
      <sheetName val="분전반"/>
      <sheetName val="굴화내역"/>
      <sheetName val="위치도1"/>
      <sheetName val="갑지1"/>
      <sheetName val="유입량"/>
      <sheetName val="일반공사"/>
      <sheetName val="4.전기"/>
      <sheetName val="노 무 비"/>
      <sheetName val="CATV"/>
      <sheetName val="재료비노무비"/>
      <sheetName val="총공사원가"/>
      <sheetName val="건축공사원가"/>
      <sheetName val="설비공사원가"/>
      <sheetName val="Oper Amount"/>
      <sheetName val="단가 "/>
      <sheetName val="48수량"/>
      <sheetName val="자재코드"/>
      <sheetName val="수입"/>
      <sheetName val="C지구"/>
      <sheetName val="산근1"/>
      <sheetName val="수량인공"/>
      <sheetName val="토목내역서"/>
      <sheetName val="사업계획"/>
      <sheetName val="사내도로"/>
      <sheetName val="부안일위"/>
      <sheetName val="조내역"/>
      <sheetName val="기본입력"/>
      <sheetName val="BDATA"/>
      <sheetName val="격점별물량"/>
      <sheetName val="자단"/>
      <sheetName val="철거산출근거"/>
      <sheetName val="연습"/>
      <sheetName val="내역서(토목)"/>
      <sheetName val="장비"/>
      <sheetName val="노무"/>
      <sheetName val="자재"/>
      <sheetName val="기계공사"/>
      <sheetName val="날개벽"/>
      <sheetName val="한일양산"/>
      <sheetName val="5.지붕"/>
      <sheetName val="맨홀_공사비"/>
      <sheetName val="22단"/>
      <sheetName val="48단"/>
      <sheetName val="49단"/>
      <sheetName val="A 견적"/>
      <sheetName val="계수시트"/>
      <sheetName val="설계원가표"/>
      <sheetName val="기존단가 (2)"/>
      <sheetName val="횡배수관수량집계"/>
      <sheetName val="품목납기"/>
      <sheetName val="도급정산"/>
      <sheetName val="송전기본"/>
      <sheetName val="1"/>
      <sheetName val="Input"/>
      <sheetName val="우,오수"/>
      <sheetName val="전선 및 전선관"/>
      <sheetName val="물가자료"/>
      <sheetName val="200"/>
      <sheetName val="횡배수관"/>
      <sheetName val="CTEMCOST"/>
      <sheetName val="99총공사내역서"/>
      <sheetName val="간접1"/>
      <sheetName val="CODE"/>
      <sheetName val="산출내역서"/>
      <sheetName val="하수급견적대비"/>
      <sheetName val="단가대비표 (2)"/>
      <sheetName val="LOPCALC"/>
      <sheetName val="지불내역2"/>
      <sheetName val="L_RPTB02_01"/>
      <sheetName val="A-4"/>
      <sheetName val="전체제잡비"/>
      <sheetName val="FAX"/>
      <sheetName val="가설건물"/>
      <sheetName val="시중노임단가"/>
      <sheetName val="철콘공사"/>
      <sheetName val="유림콘도"/>
      <sheetName val="조경식재굴취"/>
      <sheetName val="조경유지관리"/>
      <sheetName val="인력터파기품"/>
      <sheetName val="컨테이너"/>
      <sheetName val="소포내역 (2)"/>
      <sheetName val="내역(원안-대안)"/>
      <sheetName val="개소별수량산출"/>
      <sheetName val="산출기초"/>
      <sheetName val="노임이"/>
      <sheetName val="Reference"/>
      <sheetName val="기계경비颙⽚"/>
      <sheetName val="직재"/>
      <sheetName val="재집"/>
      <sheetName val="횡배수관토공수량"/>
      <sheetName val="단면 (2)"/>
      <sheetName val="합의경상"/>
      <sheetName val="총괄표(1)"/>
      <sheetName val="투찰내역"/>
      <sheetName val="설계수량"/>
      <sheetName val="AS포장복구 "/>
      <sheetName val="DANG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/>
      <sheetData sheetId="355"/>
      <sheetData sheetId="356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/>
      <sheetData sheetId="390"/>
      <sheetData sheetId="391"/>
      <sheetData sheetId="392"/>
      <sheetData sheetId="393"/>
      <sheetData sheetId="394"/>
      <sheetData sheetId="395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/>
      <sheetData sheetId="487" refreshError="1"/>
      <sheetData sheetId="488" refreshError="1"/>
      <sheetData sheetId="489"/>
      <sheetData sheetId="490"/>
      <sheetData sheetId="491" refreshError="1"/>
      <sheetData sheetId="492" refreshError="1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 refreshError="1"/>
      <sheetData sheetId="514" refreshError="1"/>
      <sheetData sheetId="515"/>
      <sheetData sheetId="516"/>
      <sheetData sheetId="517"/>
      <sheetData sheetId="518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/>
      <sheetData sheetId="621"/>
      <sheetData sheetId="622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/>
      <sheetData sheetId="641" refreshError="1"/>
      <sheetData sheetId="642" refreshError="1"/>
      <sheetData sheetId="643" refreshError="1"/>
      <sheetData sheetId="644"/>
      <sheetData sheetId="645" refreshError="1"/>
      <sheetData sheetId="646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6작생능"/>
      <sheetName val="단가표 (2)"/>
      <sheetName val="원가"/>
    </sheetNames>
    <sheetDataSet>
      <sheetData sheetId="0"/>
      <sheetData sheetId="1" refreshError="1"/>
      <sheetData sheetId="2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표 (2)"/>
      <sheetName val="견적서표지 (2)"/>
      <sheetName val="견적서갑지 (2)"/>
      <sheetName val="공사비총괄표 (3)"/>
      <sheetName val="A동소화 (2)"/>
      <sheetName val="A동자탐 (2)"/>
      <sheetName val="단가표"/>
      <sheetName val="견적서표지"/>
      <sheetName val="견적서갑지"/>
      <sheetName val="공사비총괄표 (2)"/>
      <sheetName val="A동소화"/>
      <sheetName val="A동자탐"/>
      <sheetName val="B동소화"/>
      <sheetName val="B동자탐 "/>
      <sheetName val="원가"/>
    </sheetNames>
    <sheetDataSet>
      <sheetData sheetId="0" refreshError="1">
        <row r="2">
          <cell r="A2" t="str">
            <v>코드번호</v>
          </cell>
          <cell r="B2" t="str">
            <v>품명</v>
          </cell>
          <cell r="C2" t="str">
            <v>규격</v>
          </cell>
          <cell r="D2" t="str">
            <v>단위</v>
          </cell>
          <cell r="E2" t="str">
            <v>견적단가</v>
          </cell>
          <cell r="F2" t="str">
            <v>실행가</v>
          </cell>
          <cell r="G2" t="str">
            <v>구매가(VAT포함)</v>
          </cell>
        </row>
        <row r="3">
          <cell r="A3">
            <v>10001</v>
          </cell>
          <cell r="B3" t="str">
            <v>화재수신기</v>
          </cell>
          <cell r="C3" t="str">
            <v>P-1-25CCT</v>
          </cell>
          <cell r="D3" t="str">
            <v>면</v>
          </cell>
        </row>
        <row r="4">
          <cell r="A4">
            <v>10002</v>
          </cell>
          <cell r="B4" t="str">
            <v>화재수신기</v>
          </cell>
          <cell r="C4" t="str">
            <v>P-1-20CCT</v>
          </cell>
          <cell r="D4" t="str">
            <v>면</v>
          </cell>
          <cell r="E4">
            <v>550000</v>
          </cell>
          <cell r="F4">
            <v>170000</v>
          </cell>
        </row>
        <row r="5">
          <cell r="A5">
            <v>10003</v>
          </cell>
          <cell r="B5" t="str">
            <v>화재수신기</v>
          </cell>
          <cell r="C5" t="str">
            <v>P-1-15CCT</v>
          </cell>
          <cell r="D5" t="str">
            <v>면</v>
          </cell>
          <cell r="E5">
            <v>480000</v>
          </cell>
          <cell r="F5">
            <v>150000</v>
          </cell>
        </row>
        <row r="6">
          <cell r="A6">
            <v>10004</v>
          </cell>
          <cell r="B6" t="str">
            <v>화재수신기</v>
          </cell>
          <cell r="C6" t="str">
            <v>P-1-10CCT</v>
          </cell>
          <cell r="D6" t="str">
            <v>면</v>
          </cell>
          <cell r="E6">
            <v>380000</v>
          </cell>
          <cell r="F6">
            <v>130000</v>
          </cell>
        </row>
        <row r="7">
          <cell r="A7">
            <v>10005</v>
          </cell>
          <cell r="B7" t="str">
            <v>화재수신기</v>
          </cell>
          <cell r="C7" t="str">
            <v>P-1-5CCT</v>
          </cell>
          <cell r="D7" t="str">
            <v>면</v>
          </cell>
          <cell r="E7">
            <v>240000</v>
          </cell>
          <cell r="F7">
            <v>90000</v>
          </cell>
        </row>
        <row r="8">
          <cell r="A8">
            <v>10006</v>
          </cell>
          <cell r="B8" t="str">
            <v>화재수신기</v>
          </cell>
          <cell r="C8" t="str">
            <v>복합형/4</v>
          </cell>
          <cell r="D8" t="str">
            <v>면</v>
          </cell>
          <cell r="E8">
            <v>900000</v>
          </cell>
          <cell r="F8">
            <v>600000</v>
          </cell>
        </row>
        <row r="9">
          <cell r="A9">
            <v>10007</v>
          </cell>
          <cell r="B9" t="str">
            <v>화재수신기</v>
          </cell>
          <cell r="C9" t="str">
            <v>복합형/2</v>
          </cell>
          <cell r="D9" t="str">
            <v>면</v>
          </cell>
          <cell r="E9">
            <v>550000</v>
          </cell>
          <cell r="F9">
            <v>450000</v>
          </cell>
        </row>
        <row r="10">
          <cell r="A10">
            <v>10008</v>
          </cell>
          <cell r="B10" t="str">
            <v>경종</v>
          </cell>
          <cell r="C10" t="str">
            <v>DC 24V</v>
          </cell>
          <cell r="D10" t="str">
            <v>EA</v>
          </cell>
          <cell r="E10">
            <v>5500</v>
          </cell>
          <cell r="F10">
            <v>3600</v>
          </cell>
        </row>
        <row r="11">
          <cell r="A11">
            <v>10009</v>
          </cell>
          <cell r="B11" t="str">
            <v>표시등</v>
          </cell>
          <cell r="C11" t="str">
            <v>DC 24V/L.E.D</v>
          </cell>
          <cell r="D11" t="str">
            <v>EA</v>
          </cell>
          <cell r="E11">
            <v>2000</v>
          </cell>
          <cell r="F11">
            <v>900</v>
          </cell>
        </row>
        <row r="12">
          <cell r="A12">
            <v>10010</v>
          </cell>
          <cell r="B12" t="str">
            <v>발신기</v>
          </cell>
          <cell r="C12" t="str">
            <v>P-1급</v>
          </cell>
          <cell r="D12" t="str">
            <v>EA</v>
          </cell>
          <cell r="E12">
            <v>5000</v>
          </cell>
          <cell r="F12">
            <v>2900</v>
          </cell>
        </row>
        <row r="13">
          <cell r="A13">
            <v>10011</v>
          </cell>
          <cell r="B13" t="str">
            <v>기동램프</v>
          </cell>
          <cell r="C13" t="str">
            <v>AC 220V</v>
          </cell>
          <cell r="D13" t="str">
            <v>EA</v>
          </cell>
          <cell r="E13">
            <v>2300</v>
          </cell>
          <cell r="F13">
            <v>1400</v>
          </cell>
        </row>
        <row r="14">
          <cell r="A14">
            <v>10012</v>
          </cell>
          <cell r="B14" t="str">
            <v>차동식감지기</v>
          </cell>
          <cell r="C14" t="str">
            <v>스포트형</v>
          </cell>
          <cell r="D14" t="str">
            <v>EA</v>
          </cell>
          <cell r="E14">
            <v>5000</v>
          </cell>
          <cell r="F14">
            <v>2800</v>
          </cell>
        </row>
        <row r="15">
          <cell r="A15">
            <v>10013</v>
          </cell>
          <cell r="B15" t="str">
            <v>정온식감지기</v>
          </cell>
          <cell r="C15" t="str">
            <v>스포트형</v>
          </cell>
          <cell r="D15" t="str">
            <v>EA</v>
          </cell>
          <cell r="E15">
            <v>5000</v>
          </cell>
          <cell r="F15">
            <v>2500</v>
          </cell>
        </row>
        <row r="16">
          <cell r="A16">
            <v>10014</v>
          </cell>
          <cell r="B16" t="str">
            <v>연기식감지기</v>
          </cell>
          <cell r="C16" t="str">
            <v>광전식</v>
          </cell>
          <cell r="D16" t="str">
            <v>EA</v>
          </cell>
          <cell r="E16">
            <v>20000</v>
          </cell>
          <cell r="F16">
            <v>9800</v>
          </cell>
        </row>
        <row r="17">
          <cell r="A17">
            <v>10015</v>
          </cell>
          <cell r="B17" t="str">
            <v>통로유도표지</v>
          </cell>
          <cell r="C17" t="str">
            <v>축광</v>
          </cell>
          <cell r="D17" t="str">
            <v>EA</v>
          </cell>
          <cell r="E17">
            <v>4500</v>
          </cell>
          <cell r="F17">
            <v>2500</v>
          </cell>
        </row>
        <row r="18">
          <cell r="A18">
            <v>10016</v>
          </cell>
          <cell r="B18" t="str">
            <v>통로유도등</v>
          </cell>
          <cell r="C18" t="str">
            <v>매입형</v>
          </cell>
          <cell r="D18" t="str">
            <v>EA</v>
          </cell>
          <cell r="E18">
            <v>43000</v>
          </cell>
          <cell r="F18">
            <v>16000</v>
          </cell>
        </row>
        <row r="19">
          <cell r="A19">
            <v>10017</v>
          </cell>
          <cell r="B19" t="str">
            <v>통로유도등</v>
          </cell>
          <cell r="C19" t="str">
            <v>돌출형</v>
          </cell>
          <cell r="D19" t="str">
            <v>EA</v>
          </cell>
          <cell r="E19">
            <v>37000</v>
          </cell>
          <cell r="F19">
            <v>16000</v>
          </cell>
        </row>
        <row r="20">
          <cell r="A20">
            <v>10018</v>
          </cell>
          <cell r="B20" t="str">
            <v>피난구유도표지</v>
          </cell>
          <cell r="C20" t="str">
            <v>축광</v>
          </cell>
          <cell r="D20" t="str">
            <v>EA</v>
          </cell>
          <cell r="E20">
            <v>4000</v>
          </cell>
          <cell r="F20">
            <v>3000</v>
          </cell>
        </row>
        <row r="21">
          <cell r="A21">
            <v>10019</v>
          </cell>
          <cell r="B21" t="str">
            <v>피난구유도등</v>
          </cell>
          <cell r="C21" t="str">
            <v>10W</v>
          </cell>
          <cell r="D21" t="str">
            <v>EA</v>
          </cell>
          <cell r="E21">
            <v>28000</v>
          </cell>
          <cell r="F21">
            <v>14000</v>
          </cell>
        </row>
        <row r="22">
          <cell r="A22">
            <v>10020</v>
          </cell>
          <cell r="B22" t="str">
            <v>피난구유도등</v>
          </cell>
          <cell r="C22" t="str">
            <v>20W</v>
          </cell>
          <cell r="D22" t="str">
            <v>EA</v>
          </cell>
          <cell r="E22">
            <v>45000</v>
          </cell>
          <cell r="F22">
            <v>20000</v>
          </cell>
        </row>
        <row r="23">
          <cell r="A23">
            <v>10021</v>
          </cell>
          <cell r="B23" t="str">
            <v>피난구유도등</v>
          </cell>
          <cell r="C23" t="str">
            <v>40W</v>
          </cell>
          <cell r="D23" t="str">
            <v>EA</v>
          </cell>
          <cell r="E23">
            <v>110000</v>
          </cell>
          <cell r="F23">
            <v>85000</v>
          </cell>
        </row>
        <row r="24">
          <cell r="A24">
            <v>10022</v>
          </cell>
          <cell r="B24" t="str">
            <v>비상조명등</v>
          </cell>
          <cell r="C24" t="str">
            <v>AC 220V</v>
          </cell>
          <cell r="D24" t="str">
            <v>EA</v>
          </cell>
          <cell r="E24">
            <v>78000</v>
          </cell>
          <cell r="F24">
            <v>50000</v>
          </cell>
        </row>
        <row r="25">
          <cell r="A25">
            <v>10023</v>
          </cell>
          <cell r="B25" t="str">
            <v>AMP</v>
          </cell>
          <cell r="C25" t="str">
            <v>50W</v>
          </cell>
          <cell r="D25" t="str">
            <v>면</v>
          </cell>
          <cell r="E25">
            <v>450000</v>
          </cell>
        </row>
        <row r="26">
          <cell r="A26">
            <v>10024</v>
          </cell>
          <cell r="B26" t="str">
            <v>스피커</v>
          </cell>
          <cell r="C26" t="str">
            <v>세대1W</v>
          </cell>
          <cell r="D26" t="str">
            <v>EA</v>
          </cell>
          <cell r="E26">
            <v>5000</v>
          </cell>
          <cell r="F26">
            <v>3800</v>
          </cell>
        </row>
        <row r="27">
          <cell r="A27">
            <v>10025</v>
          </cell>
          <cell r="B27" t="str">
            <v>스피커</v>
          </cell>
          <cell r="C27" t="str">
            <v>3W</v>
          </cell>
          <cell r="D27" t="str">
            <v>EA</v>
          </cell>
          <cell r="E27">
            <v>20000</v>
          </cell>
          <cell r="F27">
            <v>9500</v>
          </cell>
        </row>
        <row r="28">
          <cell r="A28">
            <v>10026</v>
          </cell>
          <cell r="B28" t="str">
            <v>소화전세트</v>
          </cell>
          <cell r="C28" t="str">
            <v>경,표,발,기동램프</v>
          </cell>
          <cell r="D28" t="str">
            <v>SET</v>
          </cell>
          <cell r="E28">
            <v>14600</v>
          </cell>
          <cell r="F28">
            <v>8800</v>
          </cell>
        </row>
        <row r="29">
          <cell r="A29">
            <v>10027</v>
          </cell>
          <cell r="B29" t="str">
            <v>속보함세트</v>
          </cell>
          <cell r="C29" t="str">
            <v>경,표,발신기</v>
          </cell>
          <cell r="D29" t="str">
            <v>SET</v>
          </cell>
          <cell r="E29">
            <v>56600</v>
          </cell>
          <cell r="F29">
            <v>38400</v>
          </cell>
        </row>
        <row r="30">
          <cell r="A30">
            <v>10028</v>
          </cell>
          <cell r="B30" t="str">
            <v>속보내함</v>
          </cell>
          <cell r="C30" t="str">
            <v>200*600</v>
          </cell>
          <cell r="D30" t="str">
            <v>EA</v>
          </cell>
          <cell r="E30">
            <v>12000</v>
          </cell>
          <cell r="F30">
            <v>6000</v>
          </cell>
        </row>
        <row r="31">
          <cell r="A31">
            <v>10029</v>
          </cell>
          <cell r="B31" t="str">
            <v>속보함커버</v>
          </cell>
          <cell r="C31" t="str">
            <v>SUS</v>
          </cell>
          <cell r="D31" t="str">
            <v>EA</v>
          </cell>
          <cell r="E31">
            <v>32300</v>
          </cell>
          <cell r="F31">
            <v>19000</v>
          </cell>
        </row>
        <row r="32">
          <cell r="A32">
            <v>10030</v>
          </cell>
          <cell r="B32" t="str">
            <v>속노함노출</v>
          </cell>
          <cell r="C32" t="str">
            <v>STEEL</v>
          </cell>
          <cell r="D32" t="str">
            <v>EA</v>
          </cell>
          <cell r="E32">
            <v>9000</v>
          </cell>
          <cell r="F32">
            <v>4500</v>
          </cell>
        </row>
        <row r="33">
          <cell r="A33">
            <v>10031</v>
          </cell>
          <cell r="B33" t="str">
            <v>속노함노출</v>
          </cell>
          <cell r="C33" t="str">
            <v>SUS</v>
          </cell>
          <cell r="D33" t="str">
            <v>EA</v>
          </cell>
          <cell r="E33">
            <v>45000</v>
          </cell>
          <cell r="F33">
            <v>25000</v>
          </cell>
        </row>
        <row r="34">
          <cell r="A34">
            <v>10032</v>
          </cell>
          <cell r="B34" t="str">
            <v>중계기</v>
          </cell>
          <cell r="C34" t="str">
            <v>HI-MUX2/2/2</v>
          </cell>
          <cell r="D34" t="str">
            <v>EA</v>
          </cell>
          <cell r="E34">
            <v>120000</v>
          </cell>
          <cell r="F34">
            <v>55000</v>
          </cell>
        </row>
        <row r="35">
          <cell r="A35">
            <v>10033</v>
          </cell>
          <cell r="B35" t="str">
            <v>비상콘센트</v>
          </cell>
          <cell r="C35" t="str">
            <v>소화전내장형</v>
          </cell>
          <cell r="D35" t="str">
            <v>EA</v>
          </cell>
          <cell r="E35">
            <v>65000</v>
          </cell>
          <cell r="F35">
            <v>45000</v>
          </cell>
        </row>
        <row r="36">
          <cell r="A36">
            <v>10034</v>
          </cell>
          <cell r="B36" t="str">
            <v>전자싸이렌</v>
          </cell>
          <cell r="C36" t="str">
            <v>DC 24V</v>
          </cell>
          <cell r="D36" t="str">
            <v>EA</v>
          </cell>
          <cell r="E36">
            <v>25000</v>
          </cell>
          <cell r="F36">
            <v>11000</v>
          </cell>
        </row>
        <row r="37">
          <cell r="A37">
            <v>10035</v>
          </cell>
          <cell r="B37" t="str">
            <v>S.V.P</v>
          </cell>
          <cell r="C37" t="str">
            <v>DC 24V</v>
          </cell>
          <cell r="D37" t="str">
            <v>면</v>
          </cell>
          <cell r="E37">
            <v>62000</v>
          </cell>
          <cell r="F37">
            <v>25000</v>
          </cell>
        </row>
        <row r="38">
          <cell r="A38">
            <v>10036</v>
          </cell>
          <cell r="B38" t="str">
            <v>저수위경보</v>
          </cell>
          <cell r="C38" t="str">
            <v>DC 24V</v>
          </cell>
          <cell r="D38" t="str">
            <v>EA</v>
          </cell>
          <cell r="E38">
            <v>35000</v>
          </cell>
          <cell r="F38">
            <v>18000</v>
          </cell>
        </row>
        <row r="39">
          <cell r="A39">
            <v>10037</v>
          </cell>
          <cell r="B39" t="str">
            <v>TAMPER SWITCH</v>
          </cell>
          <cell r="C39" t="str">
            <v>DC 24V</v>
          </cell>
          <cell r="D39" t="str">
            <v>EA</v>
          </cell>
          <cell r="E39">
            <v>5000</v>
          </cell>
        </row>
        <row r="40">
          <cell r="A40">
            <v>10038</v>
          </cell>
          <cell r="B40" t="str">
            <v>MCC P/L</v>
          </cell>
          <cell r="C40" t="str">
            <v>AC 380V</v>
          </cell>
          <cell r="D40" t="str">
            <v>면</v>
          </cell>
          <cell r="E40">
            <v>750000</v>
          </cell>
          <cell r="F40">
            <v>700000</v>
          </cell>
        </row>
        <row r="41">
          <cell r="A41">
            <v>10039</v>
          </cell>
          <cell r="B41" t="str">
            <v>전선관</v>
          </cell>
          <cell r="C41" t="str">
            <v>HI-LEX16C</v>
          </cell>
          <cell r="D41" t="str">
            <v>M</v>
          </cell>
          <cell r="E41">
            <v>180</v>
          </cell>
          <cell r="F41">
            <v>110</v>
          </cell>
        </row>
        <row r="42">
          <cell r="A42">
            <v>10040</v>
          </cell>
          <cell r="B42" t="str">
            <v>전선관</v>
          </cell>
          <cell r="C42" t="str">
            <v>HI-LEX22C</v>
          </cell>
          <cell r="D42" t="str">
            <v>M</v>
          </cell>
          <cell r="E42">
            <v>216</v>
          </cell>
          <cell r="F42">
            <v>150</v>
          </cell>
        </row>
        <row r="43">
          <cell r="A43">
            <v>10041</v>
          </cell>
          <cell r="B43" t="str">
            <v>전선관</v>
          </cell>
          <cell r="C43" t="str">
            <v>HI-LEX28C</v>
          </cell>
          <cell r="D43" t="str">
            <v>M</v>
          </cell>
          <cell r="E43">
            <v>315</v>
          </cell>
          <cell r="F43">
            <v>200</v>
          </cell>
        </row>
        <row r="44">
          <cell r="A44">
            <v>10042</v>
          </cell>
          <cell r="B44" t="str">
            <v>전선관</v>
          </cell>
          <cell r="C44" t="str">
            <v>HI-16C</v>
          </cell>
          <cell r="D44" t="str">
            <v>M</v>
          </cell>
          <cell r="E44">
            <v>390</v>
          </cell>
          <cell r="F44">
            <v>365</v>
          </cell>
        </row>
        <row r="45">
          <cell r="A45">
            <v>10043</v>
          </cell>
          <cell r="B45" t="str">
            <v>전선관</v>
          </cell>
          <cell r="C45" t="str">
            <v>HI-22C</v>
          </cell>
          <cell r="D45" t="str">
            <v>M</v>
          </cell>
          <cell r="E45">
            <v>430</v>
          </cell>
          <cell r="F45">
            <v>410</v>
          </cell>
        </row>
        <row r="46">
          <cell r="A46">
            <v>10044</v>
          </cell>
          <cell r="B46" t="str">
            <v>전선관</v>
          </cell>
          <cell r="C46" t="str">
            <v>HI-28C</v>
          </cell>
          <cell r="D46" t="str">
            <v>M</v>
          </cell>
          <cell r="E46">
            <v>750</v>
          </cell>
          <cell r="F46">
            <v>720</v>
          </cell>
        </row>
        <row r="47">
          <cell r="A47">
            <v>10045</v>
          </cell>
          <cell r="B47" t="str">
            <v>전선관</v>
          </cell>
          <cell r="C47" t="str">
            <v>HI-36C</v>
          </cell>
          <cell r="D47" t="str">
            <v>M</v>
          </cell>
          <cell r="E47">
            <v>1350</v>
          </cell>
          <cell r="F47">
            <v>1200</v>
          </cell>
        </row>
        <row r="48">
          <cell r="A48">
            <v>10046</v>
          </cell>
          <cell r="B48" t="str">
            <v>전선관</v>
          </cell>
          <cell r="C48" t="str">
            <v>ST-16C</v>
          </cell>
          <cell r="D48" t="str">
            <v>M</v>
          </cell>
          <cell r="E48">
            <v>1230</v>
          </cell>
          <cell r="F48">
            <v>1160</v>
          </cell>
        </row>
        <row r="49">
          <cell r="A49">
            <v>10047</v>
          </cell>
          <cell r="B49" t="str">
            <v>전선관</v>
          </cell>
          <cell r="C49" t="str">
            <v>ST-22C</v>
          </cell>
          <cell r="D49" t="str">
            <v>M</v>
          </cell>
          <cell r="E49">
            <v>1620</v>
          </cell>
          <cell r="F49">
            <v>1480</v>
          </cell>
        </row>
        <row r="50">
          <cell r="A50">
            <v>10048</v>
          </cell>
          <cell r="B50" t="str">
            <v>전선관</v>
          </cell>
          <cell r="C50" t="str">
            <v>ST-28C</v>
          </cell>
          <cell r="D50" t="str">
            <v>M</v>
          </cell>
          <cell r="E50">
            <v>2100</v>
          </cell>
          <cell r="F50">
            <v>1930</v>
          </cell>
        </row>
        <row r="51">
          <cell r="A51">
            <v>10049</v>
          </cell>
          <cell r="B51" t="str">
            <v>전선관</v>
          </cell>
          <cell r="C51" t="str">
            <v>ST-36C</v>
          </cell>
          <cell r="D51" t="str">
            <v>M</v>
          </cell>
          <cell r="E51">
            <v>2440</v>
          </cell>
          <cell r="F51">
            <v>2370</v>
          </cell>
        </row>
        <row r="52">
          <cell r="A52">
            <v>10050</v>
          </cell>
          <cell r="B52" t="str">
            <v>노말밴드</v>
          </cell>
          <cell r="C52" t="str">
            <v>HI-28C</v>
          </cell>
          <cell r="D52" t="str">
            <v>EA</v>
          </cell>
          <cell r="E52">
            <v>1232</v>
          </cell>
          <cell r="F52">
            <v>1010</v>
          </cell>
        </row>
        <row r="53">
          <cell r="A53">
            <v>10051</v>
          </cell>
          <cell r="B53" t="str">
            <v>노말밴드</v>
          </cell>
          <cell r="C53" t="str">
            <v>HI-36C</v>
          </cell>
          <cell r="D53" t="str">
            <v>EA</v>
          </cell>
          <cell r="E53">
            <v>1250</v>
          </cell>
          <cell r="F53">
            <v>1080</v>
          </cell>
        </row>
        <row r="54">
          <cell r="A54">
            <v>10052</v>
          </cell>
          <cell r="B54" t="str">
            <v>노말밴드</v>
          </cell>
          <cell r="C54" t="str">
            <v>ST-28C</v>
          </cell>
          <cell r="D54" t="str">
            <v>EA</v>
          </cell>
          <cell r="E54">
            <v>1875</v>
          </cell>
          <cell r="F54">
            <v>1720</v>
          </cell>
        </row>
        <row r="55">
          <cell r="A55">
            <v>10053</v>
          </cell>
          <cell r="B55" t="str">
            <v>노말밴드</v>
          </cell>
          <cell r="C55" t="str">
            <v>ST-36C</v>
          </cell>
          <cell r="D55" t="str">
            <v>EA</v>
          </cell>
          <cell r="E55">
            <v>2980</v>
          </cell>
          <cell r="F55">
            <v>2300</v>
          </cell>
        </row>
        <row r="56">
          <cell r="A56">
            <v>10054</v>
          </cell>
          <cell r="B56" t="str">
            <v>ELP전선관</v>
          </cell>
          <cell r="C56" t="str">
            <v>30MM</v>
          </cell>
          <cell r="D56" t="str">
            <v>M</v>
          </cell>
          <cell r="E56">
            <v>496</v>
          </cell>
          <cell r="F56">
            <v>340</v>
          </cell>
        </row>
        <row r="57">
          <cell r="A57">
            <v>10055</v>
          </cell>
          <cell r="B57" t="str">
            <v>ELP전선관</v>
          </cell>
          <cell r="C57" t="str">
            <v>40MM</v>
          </cell>
          <cell r="D57" t="str">
            <v>M</v>
          </cell>
          <cell r="E57">
            <v>715</v>
          </cell>
          <cell r="F57">
            <v>530</v>
          </cell>
        </row>
        <row r="58">
          <cell r="A58">
            <v>10056</v>
          </cell>
          <cell r="B58" t="str">
            <v>ELP전선관</v>
          </cell>
          <cell r="C58" t="str">
            <v>50MM</v>
          </cell>
          <cell r="D58" t="str">
            <v>M</v>
          </cell>
          <cell r="E58">
            <v>875</v>
          </cell>
          <cell r="F58">
            <v>680</v>
          </cell>
        </row>
        <row r="59">
          <cell r="A59">
            <v>10057</v>
          </cell>
          <cell r="B59" t="str">
            <v>2종비닐절연전선</v>
          </cell>
          <cell r="C59" t="str">
            <v>IV 1.2MM</v>
          </cell>
          <cell r="D59" t="str">
            <v>M</v>
          </cell>
          <cell r="E59">
            <v>55</v>
          </cell>
        </row>
        <row r="60">
          <cell r="A60">
            <v>10058</v>
          </cell>
          <cell r="B60" t="str">
            <v>2종비닐절연전선</v>
          </cell>
          <cell r="C60" t="str">
            <v>HIV 1.2MM</v>
          </cell>
          <cell r="D60" t="str">
            <v>M</v>
          </cell>
          <cell r="E60">
            <v>57</v>
          </cell>
          <cell r="F60">
            <v>40</v>
          </cell>
        </row>
        <row r="61">
          <cell r="A61">
            <v>10059</v>
          </cell>
          <cell r="B61" t="str">
            <v>2종비닐절연전선</v>
          </cell>
          <cell r="C61" t="str">
            <v>HIV 1.6MM</v>
          </cell>
          <cell r="D61" t="str">
            <v>M</v>
          </cell>
          <cell r="E61">
            <v>92</v>
          </cell>
          <cell r="F61">
            <v>68</v>
          </cell>
        </row>
        <row r="62">
          <cell r="A62">
            <v>10060</v>
          </cell>
          <cell r="B62" t="str">
            <v>2종비닐절연전선</v>
          </cell>
          <cell r="C62" t="str">
            <v>HIV 2.0MM</v>
          </cell>
          <cell r="D62" t="str">
            <v>M</v>
          </cell>
          <cell r="E62">
            <v>135</v>
          </cell>
          <cell r="F62">
            <v>90</v>
          </cell>
        </row>
        <row r="63">
          <cell r="A63">
            <v>10061</v>
          </cell>
          <cell r="B63" t="str">
            <v>CABLE</v>
          </cell>
          <cell r="C63" t="str">
            <v>HCVV-SB1.25SQ 2/C</v>
          </cell>
          <cell r="D63" t="str">
            <v>M</v>
          </cell>
          <cell r="E63">
            <v>836</v>
          </cell>
          <cell r="F63">
            <v>764</v>
          </cell>
        </row>
        <row r="64">
          <cell r="A64">
            <v>10062</v>
          </cell>
          <cell r="B64" t="str">
            <v>CABLE</v>
          </cell>
          <cell r="C64" t="str">
            <v>FR-3 1.6MM 2/C</v>
          </cell>
          <cell r="D64" t="str">
            <v>M</v>
          </cell>
          <cell r="E64">
            <v>924</v>
          </cell>
          <cell r="F64">
            <v>630</v>
          </cell>
        </row>
        <row r="65">
          <cell r="A65">
            <v>10063</v>
          </cell>
          <cell r="B65" t="str">
            <v>CABLE</v>
          </cell>
          <cell r="C65" t="str">
            <v>FR-3 1.6MM 3/C</v>
          </cell>
          <cell r="D65" t="str">
            <v>M</v>
          </cell>
          <cell r="E65">
            <v>1118</v>
          </cell>
          <cell r="F65">
            <v>940</v>
          </cell>
        </row>
        <row r="66">
          <cell r="A66">
            <v>10064</v>
          </cell>
          <cell r="B66" t="str">
            <v>CABLE</v>
          </cell>
          <cell r="C66" t="str">
            <v>FR-3 1.6MM 7/C</v>
          </cell>
          <cell r="D66" t="str">
            <v>M</v>
          </cell>
          <cell r="E66">
            <v>1851</v>
          </cell>
          <cell r="F66">
            <v>1390</v>
          </cell>
        </row>
        <row r="67">
          <cell r="A67">
            <v>10065</v>
          </cell>
          <cell r="B67" t="str">
            <v>CABLE</v>
          </cell>
          <cell r="C67" t="str">
            <v>FR-3 1.6MM 8/C</v>
          </cell>
          <cell r="D67" t="str">
            <v>M</v>
          </cell>
          <cell r="E67">
            <v>2061</v>
          </cell>
          <cell r="F67">
            <v>1545</v>
          </cell>
        </row>
        <row r="68">
          <cell r="A68">
            <v>10066</v>
          </cell>
          <cell r="B68" t="str">
            <v>CABLE</v>
          </cell>
          <cell r="C68" t="str">
            <v>FR-3 1.6MM 9/C</v>
          </cell>
          <cell r="D68" t="str">
            <v>M</v>
          </cell>
          <cell r="E68">
            <v>2259</v>
          </cell>
          <cell r="F68">
            <v>1695</v>
          </cell>
        </row>
        <row r="69">
          <cell r="A69">
            <v>10067</v>
          </cell>
          <cell r="B69" t="str">
            <v>CABLE</v>
          </cell>
          <cell r="C69" t="str">
            <v>FR-3 1.6MM 10/C</v>
          </cell>
          <cell r="D69" t="str">
            <v>M</v>
          </cell>
          <cell r="E69">
            <v>2493</v>
          </cell>
          <cell r="F69">
            <v>1870</v>
          </cell>
        </row>
        <row r="70">
          <cell r="A70">
            <v>10068</v>
          </cell>
          <cell r="B70" t="str">
            <v>CABLE</v>
          </cell>
          <cell r="C70" t="str">
            <v>FR-3 1.6MM 12/C</v>
          </cell>
          <cell r="D70" t="str">
            <v>M</v>
          </cell>
          <cell r="E70">
            <v>2753</v>
          </cell>
          <cell r="F70">
            <v>2065</v>
          </cell>
        </row>
        <row r="71">
          <cell r="A71">
            <v>10069</v>
          </cell>
          <cell r="B71" t="str">
            <v>CABLE</v>
          </cell>
          <cell r="C71" t="str">
            <v>FR-3 1.6MM 15/C</v>
          </cell>
          <cell r="D71" t="str">
            <v>M</v>
          </cell>
          <cell r="E71">
            <v>3281</v>
          </cell>
          <cell r="F71">
            <v>2460</v>
          </cell>
        </row>
        <row r="72">
          <cell r="A72">
            <v>10070</v>
          </cell>
          <cell r="B72" t="str">
            <v>CABLE</v>
          </cell>
          <cell r="C72" t="str">
            <v>FR-3 1.2MM 4/C</v>
          </cell>
          <cell r="D72" t="str">
            <v>M</v>
          </cell>
          <cell r="E72">
            <v>1152</v>
          </cell>
          <cell r="F72">
            <v>865</v>
          </cell>
        </row>
        <row r="73">
          <cell r="A73">
            <v>10071</v>
          </cell>
          <cell r="B73" t="str">
            <v>CABLE</v>
          </cell>
          <cell r="C73" t="str">
            <v>FR-3 2.0MM 3/C</v>
          </cell>
          <cell r="D73" t="str">
            <v>M</v>
          </cell>
          <cell r="E73">
            <v>1252</v>
          </cell>
          <cell r="F73">
            <v>940</v>
          </cell>
        </row>
        <row r="74">
          <cell r="A74">
            <v>10072</v>
          </cell>
          <cell r="B74" t="str">
            <v>CABLE</v>
          </cell>
          <cell r="C74" t="str">
            <v xml:space="preserve">HIV 5.5SQ </v>
          </cell>
          <cell r="D74" t="str">
            <v>M</v>
          </cell>
          <cell r="E74">
            <v>271</v>
          </cell>
          <cell r="F74">
            <v>180</v>
          </cell>
        </row>
        <row r="75">
          <cell r="A75">
            <v>10073</v>
          </cell>
          <cell r="B75" t="str">
            <v>아우트레드복스</v>
          </cell>
          <cell r="C75" t="str">
            <v>8각</v>
          </cell>
          <cell r="D75" t="str">
            <v>EA</v>
          </cell>
          <cell r="E75">
            <v>540</v>
          </cell>
          <cell r="F75">
            <v>370</v>
          </cell>
        </row>
        <row r="76">
          <cell r="A76">
            <v>10074</v>
          </cell>
          <cell r="B76" t="str">
            <v>아우트레드복스</v>
          </cell>
          <cell r="C76" t="str">
            <v>4각</v>
          </cell>
          <cell r="D76" t="str">
            <v>EA</v>
          </cell>
          <cell r="E76">
            <v>630</v>
          </cell>
          <cell r="F76">
            <v>420</v>
          </cell>
        </row>
        <row r="77">
          <cell r="A77">
            <v>10075</v>
          </cell>
          <cell r="B77" t="str">
            <v>아우트레드복스</v>
          </cell>
          <cell r="C77" t="str">
            <v>8각 54MM</v>
          </cell>
          <cell r="D77" t="str">
            <v>EA</v>
          </cell>
          <cell r="E77">
            <v>580</v>
          </cell>
          <cell r="F77">
            <v>450</v>
          </cell>
        </row>
        <row r="78">
          <cell r="A78">
            <v>10076</v>
          </cell>
          <cell r="B78" t="str">
            <v>아우트레드복스</v>
          </cell>
          <cell r="C78" t="str">
            <v>4각 54MM</v>
          </cell>
          <cell r="D78" t="str">
            <v>EA</v>
          </cell>
          <cell r="E78">
            <v>770</v>
          </cell>
          <cell r="F78">
            <v>530</v>
          </cell>
        </row>
        <row r="79">
          <cell r="A79">
            <v>10077</v>
          </cell>
          <cell r="B79" t="str">
            <v>후렉시블</v>
          </cell>
          <cell r="C79" t="str">
            <v>16MM(비방수)</v>
          </cell>
          <cell r="D79" t="str">
            <v>M</v>
          </cell>
          <cell r="E79">
            <v>230</v>
          </cell>
          <cell r="F79">
            <v>180</v>
          </cell>
        </row>
        <row r="80">
          <cell r="A80">
            <v>10078</v>
          </cell>
          <cell r="B80" t="str">
            <v>후렉시블</v>
          </cell>
          <cell r="C80" t="str">
            <v>16MM(방수)</v>
          </cell>
          <cell r="D80" t="str">
            <v>M</v>
          </cell>
          <cell r="E80">
            <v>370</v>
          </cell>
          <cell r="F80">
            <v>265</v>
          </cell>
        </row>
        <row r="81">
          <cell r="A81">
            <v>10079</v>
          </cell>
          <cell r="B81" t="str">
            <v>후렉시블</v>
          </cell>
          <cell r="C81" t="str">
            <v>22MM(방수)</v>
          </cell>
          <cell r="D81" t="str">
            <v>M</v>
          </cell>
          <cell r="E81">
            <v>506</v>
          </cell>
          <cell r="F81">
            <v>380</v>
          </cell>
        </row>
        <row r="82">
          <cell r="A82">
            <v>10080</v>
          </cell>
          <cell r="B82" t="str">
            <v>후렉시블</v>
          </cell>
          <cell r="C82" t="str">
            <v>28MM(방수)</v>
          </cell>
          <cell r="D82" t="str">
            <v>M</v>
          </cell>
          <cell r="E82">
            <v>645</v>
          </cell>
          <cell r="F82">
            <v>515</v>
          </cell>
        </row>
        <row r="83">
          <cell r="A83">
            <v>10081</v>
          </cell>
          <cell r="B83" t="str">
            <v>후렉시블</v>
          </cell>
          <cell r="C83" t="str">
            <v>16MM(코푸렉스)</v>
          </cell>
          <cell r="D83" t="str">
            <v>M</v>
          </cell>
          <cell r="E83">
            <v>1120</v>
          </cell>
          <cell r="F83">
            <v>980</v>
          </cell>
        </row>
        <row r="84">
          <cell r="A84">
            <v>10082</v>
          </cell>
          <cell r="B84" t="str">
            <v>후렉시블</v>
          </cell>
          <cell r="C84" t="str">
            <v>22MM(코푸렉스)</v>
          </cell>
          <cell r="D84" t="str">
            <v>M</v>
          </cell>
          <cell r="E84">
            <v>1500</v>
          </cell>
          <cell r="F84">
            <v>1315</v>
          </cell>
        </row>
        <row r="85">
          <cell r="A85">
            <v>10083</v>
          </cell>
          <cell r="B85" t="str">
            <v>후렉시블</v>
          </cell>
          <cell r="C85" t="str">
            <v>28MM(코푸렉스)</v>
          </cell>
          <cell r="D85" t="str">
            <v>M</v>
          </cell>
          <cell r="E85">
            <v>2100</v>
          </cell>
          <cell r="F85">
            <v>1800</v>
          </cell>
        </row>
        <row r="86">
          <cell r="A86">
            <v>10084</v>
          </cell>
          <cell r="B86" t="str">
            <v>JOINT BOX</v>
          </cell>
          <cell r="C86" t="str">
            <v>150*150*100</v>
          </cell>
          <cell r="D86" t="str">
            <v>EA</v>
          </cell>
          <cell r="E86">
            <v>2700</v>
          </cell>
          <cell r="F86">
            <v>2530</v>
          </cell>
        </row>
        <row r="87">
          <cell r="A87">
            <v>10085</v>
          </cell>
          <cell r="B87" t="str">
            <v>PULL BOX</v>
          </cell>
          <cell r="C87" t="str">
            <v>300*300*200</v>
          </cell>
          <cell r="D87" t="str">
            <v>EA</v>
          </cell>
          <cell r="E87">
            <v>4900</v>
          </cell>
          <cell r="F87">
            <v>4150</v>
          </cell>
        </row>
        <row r="88">
          <cell r="A88">
            <v>10086</v>
          </cell>
          <cell r="B88" t="str">
            <v>PULL BOX</v>
          </cell>
          <cell r="C88" t="str">
            <v>200*200*150</v>
          </cell>
          <cell r="D88" t="str">
            <v>EA</v>
          </cell>
          <cell r="E88">
            <v>4300</v>
          </cell>
          <cell r="F88">
            <v>4150</v>
          </cell>
        </row>
        <row r="89">
          <cell r="A89">
            <v>10087</v>
          </cell>
          <cell r="B89" t="str">
            <v>PULL BOX</v>
          </cell>
          <cell r="C89" t="str">
            <v>200*200*100</v>
          </cell>
          <cell r="D89" t="str">
            <v>EA</v>
          </cell>
          <cell r="E89">
            <v>3600</v>
          </cell>
          <cell r="F89">
            <v>3500</v>
          </cell>
        </row>
        <row r="90">
          <cell r="A90">
            <v>10088</v>
          </cell>
          <cell r="B90" t="str">
            <v>단자대</v>
          </cell>
          <cell r="C90" t="str">
            <v>20A15P</v>
          </cell>
          <cell r="D90" t="str">
            <v>EA</v>
          </cell>
          <cell r="E90">
            <v>2400</v>
          </cell>
          <cell r="F90">
            <v>1900</v>
          </cell>
        </row>
        <row r="91">
          <cell r="A91">
            <v>10089</v>
          </cell>
          <cell r="B91" t="str">
            <v>단자대</v>
          </cell>
          <cell r="C91" t="str">
            <v>20A20P</v>
          </cell>
          <cell r="D91" t="str">
            <v>EA</v>
          </cell>
          <cell r="E91">
            <v>3400</v>
          </cell>
          <cell r="F91">
            <v>2670</v>
          </cell>
        </row>
        <row r="92">
          <cell r="A92">
            <v>10090</v>
          </cell>
          <cell r="B92" t="str">
            <v>단자대</v>
          </cell>
          <cell r="C92" t="str">
            <v>20A25P</v>
          </cell>
          <cell r="D92" t="str">
            <v>EA</v>
          </cell>
          <cell r="E92">
            <v>4500</v>
          </cell>
        </row>
        <row r="93">
          <cell r="A93">
            <v>10091</v>
          </cell>
          <cell r="B93" t="str">
            <v>SP-T/B</v>
          </cell>
          <cell r="C93" t="str">
            <v>10P</v>
          </cell>
          <cell r="D93" t="str">
            <v>EA</v>
          </cell>
          <cell r="E93">
            <v>11500</v>
          </cell>
          <cell r="F93">
            <v>24000</v>
          </cell>
        </row>
        <row r="94">
          <cell r="A94">
            <v>10092</v>
          </cell>
          <cell r="B94" t="str">
            <v>FA-T/B</v>
          </cell>
          <cell r="C94" t="str">
            <v>20P</v>
          </cell>
          <cell r="D94" t="str">
            <v>EA</v>
          </cell>
          <cell r="E94">
            <v>12800</v>
          </cell>
          <cell r="F94">
            <v>28000</v>
          </cell>
        </row>
        <row r="95">
          <cell r="A95">
            <v>10093</v>
          </cell>
          <cell r="B95" t="str">
            <v>FA-T/B</v>
          </cell>
          <cell r="C95" t="str">
            <v>40P</v>
          </cell>
          <cell r="D95" t="str">
            <v>EA</v>
          </cell>
          <cell r="E95">
            <v>20000</v>
          </cell>
          <cell r="F95">
            <v>37000</v>
          </cell>
        </row>
        <row r="96">
          <cell r="A96">
            <v>10094</v>
          </cell>
          <cell r="B96" t="str">
            <v>전원공급기</v>
          </cell>
          <cell r="D96" t="str">
            <v>면</v>
          </cell>
          <cell r="E96">
            <v>320000</v>
          </cell>
          <cell r="F96">
            <v>250000</v>
          </cell>
        </row>
        <row r="97">
          <cell r="A97">
            <v>10095</v>
          </cell>
          <cell r="B97" t="str">
            <v>방화샷다연동제어기</v>
          </cell>
          <cell r="C97" t="str">
            <v>매입형</v>
          </cell>
          <cell r="D97" t="str">
            <v>SET</v>
          </cell>
          <cell r="E97">
            <v>350000</v>
          </cell>
          <cell r="F97">
            <v>100000</v>
          </cell>
        </row>
        <row r="98">
          <cell r="A98">
            <v>10096</v>
          </cell>
          <cell r="B98" t="str">
            <v>CABLE</v>
          </cell>
          <cell r="C98" t="str">
            <v>FR-3 1.6MM 4/C</v>
          </cell>
          <cell r="D98" t="str">
            <v>M</v>
          </cell>
          <cell r="E98">
            <v>1450</v>
          </cell>
          <cell r="F98">
            <v>1240</v>
          </cell>
        </row>
        <row r="99">
          <cell r="A99">
            <v>10097</v>
          </cell>
          <cell r="B99" t="str">
            <v>전선관</v>
          </cell>
          <cell r="C99" t="str">
            <v>HI-36C</v>
          </cell>
          <cell r="D99" t="str">
            <v>M</v>
          </cell>
          <cell r="E99">
            <v>1200</v>
          </cell>
          <cell r="F99">
            <v>1200</v>
          </cell>
        </row>
        <row r="100">
          <cell r="A100">
            <v>10098</v>
          </cell>
          <cell r="B100" t="str">
            <v>잡자재비</v>
          </cell>
          <cell r="C100" t="str">
            <v>재료비의5%</v>
          </cell>
          <cell r="D100" t="str">
            <v>식</v>
          </cell>
        </row>
        <row r="101">
          <cell r="A101">
            <v>10099</v>
          </cell>
          <cell r="B101" t="str">
            <v>전선관부속</v>
          </cell>
          <cell r="C101" t="str">
            <v>전선관의10%</v>
          </cell>
          <cell r="D101" t="str">
            <v>식</v>
          </cell>
        </row>
        <row r="102">
          <cell r="A102">
            <v>10100</v>
          </cell>
          <cell r="B102" t="str">
            <v>02.노무비</v>
          </cell>
        </row>
        <row r="103">
          <cell r="A103">
            <v>10101</v>
          </cell>
          <cell r="B103" t="str">
            <v>노무비</v>
          </cell>
          <cell r="C103" t="str">
            <v>내선전공</v>
          </cell>
          <cell r="D103" t="str">
            <v>인</v>
          </cell>
          <cell r="E103">
            <v>60000</v>
          </cell>
        </row>
        <row r="104">
          <cell r="A104">
            <v>10102</v>
          </cell>
          <cell r="B104" t="str">
            <v>노무비</v>
          </cell>
          <cell r="C104" t="str">
            <v>저압케이블공</v>
          </cell>
          <cell r="D104" t="str">
            <v>인</v>
          </cell>
          <cell r="E104">
            <v>66313</v>
          </cell>
        </row>
        <row r="105">
          <cell r="A105">
            <v>10103</v>
          </cell>
          <cell r="B105" t="str">
            <v>노무비</v>
          </cell>
          <cell r="C105" t="str">
            <v>통신내선공</v>
          </cell>
          <cell r="D105" t="str">
            <v>인</v>
          </cell>
          <cell r="E105">
            <v>57615</v>
          </cell>
        </row>
        <row r="106">
          <cell r="A106">
            <v>10104</v>
          </cell>
          <cell r="B106" t="str">
            <v>공구손료</v>
          </cell>
          <cell r="C106" t="str">
            <v>노무비의3%</v>
          </cell>
          <cell r="D106" t="str">
            <v>식</v>
          </cell>
        </row>
        <row r="107">
          <cell r="A107">
            <v>20001</v>
          </cell>
          <cell r="B107" t="str">
            <v>옥내소화전함</v>
          </cell>
          <cell r="C107" t="str">
            <v>1200*650*180</v>
          </cell>
          <cell r="D107" t="str">
            <v>SET</v>
          </cell>
          <cell r="E107">
            <v>150000</v>
          </cell>
          <cell r="F107">
            <v>87000</v>
          </cell>
        </row>
        <row r="108">
          <cell r="A108">
            <v>20002</v>
          </cell>
          <cell r="B108" t="str">
            <v>방수기구함</v>
          </cell>
          <cell r="C108" t="str">
            <v>1200*650*180</v>
          </cell>
          <cell r="D108" t="str">
            <v>SET</v>
          </cell>
          <cell r="E108">
            <v>150000</v>
          </cell>
          <cell r="F108">
            <v>87000</v>
          </cell>
        </row>
        <row r="109">
          <cell r="A109">
            <v>20003</v>
          </cell>
          <cell r="B109" t="str">
            <v>ANGLE V/V</v>
          </cell>
          <cell r="C109" t="str">
            <v>40A</v>
          </cell>
          <cell r="D109" t="str">
            <v>EA</v>
          </cell>
          <cell r="E109">
            <v>14000</v>
          </cell>
          <cell r="F109">
            <v>8000</v>
          </cell>
        </row>
        <row r="110">
          <cell r="A110">
            <v>20004</v>
          </cell>
          <cell r="B110" t="str">
            <v>ANGLE V/V</v>
          </cell>
          <cell r="C110" t="str">
            <v>65A</v>
          </cell>
          <cell r="D110" t="str">
            <v>EA</v>
          </cell>
          <cell r="E110">
            <v>24000</v>
          </cell>
          <cell r="F110">
            <v>18000</v>
          </cell>
        </row>
        <row r="111">
          <cell r="A111">
            <v>20005</v>
          </cell>
          <cell r="B111" t="str">
            <v>소방호스</v>
          </cell>
          <cell r="C111" t="str">
            <v>40A*15M</v>
          </cell>
          <cell r="D111" t="str">
            <v>EA</v>
          </cell>
          <cell r="E111">
            <v>25000</v>
          </cell>
          <cell r="F111">
            <v>20000</v>
          </cell>
        </row>
        <row r="112">
          <cell r="A112">
            <v>20006</v>
          </cell>
          <cell r="B112" t="str">
            <v>소방호스</v>
          </cell>
          <cell r="C112" t="str">
            <v>65A*15M</v>
          </cell>
          <cell r="D112" t="str">
            <v>EA</v>
          </cell>
          <cell r="E112">
            <v>55000</v>
          </cell>
          <cell r="F112">
            <v>40000</v>
          </cell>
        </row>
        <row r="113">
          <cell r="A113">
            <v>20007</v>
          </cell>
          <cell r="B113" t="str">
            <v>관창</v>
          </cell>
          <cell r="C113" t="str">
            <v>40A</v>
          </cell>
          <cell r="D113" t="str">
            <v>EA</v>
          </cell>
          <cell r="E113">
            <v>20000</v>
          </cell>
          <cell r="F113">
            <v>8000</v>
          </cell>
        </row>
        <row r="114">
          <cell r="A114">
            <v>20008</v>
          </cell>
          <cell r="B114" t="str">
            <v>관창</v>
          </cell>
          <cell r="C114" t="str">
            <v>65A</v>
          </cell>
          <cell r="D114" t="str">
            <v>EA</v>
          </cell>
          <cell r="E114">
            <v>25000</v>
          </cell>
          <cell r="F114">
            <v>10000</v>
          </cell>
        </row>
        <row r="115">
          <cell r="A115">
            <v>20009</v>
          </cell>
          <cell r="B115" t="str">
            <v>분말소화기</v>
          </cell>
          <cell r="C115" t="str">
            <v>1.5KG</v>
          </cell>
          <cell r="D115" t="str">
            <v>EA</v>
          </cell>
          <cell r="E115">
            <v>15000</v>
          </cell>
          <cell r="F115">
            <v>12000</v>
          </cell>
        </row>
        <row r="116">
          <cell r="A116">
            <v>20010</v>
          </cell>
          <cell r="B116" t="str">
            <v>분말소화기</v>
          </cell>
          <cell r="C116" t="str">
            <v>2.5KG</v>
          </cell>
          <cell r="D116" t="str">
            <v>EA</v>
          </cell>
          <cell r="E116">
            <v>23000</v>
          </cell>
          <cell r="F116">
            <v>13000</v>
          </cell>
        </row>
        <row r="117">
          <cell r="A117">
            <v>20011</v>
          </cell>
          <cell r="B117" t="str">
            <v>분말소화기</v>
          </cell>
          <cell r="C117" t="str">
            <v>3.3KG</v>
          </cell>
          <cell r="D117" t="str">
            <v>EA</v>
          </cell>
          <cell r="E117">
            <v>25000</v>
          </cell>
          <cell r="F117">
            <v>14000</v>
          </cell>
        </row>
        <row r="118">
          <cell r="A118">
            <v>20012</v>
          </cell>
          <cell r="B118" t="str">
            <v>분말소화기</v>
          </cell>
          <cell r="C118" t="str">
            <v>4.5KG</v>
          </cell>
          <cell r="D118" t="str">
            <v>EA</v>
          </cell>
          <cell r="E118">
            <v>32000</v>
          </cell>
          <cell r="F118">
            <v>16000</v>
          </cell>
        </row>
        <row r="119">
          <cell r="A119">
            <v>20013</v>
          </cell>
          <cell r="B119" t="str">
            <v>분말소화기</v>
          </cell>
          <cell r="C119" t="str">
            <v>20KG</v>
          </cell>
          <cell r="D119" t="str">
            <v>EA</v>
          </cell>
          <cell r="E119">
            <v>150000</v>
          </cell>
          <cell r="F119">
            <v>75000</v>
          </cell>
        </row>
        <row r="120">
          <cell r="A120">
            <v>20014</v>
          </cell>
          <cell r="B120" t="str">
            <v>자동확산소화기</v>
          </cell>
          <cell r="C120" t="str">
            <v>3.0KG</v>
          </cell>
          <cell r="D120" t="str">
            <v>EA</v>
          </cell>
          <cell r="E120">
            <v>28000</v>
          </cell>
          <cell r="F120">
            <v>15000</v>
          </cell>
        </row>
        <row r="121">
          <cell r="A121">
            <v>20015</v>
          </cell>
          <cell r="B121" t="str">
            <v>자동식소화기</v>
          </cell>
          <cell r="C121" t="str">
            <v>기계식</v>
          </cell>
          <cell r="D121" t="str">
            <v>EA</v>
          </cell>
          <cell r="E121">
            <v>165000</v>
          </cell>
          <cell r="F121">
            <v>140000</v>
          </cell>
        </row>
        <row r="122">
          <cell r="A122">
            <v>20016</v>
          </cell>
          <cell r="B122" t="str">
            <v>자동배수밸브</v>
          </cell>
          <cell r="C122" t="str">
            <v>20A</v>
          </cell>
          <cell r="D122" t="str">
            <v>EA</v>
          </cell>
          <cell r="E122">
            <v>4400</v>
          </cell>
          <cell r="F122">
            <v>4000</v>
          </cell>
        </row>
        <row r="123">
          <cell r="A123">
            <v>20017</v>
          </cell>
          <cell r="B123" t="str">
            <v>릴리프밸브</v>
          </cell>
          <cell r="C123" t="str">
            <v>25A</v>
          </cell>
          <cell r="D123" t="str">
            <v>EA</v>
          </cell>
          <cell r="E123">
            <v>30000</v>
          </cell>
          <cell r="F123">
            <v>16000</v>
          </cell>
        </row>
        <row r="124">
          <cell r="A124">
            <v>20018</v>
          </cell>
          <cell r="B124" t="str">
            <v>S/M CHECK V/V</v>
          </cell>
          <cell r="C124" t="str">
            <v>150A</v>
          </cell>
          <cell r="D124" t="str">
            <v>EA</v>
          </cell>
          <cell r="E124">
            <v>146000</v>
          </cell>
          <cell r="F124">
            <v>116999.99999999999</v>
          </cell>
          <cell r="G124">
            <v>128700</v>
          </cell>
        </row>
        <row r="125">
          <cell r="A125">
            <v>20019</v>
          </cell>
          <cell r="B125" t="str">
            <v>S/M CHECK V/V</v>
          </cell>
          <cell r="C125" t="str">
            <v>125A</v>
          </cell>
          <cell r="D125" t="str">
            <v>EA</v>
          </cell>
          <cell r="E125">
            <v>95760</v>
          </cell>
          <cell r="F125">
            <v>79800</v>
          </cell>
          <cell r="G125">
            <v>87780</v>
          </cell>
        </row>
        <row r="126">
          <cell r="A126">
            <v>20020</v>
          </cell>
          <cell r="B126" t="str">
            <v>S/M CHECK V/V</v>
          </cell>
          <cell r="C126" t="str">
            <v>100A</v>
          </cell>
          <cell r="D126" t="str">
            <v>EA</v>
          </cell>
          <cell r="E126">
            <v>68800</v>
          </cell>
          <cell r="F126">
            <v>50399.999999999993</v>
          </cell>
          <cell r="G126">
            <v>55440</v>
          </cell>
        </row>
        <row r="127">
          <cell r="A127">
            <v>20021</v>
          </cell>
          <cell r="B127" t="str">
            <v>S/M CHECK V/V</v>
          </cell>
          <cell r="C127" t="str">
            <v>80A</v>
          </cell>
          <cell r="D127" t="str">
            <v>EA</v>
          </cell>
          <cell r="E127">
            <v>48960</v>
          </cell>
          <cell r="F127">
            <v>40800</v>
          </cell>
          <cell r="G127">
            <v>44880</v>
          </cell>
        </row>
        <row r="128">
          <cell r="A128">
            <v>20022</v>
          </cell>
          <cell r="B128" t="str">
            <v>S/M CHECK V/V</v>
          </cell>
          <cell r="C128" t="str">
            <v>65A</v>
          </cell>
          <cell r="D128" t="str">
            <v>EA</v>
          </cell>
          <cell r="E128">
            <v>56400</v>
          </cell>
          <cell r="F128">
            <v>37200</v>
          </cell>
          <cell r="G128">
            <v>40920</v>
          </cell>
        </row>
        <row r="129">
          <cell r="A129">
            <v>20023</v>
          </cell>
          <cell r="B129" t="str">
            <v>S/M CHECK V/V</v>
          </cell>
          <cell r="C129" t="str">
            <v>50A</v>
          </cell>
          <cell r="D129" t="str">
            <v>EA</v>
          </cell>
          <cell r="E129">
            <v>36000</v>
          </cell>
          <cell r="F129">
            <v>29999.999999999996</v>
          </cell>
          <cell r="G129">
            <v>33000</v>
          </cell>
        </row>
        <row r="130">
          <cell r="A130">
            <v>20024</v>
          </cell>
          <cell r="B130" t="str">
            <v>청동 CHECK V/V</v>
          </cell>
          <cell r="C130" t="str">
            <v>50A</v>
          </cell>
          <cell r="D130" t="str">
            <v>EA</v>
          </cell>
          <cell r="E130">
            <v>23044.363636363632</v>
          </cell>
          <cell r="F130">
            <v>19203.63636363636</v>
          </cell>
          <cell r="G130">
            <v>21124</v>
          </cell>
        </row>
        <row r="131">
          <cell r="A131">
            <v>20025</v>
          </cell>
          <cell r="B131" t="str">
            <v>청동 CHECK V/V</v>
          </cell>
          <cell r="C131" t="str">
            <v>40A</v>
          </cell>
          <cell r="D131" t="str">
            <v>EA</v>
          </cell>
          <cell r="E131">
            <v>15227.999999999998</v>
          </cell>
          <cell r="F131">
            <v>12689.999999999998</v>
          </cell>
          <cell r="G131">
            <v>13959</v>
          </cell>
        </row>
        <row r="132">
          <cell r="A132">
            <v>20026</v>
          </cell>
          <cell r="B132" t="str">
            <v>OS&amp;Y GATE V/V</v>
          </cell>
          <cell r="C132" t="str">
            <v>150A</v>
          </cell>
          <cell r="D132" t="str">
            <v>EA</v>
          </cell>
          <cell r="E132">
            <v>135000</v>
          </cell>
          <cell r="F132">
            <v>158400</v>
          </cell>
          <cell r="G132">
            <v>174240</v>
          </cell>
        </row>
        <row r="133">
          <cell r="A133">
            <v>20027</v>
          </cell>
          <cell r="B133" t="str">
            <v>OS&amp;Y GATE V/V</v>
          </cell>
          <cell r="C133" t="str">
            <v>125A</v>
          </cell>
          <cell r="D133" t="str">
            <v>EA</v>
          </cell>
          <cell r="E133">
            <v>119680</v>
          </cell>
          <cell r="F133">
            <v>111749.99999999999</v>
          </cell>
          <cell r="G133">
            <v>122925</v>
          </cell>
        </row>
        <row r="134">
          <cell r="A134">
            <v>20028</v>
          </cell>
          <cell r="B134" t="str">
            <v>OS&amp;Y GATE V/V</v>
          </cell>
          <cell r="C134" t="str">
            <v>100A</v>
          </cell>
          <cell r="D134" t="str">
            <v>EA</v>
          </cell>
          <cell r="E134">
            <v>97240</v>
          </cell>
          <cell r="F134">
            <v>83810</v>
          </cell>
          <cell r="G134">
            <v>92191</v>
          </cell>
        </row>
        <row r="135">
          <cell r="A135">
            <v>20029</v>
          </cell>
          <cell r="B135" t="str">
            <v>OS&amp;Y GATE V/V(T/S)</v>
          </cell>
          <cell r="C135" t="str">
            <v>100A</v>
          </cell>
          <cell r="D135" t="str">
            <v>EA</v>
          </cell>
          <cell r="E135">
            <v>159000</v>
          </cell>
          <cell r="F135">
            <v>0</v>
          </cell>
        </row>
        <row r="136">
          <cell r="A136">
            <v>20030</v>
          </cell>
          <cell r="B136" t="str">
            <v>OS&amp;Y GATE V/V</v>
          </cell>
          <cell r="C136" t="str">
            <v>80A</v>
          </cell>
          <cell r="D136" t="str">
            <v>EA</v>
          </cell>
          <cell r="E136">
            <v>72912</v>
          </cell>
          <cell r="F136">
            <v>60759.999999999993</v>
          </cell>
          <cell r="G136">
            <v>66836</v>
          </cell>
        </row>
        <row r="137">
          <cell r="A137">
            <v>20031</v>
          </cell>
          <cell r="B137" t="str">
            <v>OS&amp;Y GATE V/V</v>
          </cell>
          <cell r="C137" t="str">
            <v>65A</v>
          </cell>
          <cell r="D137" t="str">
            <v>EA</v>
          </cell>
          <cell r="E137">
            <v>64815.272727272721</v>
          </cell>
          <cell r="F137">
            <v>54012.727272727265</v>
          </cell>
          <cell r="G137">
            <v>59414</v>
          </cell>
        </row>
        <row r="138">
          <cell r="A138">
            <v>20032</v>
          </cell>
          <cell r="B138" t="str">
            <v>OS&amp;Y GATE V/V</v>
          </cell>
          <cell r="C138" t="str">
            <v>50A</v>
          </cell>
          <cell r="D138" t="str">
            <v>EA</v>
          </cell>
          <cell r="E138">
            <v>63695.999999999993</v>
          </cell>
          <cell r="F138">
            <v>53079.999999999993</v>
          </cell>
          <cell r="G138">
            <v>58388</v>
          </cell>
        </row>
        <row r="139">
          <cell r="A139">
            <v>20033</v>
          </cell>
          <cell r="B139" t="str">
            <v>GATE V/V</v>
          </cell>
          <cell r="C139" t="str">
            <v>65A</v>
          </cell>
          <cell r="D139" t="str">
            <v>EA</v>
          </cell>
          <cell r="E139">
            <v>51961.090909090904</v>
          </cell>
          <cell r="F139">
            <v>43300.909090909088</v>
          </cell>
          <cell r="G139">
            <v>47631</v>
          </cell>
        </row>
        <row r="140">
          <cell r="A140">
            <v>20034</v>
          </cell>
          <cell r="B140" t="str">
            <v>GATE V/V</v>
          </cell>
          <cell r="C140" t="str">
            <v>50A</v>
          </cell>
          <cell r="D140" t="str">
            <v>EA</v>
          </cell>
          <cell r="E140">
            <v>47769.818181818177</v>
          </cell>
          <cell r="F140">
            <v>39808.181818181816</v>
          </cell>
          <cell r="G140">
            <v>43789</v>
          </cell>
        </row>
        <row r="141">
          <cell r="A141">
            <v>20035</v>
          </cell>
          <cell r="B141" t="str">
            <v>청동 GATE V/V</v>
          </cell>
          <cell r="C141" t="str">
            <v>40A</v>
          </cell>
          <cell r="D141" t="str">
            <v>EA</v>
          </cell>
          <cell r="E141">
            <v>18486.545454545452</v>
          </cell>
          <cell r="F141">
            <v>15405.454545454544</v>
          </cell>
          <cell r="G141">
            <v>16946</v>
          </cell>
        </row>
        <row r="142">
          <cell r="A142">
            <v>20036</v>
          </cell>
          <cell r="B142" t="str">
            <v>볼 밸브</v>
          </cell>
          <cell r="C142" t="str">
            <v>25A</v>
          </cell>
          <cell r="D142" t="str">
            <v>EA</v>
          </cell>
          <cell r="E142">
            <v>4836</v>
          </cell>
          <cell r="F142">
            <v>4029.9999999999995</v>
          </cell>
          <cell r="G142">
            <v>4433</v>
          </cell>
        </row>
        <row r="143">
          <cell r="A143">
            <v>20037</v>
          </cell>
          <cell r="B143" t="str">
            <v>FLANGE</v>
          </cell>
          <cell r="C143" t="str">
            <v>150A</v>
          </cell>
          <cell r="D143" t="str">
            <v>EA</v>
          </cell>
          <cell r="E143">
            <v>9268.363636363636</v>
          </cell>
          <cell r="F143">
            <v>7723.6363636363631</v>
          </cell>
          <cell r="G143">
            <v>8496</v>
          </cell>
        </row>
        <row r="144">
          <cell r="A144">
            <v>20038</v>
          </cell>
          <cell r="B144" t="str">
            <v>FLANGE</v>
          </cell>
          <cell r="C144" t="str">
            <v>125A</v>
          </cell>
          <cell r="D144" t="str">
            <v>EA</v>
          </cell>
          <cell r="E144">
            <v>6252</v>
          </cell>
          <cell r="F144">
            <v>5210</v>
          </cell>
          <cell r="G144">
            <v>5731</v>
          </cell>
        </row>
        <row r="145">
          <cell r="A145">
            <v>20039</v>
          </cell>
          <cell r="B145" t="str">
            <v>FLANGE</v>
          </cell>
          <cell r="C145" t="str">
            <v>100A</v>
          </cell>
          <cell r="D145" t="str">
            <v>EA</v>
          </cell>
          <cell r="E145">
            <v>4327.6363636363631</v>
          </cell>
          <cell r="F145">
            <v>3606.363636363636</v>
          </cell>
          <cell r="G145">
            <v>3967</v>
          </cell>
        </row>
        <row r="146">
          <cell r="A146">
            <v>20040</v>
          </cell>
          <cell r="B146" t="str">
            <v>FLANGE</v>
          </cell>
          <cell r="C146" t="str">
            <v>80A</v>
          </cell>
          <cell r="D146" t="str">
            <v>EA</v>
          </cell>
          <cell r="E146">
            <v>3667.6363636363631</v>
          </cell>
          <cell r="F146">
            <v>3056.363636363636</v>
          </cell>
          <cell r="G146">
            <v>3362</v>
          </cell>
        </row>
        <row r="147">
          <cell r="A147">
            <v>20041</v>
          </cell>
          <cell r="B147" t="str">
            <v>FLANGE</v>
          </cell>
          <cell r="C147" t="str">
            <v>65A</v>
          </cell>
          <cell r="D147" t="str">
            <v>EA</v>
          </cell>
          <cell r="E147">
            <v>3427.6363636363631</v>
          </cell>
          <cell r="F147">
            <v>2856.363636363636</v>
          </cell>
          <cell r="G147">
            <v>3142</v>
          </cell>
        </row>
        <row r="148">
          <cell r="A148">
            <v>20042</v>
          </cell>
          <cell r="B148" t="str">
            <v>FLANGE</v>
          </cell>
          <cell r="C148" t="str">
            <v>50A</v>
          </cell>
          <cell r="D148" t="str">
            <v>EA</v>
          </cell>
          <cell r="E148">
            <v>2794.909090909091</v>
          </cell>
          <cell r="F148">
            <v>2329.090909090909</v>
          </cell>
          <cell r="G148">
            <v>2562</v>
          </cell>
        </row>
        <row r="149">
          <cell r="A149">
            <v>20043</v>
          </cell>
          <cell r="B149" t="str">
            <v>가스켓</v>
          </cell>
          <cell r="C149" t="str">
            <v>150A</v>
          </cell>
          <cell r="D149" t="str">
            <v>EA</v>
          </cell>
          <cell r="E149">
            <v>1488</v>
          </cell>
          <cell r="F149">
            <v>1240</v>
          </cell>
          <cell r="G149">
            <v>1364</v>
          </cell>
        </row>
        <row r="150">
          <cell r="A150">
            <v>20044</v>
          </cell>
          <cell r="B150" t="str">
            <v>가스켓</v>
          </cell>
          <cell r="C150" t="str">
            <v>125A</v>
          </cell>
          <cell r="D150" t="str">
            <v>EA</v>
          </cell>
          <cell r="E150">
            <v>1200</v>
          </cell>
          <cell r="F150">
            <v>999.99999999999989</v>
          </cell>
          <cell r="G150">
            <v>1100</v>
          </cell>
        </row>
        <row r="151">
          <cell r="A151">
            <v>20045</v>
          </cell>
          <cell r="B151" t="str">
            <v>가스켓</v>
          </cell>
          <cell r="C151" t="str">
            <v>100A</v>
          </cell>
          <cell r="D151" t="str">
            <v>EA</v>
          </cell>
          <cell r="E151">
            <v>935.99999999999989</v>
          </cell>
          <cell r="F151">
            <v>779.99999999999989</v>
          </cell>
          <cell r="G151">
            <v>858</v>
          </cell>
        </row>
        <row r="152">
          <cell r="A152">
            <v>20046</v>
          </cell>
          <cell r="B152" t="str">
            <v>가스켓</v>
          </cell>
          <cell r="C152" t="str">
            <v>80A</v>
          </cell>
          <cell r="D152" t="str">
            <v>EA</v>
          </cell>
          <cell r="E152">
            <v>708</v>
          </cell>
          <cell r="F152">
            <v>590</v>
          </cell>
          <cell r="G152">
            <v>649</v>
          </cell>
        </row>
        <row r="153">
          <cell r="A153">
            <v>20047</v>
          </cell>
          <cell r="B153" t="str">
            <v>가스켓</v>
          </cell>
          <cell r="C153" t="str">
            <v>65A</v>
          </cell>
          <cell r="D153" t="str">
            <v>EA</v>
          </cell>
          <cell r="E153">
            <v>648</v>
          </cell>
          <cell r="F153">
            <v>540</v>
          </cell>
          <cell r="G153">
            <v>594</v>
          </cell>
        </row>
        <row r="154">
          <cell r="A154">
            <v>20048</v>
          </cell>
          <cell r="B154" t="str">
            <v>가스켓</v>
          </cell>
          <cell r="C154" t="str">
            <v>50A</v>
          </cell>
          <cell r="D154" t="str">
            <v>EA</v>
          </cell>
          <cell r="E154">
            <v>552</v>
          </cell>
          <cell r="F154">
            <v>459.99999999999994</v>
          </cell>
          <cell r="G154">
            <v>506</v>
          </cell>
        </row>
        <row r="155">
          <cell r="A155">
            <v>20049</v>
          </cell>
          <cell r="B155" t="str">
            <v>스트레이너</v>
          </cell>
          <cell r="C155" t="str">
            <v>150A</v>
          </cell>
          <cell r="D155" t="str">
            <v>EA</v>
          </cell>
          <cell r="E155">
            <v>69120</v>
          </cell>
          <cell r="F155">
            <v>57599.999999999993</v>
          </cell>
          <cell r="G155">
            <v>63360</v>
          </cell>
        </row>
        <row r="156">
          <cell r="A156">
            <v>20050</v>
          </cell>
          <cell r="B156" t="str">
            <v>스트레이너</v>
          </cell>
          <cell r="C156" t="str">
            <v>125A</v>
          </cell>
          <cell r="D156" t="str">
            <v>EA</v>
          </cell>
          <cell r="E156">
            <v>57023.999999999993</v>
          </cell>
          <cell r="F156">
            <v>47519.999999999993</v>
          </cell>
          <cell r="G156">
            <v>52272</v>
          </cell>
        </row>
        <row r="157">
          <cell r="A157">
            <v>20051</v>
          </cell>
          <cell r="B157" t="str">
            <v>스트레이너</v>
          </cell>
          <cell r="C157" t="str">
            <v>100A</v>
          </cell>
          <cell r="D157" t="str">
            <v>EA</v>
          </cell>
          <cell r="E157">
            <v>38880</v>
          </cell>
          <cell r="F157">
            <v>32399.999999999996</v>
          </cell>
          <cell r="G157">
            <v>35640</v>
          </cell>
        </row>
        <row r="158">
          <cell r="A158">
            <v>20052</v>
          </cell>
          <cell r="B158" t="str">
            <v>스트레이너</v>
          </cell>
          <cell r="C158" t="str">
            <v>80A</v>
          </cell>
          <cell r="D158" t="str">
            <v>EA</v>
          </cell>
          <cell r="E158">
            <v>27647.999999999996</v>
          </cell>
          <cell r="F158">
            <v>23039.999999999996</v>
          </cell>
          <cell r="G158">
            <v>25344</v>
          </cell>
        </row>
        <row r="159">
          <cell r="A159">
            <v>20053</v>
          </cell>
          <cell r="B159" t="str">
            <v>스트레이너</v>
          </cell>
          <cell r="C159" t="str">
            <v>65A</v>
          </cell>
          <cell r="D159" t="str">
            <v>EA</v>
          </cell>
          <cell r="E159">
            <v>23328</v>
          </cell>
          <cell r="F159">
            <v>19440</v>
          </cell>
          <cell r="G159">
            <v>21384</v>
          </cell>
        </row>
        <row r="160">
          <cell r="A160">
            <v>20054</v>
          </cell>
          <cell r="B160" t="str">
            <v>스트레이너</v>
          </cell>
          <cell r="C160" t="str">
            <v>50A</v>
          </cell>
          <cell r="D160" t="str">
            <v>EA</v>
          </cell>
          <cell r="E160">
            <v>21600</v>
          </cell>
          <cell r="F160">
            <v>18000</v>
          </cell>
          <cell r="G160">
            <v>19800</v>
          </cell>
        </row>
        <row r="161">
          <cell r="A161">
            <v>20055</v>
          </cell>
          <cell r="B161" t="str">
            <v>스트레이너</v>
          </cell>
          <cell r="C161" t="str">
            <v>40A</v>
          </cell>
          <cell r="D161" t="str">
            <v>EA</v>
          </cell>
          <cell r="E161">
            <v>9475.636363636364</v>
          </cell>
          <cell r="F161">
            <v>7896.363636363636</v>
          </cell>
          <cell r="G161">
            <v>8686</v>
          </cell>
        </row>
        <row r="162">
          <cell r="A162">
            <v>20056</v>
          </cell>
          <cell r="B162" t="str">
            <v>후렉시블죠인트(철)</v>
          </cell>
          <cell r="C162" t="str">
            <v>150A</v>
          </cell>
          <cell r="D162" t="str">
            <v>EA</v>
          </cell>
          <cell r="E162">
            <v>82615.636363636353</v>
          </cell>
          <cell r="F162">
            <v>68846.363636363632</v>
          </cell>
          <cell r="G162">
            <v>75731</v>
          </cell>
        </row>
        <row r="163">
          <cell r="A163">
            <v>20057</v>
          </cell>
          <cell r="B163" t="str">
            <v>후렉시블죠인트(고)</v>
          </cell>
          <cell r="C163" t="str">
            <v>150A</v>
          </cell>
          <cell r="D163" t="str">
            <v>EA</v>
          </cell>
          <cell r="E163">
            <v>83952</v>
          </cell>
          <cell r="F163">
            <v>69960</v>
          </cell>
          <cell r="G163">
            <v>76956</v>
          </cell>
        </row>
        <row r="164">
          <cell r="A164">
            <v>20058</v>
          </cell>
          <cell r="B164" t="str">
            <v>후렉시블죠인트(철)</v>
          </cell>
          <cell r="C164" t="str">
            <v>125A</v>
          </cell>
          <cell r="D164" t="str">
            <v>EA</v>
          </cell>
          <cell r="E164">
            <v>64151.999999999993</v>
          </cell>
          <cell r="F164">
            <v>53459.999999999993</v>
          </cell>
          <cell r="G164">
            <v>58806</v>
          </cell>
        </row>
        <row r="165">
          <cell r="A165">
            <v>20059</v>
          </cell>
          <cell r="B165" t="str">
            <v>후렉시블죠인트(고)</v>
          </cell>
          <cell r="C165" t="str">
            <v>125A</v>
          </cell>
          <cell r="D165" t="str">
            <v>EA</v>
          </cell>
          <cell r="E165">
            <v>67766.181818181809</v>
          </cell>
          <cell r="F165">
            <v>56471.818181818177</v>
          </cell>
          <cell r="G165">
            <v>62119</v>
          </cell>
        </row>
        <row r="166">
          <cell r="A166">
            <v>20060</v>
          </cell>
          <cell r="B166" t="str">
            <v>후렉시블죠인트(철)</v>
          </cell>
          <cell r="C166" t="str">
            <v>100A</v>
          </cell>
          <cell r="D166" t="str">
            <v>EA</v>
          </cell>
          <cell r="E166">
            <v>43200</v>
          </cell>
          <cell r="F166">
            <v>36000</v>
          </cell>
          <cell r="G166">
            <v>39600</v>
          </cell>
        </row>
        <row r="167">
          <cell r="A167">
            <v>20061</v>
          </cell>
          <cell r="B167" t="str">
            <v>후렉시블죠인트(고)</v>
          </cell>
          <cell r="C167" t="str">
            <v>100A</v>
          </cell>
          <cell r="D167" t="str">
            <v>EA</v>
          </cell>
          <cell r="E167">
            <v>46225.090909090904</v>
          </cell>
          <cell r="F167">
            <v>38520.909090909088</v>
          </cell>
          <cell r="G167">
            <v>42373</v>
          </cell>
        </row>
        <row r="168">
          <cell r="A168">
            <v>20062</v>
          </cell>
          <cell r="B168" t="str">
            <v>후렉시블죠인트(철)</v>
          </cell>
          <cell r="C168" t="str">
            <v>80A</v>
          </cell>
          <cell r="D168" t="str">
            <v>EA</v>
          </cell>
          <cell r="E168">
            <v>41040</v>
          </cell>
          <cell r="F168">
            <v>34200</v>
          </cell>
          <cell r="G168">
            <v>37620</v>
          </cell>
        </row>
        <row r="169">
          <cell r="A169">
            <v>20063</v>
          </cell>
          <cell r="B169" t="str">
            <v>후렉시블죠인트(고)</v>
          </cell>
          <cell r="C169" t="str">
            <v>80A</v>
          </cell>
          <cell r="D169" t="str">
            <v>EA</v>
          </cell>
          <cell r="E169">
            <v>38239.63636363636</v>
          </cell>
          <cell r="F169">
            <v>31866.363636363632</v>
          </cell>
          <cell r="G169">
            <v>35053</v>
          </cell>
        </row>
        <row r="170">
          <cell r="A170">
            <v>20064</v>
          </cell>
          <cell r="B170" t="str">
            <v>후렉시블죠인트(철)</v>
          </cell>
          <cell r="C170" t="str">
            <v>65A</v>
          </cell>
          <cell r="D170" t="str">
            <v>EA</v>
          </cell>
          <cell r="E170">
            <v>30959.999999999996</v>
          </cell>
          <cell r="F170">
            <v>25799.999999999996</v>
          </cell>
          <cell r="G170">
            <v>28380</v>
          </cell>
        </row>
        <row r="171">
          <cell r="A171">
            <v>20065</v>
          </cell>
          <cell r="B171" t="str">
            <v>후렉시블죠인트(고)</v>
          </cell>
          <cell r="C171" t="str">
            <v>65A</v>
          </cell>
          <cell r="D171" t="str">
            <v>EA</v>
          </cell>
          <cell r="E171">
            <v>32553.81818181818</v>
          </cell>
          <cell r="F171">
            <v>27128.181818181816</v>
          </cell>
          <cell r="G171">
            <v>29841</v>
          </cell>
        </row>
        <row r="172">
          <cell r="A172">
            <v>20066</v>
          </cell>
          <cell r="B172" t="str">
            <v>후렉시블죠인트(철)</v>
          </cell>
          <cell r="C172" t="str">
            <v>50A</v>
          </cell>
          <cell r="D172" t="str">
            <v>EA</v>
          </cell>
          <cell r="E172">
            <v>26640</v>
          </cell>
          <cell r="F172">
            <v>22200</v>
          </cell>
          <cell r="G172">
            <v>24420</v>
          </cell>
        </row>
        <row r="173">
          <cell r="A173">
            <v>20067</v>
          </cell>
          <cell r="B173" t="str">
            <v>후렉시블죠인트(고)</v>
          </cell>
          <cell r="C173" t="str">
            <v>50A</v>
          </cell>
          <cell r="D173" t="str">
            <v>EA</v>
          </cell>
          <cell r="E173">
            <v>27139.636363636364</v>
          </cell>
          <cell r="F173">
            <v>22616.363636363636</v>
          </cell>
          <cell r="G173">
            <v>24878</v>
          </cell>
        </row>
        <row r="174">
          <cell r="A174">
            <v>20068</v>
          </cell>
          <cell r="B174" t="str">
            <v>후렉시블죠인트(철)</v>
          </cell>
          <cell r="C174" t="str">
            <v>40A</v>
          </cell>
          <cell r="D174" t="str">
            <v>EA</v>
          </cell>
          <cell r="E174">
            <v>21600</v>
          </cell>
          <cell r="F174">
            <v>18000</v>
          </cell>
          <cell r="G174">
            <v>19800</v>
          </cell>
        </row>
        <row r="175">
          <cell r="A175">
            <v>20069</v>
          </cell>
          <cell r="B175" t="str">
            <v>후렉시블죠인트(고)</v>
          </cell>
          <cell r="C175" t="str">
            <v>40A</v>
          </cell>
          <cell r="D175" t="str">
            <v>EA</v>
          </cell>
          <cell r="E175">
            <v>21792</v>
          </cell>
          <cell r="F175">
            <v>18160</v>
          </cell>
          <cell r="G175">
            <v>19976</v>
          </cell>
        </row>
        <row r="176">
          <cell r="A176">
            <v>20070</v>
          </cell>
          <cell r="B176" t="str">
            <v>연결송수구</v>
          </cell>
          <cell r="C176" t="str">
            <v>100*65*65</v>
          </cell>
          <cell r="D176" t="str">
            <v>EA</v>
          </cell>
          <cell r="E176">
            <v>130000</v>
          </cell>
          <cell r="F176">
            <v>60000</v>
          </cell>
        </row>
        <row r="177">
          <cell r="A177">
            <v>20071</v>
          </cell>
          <cell r="B177" t="str">
            <v>W.H.C</v>
          </cell>
          <cell r="C177" t="str">
            <v>150A</v>
          </cell>
          <cell r="D177" t="str">
            <v>EA</v>
          </cell>
          <cell r="E177">
            <v>55000</v>
          </cell>
          <cell r="F177">
            <v>45000</v>
          </cell>
        </row>
        <row r="178">
          <cell r="A178">
            <v>20072</v>
          </cell>
          <cell r="B178" t="str">
            <v>W.H.C</v>
          </cell>
          <cell r="C178" t="str">
            <v>125A</v>
          </cell>
          <cell r="D178" t="str">
            <v>EA</v>
          </cell>
        </row>
        <row r="179">
          <cell r="A179">
            <v>20073</v>
          </cell>
          <cell r="B179" t="str">
            <v>W.H.C</v>
          </cell>
          <cell r="C179" t="str">
            <v>100A</v>
          </cell>
          <cell r="D179" t="str">
            <v>EA</v>
          </cell>
          <cell r="E179">
            <v>45000</v>
          </cell>
          <cell r="F179">
            <v>35000</v>
          </cell>
        </row>
        <row r="180">
          <cell r="A180">
            <v>20074</v>
          </cell>
          <cell r="B180" t="str">
            <v>W.H.C</v>
          </cell>
          <cell r="C180" t="str">
            <v>80A</v>
          </cell>
          <cell r="D180" t="str">
            <v>EA</v>
          </cell>
          <cell r="E180">
            <v>40000</v>
          </cell>
          <cell r="F180">
            <v>30000</v>
          </cell>
        </row>
        <row r="181">
          <cell r="A181">
            <v>20075</v>
          </cell>
          <cell r="B181" t="str">
            <v>W.H.C</v>
          </cell>
          <cell r="C181" t="str">
            <v>65A</v>
          </cell>
          <cell r="D181" t="str">
            <v>EA</v>
          </cell>
          <cell r="E181">
            <v>32000</v>
          </cell>
          <cell r="F181">
            <v>22000</v>
          </cell>
        </row>
        <row r="182">
          <cell r="A182">
            <v>20076</v>
          </cell>
          <cell r="B182" t="str">
            <v>W.H.C</v>
          </cell>
          <cell r="C182" t="str">
            <v>50A</v>
          </cell>
          <cell r="D182" t="str">
            <v>EA</v>
          </cell>
          <cell r="E182">
            <v>30000</v>
          </cell>
          <cell r="F182">
            <v>20000</v>
          </cell>
        </row>
        <row r="183">
          <cell r="A183">
            <v>20077</v>
          </cell>
          <cell r="B183" t="str">
            <v>백강관(KSD-3507)</v>
          </cell>
          <cell r="C183" t="str">
            <v>SPP/150A</v>
          </cell>
          <cell r="D183" t="str">
            <v>M</v>
          </cell>
          <cell r="E183">
            <v>14800</v>
          </cell>
          <cell r="F183">
            <v>12478.333333333332</v>
          </cell>
          <cell r="G183">
            <v>82357</v>
          </cell>
        </row>
        <row r="184">
          <cell r="A184">
            <v>20078</v>
          </cell>
          <cell r="B184" t="str">
            <v>백강관(KSD-3507)</v>
          </cell>
          <cell r="C184" t="str">
            <v>SPP/125A</v>
          </cell>
          <cell r="D184" t="str">
            <v>M</v>
          </cell>
          <cell r="E184">
            <v>12100</v>
          </cell>
          <cell r="F184">
            <v>10478.636363636362</v>
          </cell>
          <cell r="G184">
            <v>69159</v>
          </cell>
        </row>
        <row r="185">
          <cell r="A185">
            <v>20079</v>
          </cell>
          <cell r="B185" t="str">
            <v>백강관(KSD-3507)</v>
          </cell>
          <cell r="C185" t="str">
            <v>SPP/100A</v>
          </cell>
          <cell r="D185" t="str">
            <v>M</v>
          </cell>
          <cell r="E185">
            <v>8890</v>
          </cell>
          <cell r="F185">
            <v>7726.363636363636</v>
          </cell>
          <cell r="G185">
            <v>50994</v>
          </cell>
        </row>
        <row r="186">
          <cell r="A186">
            <v>20080</v>
          </cell>
          <cell r="B186" t="str">
            <v>백강관(KSD-3507)</v>
          </cell>
          <cell r="C186" t="str">
            <v>SPP/80A</v>
          </cell>
          <cell r="D186" t="str">
            <v>M</v>
          </cell>
          <cell r="E186">
            <v>6100</v>
          </cell>
          <cell r="F186">
            <v>5420.9090909090901</v>
          </cell>
          <cell r="G186">
            <v>35778</v>
          </cell>
        </row>
        <row r="187">
          <cell r="A187">
            <v>20081</v>
          </cell>
          <cell r="B187" t="str">
            <v>백강관(KSD-3507)</v>
          </cell>
          <cell r="C187" t="str">
            <v>SPP/65A</v>
          </cell>
          <cell r="D187" t="str">
            <v>M</v>
          </cell>
          <cell r="E187">
            <v>5090</v>
          </cell>
          <cell r="F187">
            <v>4286.6666666666661</v>
          </cell>
          <cell r="G187">
            <v>28292</v>
          </cell>
        </row>
        <row r="188">
          <cell r="A188">
            <v>20082</v>
          </cell>
          <cell r="B188" t="str">
            <v>백강관(KSD-3507)</v>
          </cell>
          <cell r="C188" t="str">
            <v>SPP/50A</v>
          </cell>
          <cell r="D188" t="str">
            <v>M</v>
          </cell>
          <cell r="E188">
            <v>3900</v>
          </cell>
          <cell r="F188">
            <v>3360.454545454545</v>
          </cell>
          <cell r="G188">
            <v>22179</v>
          </cell>
        </row>
        <row r="189">
          <cell r="A189">
            <v>20083</v>
          </cell>
          <cell r="B189" t="str">
            <v>백강관(KSD-3507)</v>
          </cell>
          <cell r="C189" t="str">
            <v>SPP/40A</v>
          </cell>
          <cell r="D189" t="str">
            <v>M</v>
          </cell>
          <cell r="E189">
            <v>2950</v>
          </cell>
          <cell r="F189">
            <v>2451.8181818181815</v>
          </cell>
          <cell r="G189">
            <v>16182</v>
          </cell>
        </row>
        <row r="190">
          <cell r="A190">
            <v>20084</v>
          </cell>
          <cell r="B190" t="str">
            <v>백강관(KSD-3507)</v>
          </cell>
          <cell r="C190" t="str">
            <v>SPP/32A</v>
          </cell>
          <cell r="D190" t="str">
            <v>M</v>
          </cell>
          <cell r="E190">
            <v>2600</v>
          </cell>
          <cell r="F190">
            <v>2132.8787878787875</v>
          </cell>
          <cell r="G190">
            <v>14077</v>
          </cell>
        </row>
        <row r="191">
          <cell r="A191">
            <v>20085</v>
          </cell>
          <cell r="B191" t="str">
            <v>백강관(KSD-3507)</v>
          </cell>
          <cell r="C191" t="str">
            <v>SPP/25A</v>
          </cell>
          <cell r="D191" t="str">
            <v>M</v>
          </cell>
          <cell r="E191">
            <v>2150</v>
          </cell>
          <cell r="F191">
            <v>1766.6666666666665</v>
          </cell>
          <cell r="G191">
            <v>11660</v>
          </cell>
        </row>
        <row r="192">
          <cell r="A192">
            <v>20086</v>
          </cell>
          <cell r="B192" t="str">
            <v>백엘보(용접)</v>
          </cell>
          <cell r="C192" t="str">
            <v>150A</v>
          </cell>
          <cell r="D192" t="str">
            <v>EA</v>
          </cell>
          <cell r="E192">
            <v>12168</v>
          </cell>
          <cell r="F192">
            <v>10140</v>
          </cell>
          <cell r="G192">
            <v>11154</v>
          </cell>
        </row>
        <row r="193">
          <cell r="A193">
            <v>20087</v>
          </cell>
          <cell r="B193" t="str">
            <v>백엘보(용접)</v>
          </cell>
          <cell r="C193" t="str">
            <v>125A</v>
          </cell>
          <cell r="D193" t="str">
            <v>EA</v>
          </cell>
          <cell r="E193">
            <v>7956</v>
          </cell>
          <cell r="F193">
            <v>6629.9999999999991</v>
          </cell>
          <cell r="G193">
            <v>7293</v>
          </cell>
        </row>
        <row r="194">
          <cell r="A194">
            <v>20088</v>
          </cell>
          <cell r="B194" t="str">
            <v>백엘보(용접)</v>
          </cell>
          <cell r="C194" t="str">
            <v>100A</v>
          </cell>
          <cell r="D194" t="str">
            <v>EA</v>
          </cell>
          <cell r="E194">
            <v>7100</v>
          </cell>
          <cell r="F194">
            <v>4095.454545454545</v>
          </cell>
          <cell r="G194">
            <v>4505</v>
          </cell>
        </row>
        <row r="195">
          <cell r="A195">
            <v>20089</v>
          </cell>
          <cell r="B195" t="str">
            <v>백엘보(용접)</v>
          </cell>
          <cell r="C195" t="str">
            <v>80A</v>
          </cell>
          <cell r="D195" t="str">
            <v>EA</v>
          </cell>
          <cell r="E195">
            <v>4607</v>
          </cell>
          <cell r="F195">
            <v>2340</v>
          </cell>
          <cell r="G195">
            <v>2574</v>
          </cell>
        </row>
        <row r="196">
          <cell r="A196">
            <v>20090</v>
          </cell>
          <cell r="B196" t="str">
            <v>백엘보(용접)</v>
          </cell>
          <cell r="C196" t="str">
            <v>65A</v>
          </cell>
          <cell r="D196" t="str">
            <v>EA</v>
          </cell>
          <cell r="E196">
            <v>2760</v>
          </cell>
          <cell r="F196">
            <v>1689.9999999999998</v>
          </cell>
          <cell r="G196">
            <v>1859</v>
          </cell>
        </row>
        <row r="197">
          <cell r="A197">
            <v>20091</v>
          </cell>
          <cell r="B197" t="str">
            <v>백엘보(나사)</v>
          </cell>
          <cell r="C197" t="str">
            <v>50A</v>
          </cell>
          <cell r="D197" t="str">
            <v>EA</v>
          </cell>
          <cell r="E197">
            <v>1794</v>
          </cell>
          <cell r="F197">
            <v>1612.7272727272725</v>
          </cell>
          <cell r="G197">
            <v>1774</v>
          </cell>
        </row>
        <row r="198">
          <cell r="A198">
            <v>20092</v>
          </cell>
          <cell r="B198" t="str">
            <v>백엘보(나사)</v>
          </cell>
          <cell r="C198" t="str">
            <v>40A</v>
          </cell>
          <cell r="D198" t="str">
            <v>EA</v>
          </cell>
          <cell r="E198">
            <v>1236</v>
          </cell>
          <cell r="F198">
            <v>1030</v>
          </cell>
          <cell r="G198">
            <v>1133</v>
          </cell>
        </row>
        <row r="199">
          <cell r="A199">
            <v>20093</v>
          </cell>
          <cell r="B199" t="str">
            <v>백엘보(나사)</v>
          </cell>
          <cell r="C199" t="str">
            <v>32A</v>
          </cell>
          <cell r="D199" t="str">
            <v>EA</v>
          </cell>
          <cell r="E199">
            <v>1041</v>
          </cell>
          <cell r="F199">
            <v>867.27272727272725</v>
          </cell>
          <cell r="G199">
            <v>954</v>
          </cell>
        </row>
        <row r="200">
          <cell r="A200">
            <v>20094</v>
          </cell>
          <cell r="B200" t="str">
            <v>백엘보(나사)</v>
          </cell>
          <cell r="C200" t="str">
            <v>25A</v>
          </cell>
          <cell r="D200" t="str">
            <v>EA</v>
          </cell>
          <cell r="E200">
            <v>1219</v>
          </cell>
          <cell r="F200">
            <v>562.72727272727263</v>
          </cell>
          <cell r="G200">
            <v>619</v>
          </cell>
        </row>
        <row r="201">
          <cell r="A201">
            <v>20095</v>
          </cell>
          <cell r="B201" t="str">
            <v>백티이(용접)</v>
          </cell>
          <cell r="C201" t="str">
            <v>150A</v>
          </cell>
          <cell r="D201" t="str">
            <v>EA</v>
          </cell>
          <cell r="E201">
            <v>14900</v>
          </cell>
          <cell r="F201">
            <v>12155.454545454544</v>
          </cell>
          <cell r="G201">
            <v>13371</v>
          </cell>
        </row>
        <row r="202">
          <cell r="A202">
            <v>20096</v>
          </cell>
          <cell r="B202" t="str">
            <v>백티이(용접)</v>
          </cell>
          <cell r="C202" t="str">
            <v>125A</v>
          </cell>
          <cell r="D202" t="str">
            <v>EA</v>
          </cell>
          <cell r="E202">
            <v>10200</v>
          </cell>
          <cell r="F202">
            <v>7476.363636363636</v>
          </cell>
          <cell r="G202">
            <v>8224</v>
          </cell>
        </row>
        <row r="203">
          <cell r="A203">
            <v>20097</v>
          </cell>
          <cell r="B203" t="str">
            <v>백티이(용접)</v>
          </cell>
          <cell r="C203" t="str">
            <v>100A</v>
          </cell>
          <cell r="D203" t="str">
            <v>EA</v>
          </cell>
          <cell r="E203">
            <v>6250</v>
          </cell>
          <cell r="F203">
            <v>5785.454545454545</v>
          </cell>
          <cell r="G203">
            <v>6364</v>
          </cell>
        </row>
        <row r="204">
          <cell r="A204">
            <v>20098</v>
          </cell>
          <cell r="B204" t="str">
            <v>백티이(용접)</v>
          </cell>
          <cell r="C204" t="str">
            <v>80A</v>
          </cell>
          <cell r="D204" t="str">
            <v>EA</v>
          </cell>
          <cell r="E204">
            <v>4970</v>
          </cell>
          <cell r="F204">
            <v>3497.272727272727</v>
          </cell>
          <cell r="G204">
            <v>3847</v>
          </cell>
        </row>
        <row r="205">
          <cell r="A205">
            <v>20099</v>
          </cell>
          <cell r="B205" t="str">
            <v>백티이(용접)</v>
          </cell>
          <cell r="C205" t="str">
            <v>65A</v>
          </cell>
          <cell r="D205" t="str">
            <v>EA</v>
          </cell>
          <cell r="E205">
            <v>4210</v>
          </cell>
          <cell r="F205">
            <v>2795.454545454545</v>
          </cell>
          <cell r="G205">
            <v>3075</v>
          </cell>
        </row>
        <row r="206">
          <cell r="A206">
            <v>20100</v>
          </cell>
          <cell r="B206" t="str">
            <v>백티이(나사)</v>
          </cell>
          <cell r="C206" t="str">
            <v>50A</v>
          </cell>
          <cell r="D206" t="str">
            <v>EA</v>
          </cell>
          <cell r="E206">
            <v>3790</v>
          </cell>
          <cell r="F206">
            <v>2107.272727272727</v>
          </cell>
          <cell r="G206">
            <v>2318</v>
          </cell>
        </row>
        <row r="207">
          <cell r="A207">
            <v>20101</v>
          </cell>
          <cell r="B207" t="str">
            <v>백티이(나사)</v>
          </cell>
          <cell r="C207" t="str">
            <v>40A</v>
          </cell>
          <cell r="D207" t="str">
            <v>EA</v>
          </cell>
          <cell r="E207">
            <v>2800</v>
          </cell>
          <cell r="F207">
            <v>1440.9090909090908</v>
          </cell>
          <cell r="G207">
            <v>1585</v>
          </cell>
        </row>
        <row r="208">
          <cell r="A208">
            <v>20102</v>
          </cell>
          <cell r="B208" t="str">
            <v>백티이(나사)</v>
          </cell>
          <cell r="C208" t="str">
            <v>32A</v>
          </cell>
          <cell r="D208" t="str">
            <v>EA</v>
          </cell>
          <cell r="E208">
            <v>1980</v>
          </cell>
          <cell r="F208">
            <v>1621.8181818181818</v>
          </cell>
          <cell r="G208">
            <v>1784</v>
          </cell>
        </row>
        <row r="209">
          <cell r="A209">
            <v>20103</v>
          </cell>
          <cell r="B209" t="str">
            <v>백티이(나사)</v>
          </cell>
          <cell r="C209" t="str">
            <v>25A</v>
          </cell>
          <cell r="D209" t="str">
            <v>EA</v>
          </cell>
          <cell r="E209">
            <v>1400</v>
          </cell>
          <cell r="F209">
            <v>780.90909090909088</v>
          </cell>
          <cell r="G209">
            <v>859</v>
          </cell>
        </row>
        <row r="210">
          <cell r="A210">
            <v>20104</v>
          </cell>
          <cell r="B210" t="str">
            <v>백레듀샤(용접)</v>
          </cell>
          <cell r="C210" t="str">
            <v>150A</v>
          </cell>
          <cell r="D210" t="str">
            <v>EA</v>
          </cell>
          <cell r="E210">
            <v>4836</v>
          </cell>
          <cell r="F210">
            <v>4029.9999999999995</v>
          </cell>
          <cell r="G210">
            <v>4433</v>
          </cell>
        </row>
        <row r="211">
          <cell r="A211">
            <v>20105</v>
          </cell>
          <cell r="B211" t="str">
            <v>백레듀샤(용접)</v>
          </cell>
          <cell r="C211" t="str">
            <v>125A</v>
          </cell>
          <cell r="D211" t="str">
            <v>EA</v>
          </cell>
          <cell r="E211">
            <v>3588</v>
          </cell>
          <cell r="F211">
            <v>2989.9999999999995</v>
          </cell>
          <cell r="G211">
            <v>3289</v>
          </cell>
        </row>
        <row r="212">
          <cell r="A212">
            <v>20106</v>
          </cell>
          <cell r="B212" t="str">
            <v>백레듀샤(용접)</v>
          </cell>
          <cell r="C212" t="str">
            <v>100A</v>
          </cell>
          <cell r="D212" t="str">
            <v>EA</v>
          </cell>
          <cell r="E212">
            <v>3680</v>
          </cell>
          <cell r="F212">
            <v>2015.4545454545453</v>
          </cell>
          <cell r="G212">
            <v>2217</v>
          </cell>
        </row>
        <row r="213">
          <cell r="A213">
            <v>20107</v>
          </cell>
          <cell r="B213" t="str">
            <v>백레듀샤(용접)</v>
          </cell>
          <cell r="C213" t="str">
            <v>80A</v>
          </cell>
          <cell r="D213" t="str">
            <v>EA</v>
          </cell>
          <cell r="E213">
            <v>1560</v>
          </cell>
          <cell r="F213">
            <v>1300</v>
          </cell>
          <cell r="G213">
            <v>1430</v>
          </cell>
        </row>
        <row r="214">
          <cell r="A214">
            <v>20108</v>
          </cell>
          <cell r="B214" t="str">
            <v>백레듀샤(용접)</v>
          </cell>
          <cell r="C214" t="str">
            <v>65A</v>
          </cell>
          <cell r="D214" t="str">
            <v>EA</v>
          </cell>
          <cell r="E214">
            <v>2262</v>
          </cell>
          <cell r="F214">
            <v>1052.7272727272727</v>
          </cell>
          <cell r="G214">
            <v>1158</v>
          </cell>
        </row>
        <row r="215">
          <cell r="A215">
            <v>20109</v>
          </cell>
          <cell r="B215" t="str">
            <v>백레듀샤(나사)</v>
          </cell>
          <cell r="C215" t="str">
            <v>50A</v>
          </cell>
          <cell r="D215" t="str">
            <v>EA</v>
          </cell>
          <cell r="E215">
            <v>1950</v>
          </cell>
          <cell r="F215">
            <v>1285.4545454545453</v>
          </cell>
          <cell r="G215">
            <v>1414</v>
          </cell>
        </row>
        <row r="216">
          <cell r="A216">
            <v>20110</v>
          </cell>
          <cell r="B216" t="str">
            <v>백레듀샤(나사)</v>
          </cell>
          <cell r="C216" t="str">
            <v>40A</v>
          </cell>
          <cell r="D216" t="str">
            <v>EA</v>
          </cell>
          <cell r="E216">
            <v>1930</v>
          </cell>
          <cell r="F216">
            <v>802.72727272727263</v>
          </cell>
          <cell r="G216">
            <v>883</v>
          </cell>
        </row>
        <row r="217">
          <cell r="A217">
            <v>20111</v>
          </cell>
          <cell r="B217" t="str">
            <v>백레듀샤(나사)</v>
          </cell>
          <cell r="C217" t="str">
            <v>32A</v>
          </cell>
          <cell r="D217" t="str">
            <v>EA</v>
          </cell>
          <cell r="E217">
            <v>985</v>
          </cell>
          <cell r="F217">
            <v>674.5454545454545</v>
          </cell>
          <cell r="G217">
            <v>742</v>
          </cell>
        </row>
        <row r="218">
          <cell r="A218">
            <v>20112</v>
          </cell>
          <cell r="B218" t="str">
            <v>백레듀샤(나사)</v>
          </cell>
          <cell r="C218" t="str">
            <v>25A</v>
          </cell>
          <cell r="D218" t="str">
            <v>EA</v>
          </cell>
          <cell r="E218">
            <v>660</v>
          </cell>
          <cell r="F218">
            <v>526.36363636363637</v>
          </cell>
          <cell r="G218">
            <v>579</v>
          </cell>
        </row>
        <row r="219">
          <cell r="A219">
            <v>20113</v>
          </cell>
          <cell r="B219" t="str">
            <v>백캡</v>
          </cell>
          <cell r="C219" t="str">
            <v>25A</v>
          </cell>
          <cell r="D219" t="str">
            <v>EA</v>
          </cell>
          <cell r="E219">
            <v>469</v>
          </cell>
          <cell r="F219">
            <v>390.90909090909088</v>
          </cell>
          <cell r="G219">
            <v>430</v>
          </cell>
        </row>
        <row r="220">
          <cell r="A220">
            <v>20114</v>
          </cell>
          <cell r="B220" t="str">
            <v>백캡</v>
          </cell>
          <cell r="C220" t="str">
            <v>32A</v>
          </cell>
          <cell r="D220" t="str">
            <v>EA</v>
          </cell>
        </row>
        <row r="221">
          <cell r="A221">
            <v>20115</v>
          </cell>
          <cell r="B221" t="str">
            <v>백캡</v>
          </cell>
          <cell r="C221" t="str">
            <v>40A</v>
          </cell>
          <cell r="D221" t="str">
            <v>EA</v>
          </cell>
        </row>
        <row r="222">
          <cell r="A222">
            <v>20116</v>
          </cell>
          <cell r="B222" t="str">
            <v>백캡</v>
          </cell>
          <cell r="C222" t="str">
            <v>50A</v>
          </cell>
          <cell r="D222" t="str">
            <v>EA</v>
          </cell>
        </row>
        <row r="223">
          <cell r="A223">
            <v>20117</v>
          </cell>
          <cell r="B223" t="str">
            <v>유니온</v>
          </cell>
          <cell r="C223" t="str">
            <v>25A</v>
          </cell>
          <cell r="D223" t="str">
            <v>EA</v>
          </cell>
          <cell r="E223">
            <v>2261</v>
          </cell>
          <cell r="F223">
            <v>1884.5454545454545</v>
          </cell>
          <cell r="G223">
            <v>2073</v>
          </cell>
        </row>
        <row r="224">
          <cell r="A224">
            <v>20118</v>
          </cell>
          <cell r="B224" t="str">
            <v>감압밸브</v>
          </cell>
          <cell r="C224" t="str">
            <v>40A</v>
          </cell>
          <cell r="D224" t="str">
            <v>EA</v>
          </cell>
          <cell r="E224">
            <v>12000</v>
          </cell>
          <cell r="F224">
            <v>6000</v>
          </cell>
        </row>
        <row r="225">
          <cell r="A225">
            <v>20119</v>
          </cell>
          <cell r="B225" t="str">
            <v>관보온재</v>
          </cell>
          <cell r="C225" t="str">
            <v>150A*20T</v>
          </cell>
          <cell r="D225" t="str">
            <v>M</v>
          </cell>
          <cell r="E225">
            <v>4010</v>
          </cell>
          <cell r="F225">
            <v>4050</v>
          </cell>
        </row>
        <row r="226">
          <cell r="A226">
            <v>20120</v>
          </cell>
          <cell r="B226" t="str">
            <v>관보온재</v>
          </cell>
          <cell r="C226" t="str">
            <v>125A*20T</v>
          </cell>
          <cell r="D226" t="str">
            <v>M</v>
          </cell>
          <cell r="E226">
            <v>3860</v>
          </cell>
          <cell r="F226">
            <v>3050</v>
          </cell>
        </row>
        <row r="227">
          <cell r="A227">
            <v>20121</v>
          </cell>
          <cell r="B227" t="str">
            <v>관보온재</v>
          </cell>
          <cell r="C227" t="str">
            <v>100A*20T</v>
          </cell>
          <cell r="D227" t="str">
            <v>M</v>
          </cell>
          <cell r="E227">
            <v>3681</v>
          </cell>
          <cell r="F227">
            <v>2360</v>
          </cell>
        </row>
        <row r="228">
          <cell r="A228">
            <v>20122</v>
          </cell>
          <cell r="B228" t="str">
            <v>관보온재</v>
          </cell>
          <cell r="C228" t="str">
            <v>80A*20T</v>
          </cell>
          <cell r="D228" t="str">
            <v>M</v>
          </cell>
          <cell r="E228">
            <v>3420</v>
          </cell>
          <cell r="F228">
            <v>1835</v>
          </cell>
        </row>
        <row r="229">
          <cell r="A229">
            <v>20123</v>
          </cell>
          <cell r="B229" t="str">
            <v>관보온재</v>
          </cell>
          <cell r="C229" t="str">
            <v>65A*20T</v>
          </cell>
          <cell r="D229" t="str">
            <v>M</v>
          </cell>
          <cell r="E229">
            <v>2794</v>
          </cell>
          <cell r="F229">
            <v>1660</v>
          </cell>
        </row>
        <row r="230">
          <cell r="A230">
            <v>20124</v>
          </cell>
          <cell r="B230" t="str">
            <v>관보온재</v>
          </cell>
          <cell r="C230" t="str">
            <v>50A*20T</v>
          </cell>
          <cell r="D230" t="str">
            <v>M</v>
          </cell>
          <cell r="E230">
            <v>2451</v>
          </cell>
          <cell r="F230">
            <v>1335</v>
          </cell>
        </row>
        <row r="231">
          <cell r="A231">
            <v>20125</v>
          </cell>
          <cell r="B231" t="str">
            <v>관보온재</v>
          </cell>
          <cell r="C231" t="str">
            <v>40A*20T</v>
          </cell>
          <cell r="D231" t="str">
            <v>M</v>
          </cell>
          <cell r="E231">
            <v>2137</v>
          </cell>
          <cell r="F231">
            <v>1130</v>
          </cell>
        </row>
        <row r="232">
          <cell r="A232">
            <v>20126</v>
          </cell>
          <cell r="B232" t="str">
            <v>관보온재</v>
          </cell>
          <cell r="C232" t="str">
            <v>32A*20T</v>
          </cell>
          <cell r="D232" t="str">
            <v>M</v>
          </cell>
          <cell r="E232">
            <v>2045</v>
          </cell>
          <cell r="F232">
            <v>1030</v>
          </cell>
        </row>
        <row r="233">
          <cell r="A233">
            <v>20127</v>
          </cell>
          <cell r="B233" t="str">
            <v>관보온재</v>
          </cell>
          <cell r="C233" t="str">
            <v>25A*20T</v>
          </cell>
          <cell r="D233" t="str">
            <v>M</v>
          </cell>
          <cell r="E233">
            <v>1893</v>
          </cell>
          <cell r="F233">
            <v>930</v>
          </cell>
        </row>
        <row r="234">
          <cell r="A234">
            <v>20128</v>
          </cell>
          <cell r="B234" t="str">
            <v>알람밸브</v>
          </cell>
          <cell r="C234" t="str">
            <v>150A</v>
          </cell>
          <cell r="D234" t="str">
            <v>SET</v>
          </cell>
          <cell r="E234">
            <v>400000</v>
          </cell>
          <cell r="F234">
            <v>230000</v>
          </cell>
        </row>
        <row r="235">
          <cell r="A235">
            <v>20129</v>
          </cell>
          <cell r="B235" t="str">
            <v>알람밸브</v>
          </cell>
          <cell r="C235" t="str">
            <v>125A</v>
          </cell>
          <cell r="D235" t="str">
            <v>SET</v>
          </cell>
        </row>
        <row r="236">
          <cell r="A236">
            <v>20130</v>
          </cell>
          <cell r="B236" t="str">
            <v>알람밸브</v>
          </cell>
          <cell r="C236" t="str">
            <v>100A</v>
          </cell>
          <cell r="D236" t="str">
            <v>SET</v>
          </cell>
          <cell r="E236">
            <v>320000</v>
          </cell>
          <cell r="F236">
            <v>200000</v>
          </cell>
        </row>
        <row r="237">
          <cell r="A237">
            <v>20131</v>
          </cell>
          <cell r="B237" t="str">
            <v>알람밸브</v>
          </cell>
          <cell r="C237" t="str">
            <v>80A</v>
          </cell>
          <cell r="D237" t="str">
            <v>SET</v>
          </cell>
          <cell r="E237">
            <v>280000</v>
          </cell>
          <cell r="F237">
            <v>0</v>
          </cell>
        </row>
        <row r="238">
          <cell r="A238">
            <v>20132</v>
          </cell>
          <cell r="B238" t="str">
            <v>알람밸브</v>
          </cell>
          <cell r="C238" t="str">
            <v>65A</v>
          </cell>
          <cell r="D238" t="str">
            <v>SET</v>
          </cell>
          <cell r="E238">
            <v>200000</v>
          </cell>
          <cell r="F238">
            <v>0</v>
          </cell>
        </row>
        <row r="239">
          <cell r="A239">
            <v>20133</v>
          </cell>
          <cell r="B239" t="str">
            <v>프리액션밸브</v>
          </cell>
          <cell r="C239" t="str">
            <v>150A</v>
          </cell>
          <cell r="D239" t="str">
            <v>SET</v>
          </cell>
          <cell r="E239">
            <v>970000</v>
          </cell>
          <cell r="F239">
            <v>420000</v>
          </cell>
        </row>
        <row r="240">
          <cell r="A240">
            <v>20134</v>
          </cell>
          <cell r="B240" t="str">
            <v>프리액션밸브</v>
          </cell>
          <cell r="C240" t="str">
            <v>125A</v>
          </cell>
          <cell r="D240" t="str">
            <v>SET</v>
          </cell>
          <cell r="F240">
            <v>0</v>
          </cell>
        </row>
        <row r="241">
          <cell r="A241">
            <v>20135</v>
          </cell>
          <cell r="B241" t="str">
            <v>프리액션밸브</v>
          </cell>
          <cell r="C241" t="str">
            <v>100A</v>
          </cell>
          <cell r="D241" t="str">
            <v>SET</v>
          </cell>
          <cell r="E241">
            <v>869000</v>
          </cell>
          <cell r="F241">
            <v>380000</v>
          </cell>
        </row>
        <row r="242">
          <cell r="A242">
            <v>20136</v>
          </cell>
          <cell r="B242" t="str">
            <v>프리액션밸브</v>
          </cell>
          <cell r="C242" t="str">
            <v>80A</v>
          </cell>
          <cell r="D242" t="str">
            <v>SET</v>
          </cell>
          <cell r="E242">
            <v>790000</v>
          </cell>
          <cell r="F242">
            <v>360000</v>
          </cell>
        </row>
        <row r="243">
          <cell r="A243">
            <v>20137</v>
          </cell>
          <cell r="B243" t="str">
            <v>프리액션밸브</v>
          </cell>
          <cell r="C243" t="str">
            <v>65A</v>
          </cell>
          <cell r="D243" t="str">
            <v>SET</v>
          </cell>
        </row>
        <row r="244">
          <cell r="A244">
            <v>20138</v>
          </cell>
          <cell r="B244" t="str">
            <v>TEST V/V함</v>
          </cell>
          <cell r="C244" t="str">
            <v>500*300*180</v>
          </cell>
          <cell r="D244" t="str">
            <v>SET</v>
          </cell>
          <cell r="E244">
            <v>55000</v>
          </cell>
          <cell r="F244">
            <v>43000</v>
          </cell>
        </row>
        <row r="245">
          <cell r="A245">
            <v>20139</v>
          </cell>
          <cell r="B245" t="str">
            <v>순간유량계(일반)</v>
          </cell>
          <cell r="C245" t="str">
            <v>150A</v>
          </cell>
          <cell r="D245" t="str">
            <v>EA</v>
          </cell>
          <cell r="F245">
            <v>0</v>
          </cell>
        </row>
        <row r="246">
          <cell r="A246">
            <v>20140</v>
          </cell>
          <cell r="B246" t="str">
            <v>순간유량계(일반)</v>
          </cell>
          <cell r="C246" t="str">
            <v>125A</v>
          </cell>
          <cell r="D246" t="str">
            <v>EA</v>
          </cell>
        </row>
        <row r="247">
          <cell r="A247">
            <v>20141</v>
          </cell>
          <cell r="B247" t="str">
            <v>순간유량계(일반)</v>
          </cell>
          <cell r="C247" t="str">
            <v>100A</v>
          </cell>
          <cell r="D247" t="str">
            <v>EA</v>
          </cell>
        </row>
        <row r="248">
          <cell r="A248">
            <v>20142</v>
          </cell>
          <cell r="B248" t="str">
            <v>순간유량계(일반)</v>
          </cell>
          <cell r="C248" t="str">
            <v>80A</v>
          </cell>
          <cell r="D248" t="str">
            <v>EA</v>
          </cell>
          <cell r="E248">
            <v>21000</v>
          </cell>
          <cell r="F248">
            <v>14000</v>
          </cell>
        </row>
        <row r="249">
          <cell r="A249">
            <v>20143</v>
          </cell>
          <cell r="B249" t="str">
            <v>순간유량계(일반)</v>
          </cell>
          <cell r="C249" t="str">
            <v>65A</v>
          </cell>
          <cell r="D249" t="str">
            <v>EA</v>
          </cell>
          <cell r="E249">
            <v>19500</v>
          </cell>
          <cell r="F249">
            <v>13000</v>
          </cell>
        </row>
        <row r="250">
          <cell r="A250">
            <v>20144</v>
          </cell>
          <cell r="B250" t="str">
            <v>순간유량계(일반)</v>
          </cell>
          <cell r="C250" t="str">
            <v>50A</v>
          </cell>
          <cell r="D250" t="str">
            <v>EA</v>
          </cell>
          <cell r="E250">
            <v>18000</v>
          </cell>
          <cell r="F250">
            <v>12000</v>
          </cell>
        </row>
        <row r="251">
          <cell r="A251">
            <v>20145</v>
          </cell>
          <cell r="B251" t="str">
            <v>순간유량계(일반)</v>
          </cell>
          <cell r="C251" t="str">
            <v>40A</v>
          </cell>
          <cell r="D251" t="str">
            <v>EA</v>
          </cell>
          <cell r="E251">
            <v>16500</v>
          </cell>
          <cell r="F251">
            <v>11000</v>
          </cell>
        </row>
        <row r="252">
          <cell r="A252">
            <v>20146</v>
          </cell>
          <cell r="B252" t="str">
            <v>SP헤드</v>
          </cell>
          <cell r="C252" t="str">
            <v>72℃ 15A상향</v>
          </cell>
          <cell r="D252" t="str">
            <v>EA</v>
          </cell>
          <cell r="E252">
            <v>10000</v>
          </cell>
          <cell r="F252">
            <v>2500</v>
          </cell>
        </row>
        <row r="253">
          <cell r="A253">
            <v>20147</v>
          </cell>
          <cell r="B253" t="str">
            <v>SP헤드</v>
          </cell>
          <cell r="C253" t="str">
            <v>72℃ 15A측벽</v>
          </cell>
          <cell r="D253" t="str">
            <v>EA</v>
          </cell>
          <cell r="E253">
            <v>10000</v>
          </cell>
          <cell r="F253">
            <v>3500</v>
          </cell>
        </row>
        <row r="254">
          <cell r="A254">
            <v>20148</v>
          </cell>
          <cell r="B254" t="str">
            <v>SP헤드</v>
          </cell>
          <cell r="C254" t="str">
            <v>105℃ 15A상향</v>
          </cell>
          <cell r="D254" t="str">
            <v>EA</v>
          </cell>
          <cell r="E254">
            <v>12000</v>
          </cell>
          <cell r="F254">
            <v>4500</v>
          </cell>
        </row>
        <row r="255">
          <cell r="A255">
            <v>20149</v>
          </cell>
          <cell r="B255" t="str">
            <v>SP헤드</v>
          </cell>
          <cell r="C255" t="str">
            <v>72℃ 15A하향</v>
          </cell>
          <cell r="D255" t="str">
            <v>EA</v>
          </cell>
          <cell r="E255">
            <v>10000</v>
          </cell>
          <cell r="F255">
            <v>2500</v>
          </cell>
        </row>
        <row r="256">
          <cell r="A256">
            <v>20150</v>
          </cell>
          <cell r="B256" t="str">
            <v>SP헤드</v>
          </cell>
          <cell r="C256" t="str">
            <v>105℃ 15A하향</v>
          </cell>
          <cell r="D256" t="str">
            <v>EA</v>
          </cell>
          <cell r="E256">
            <v>12000</v>
          </cell>
          <cell r="F256">
            <v>4500</v>
          </cell>
        </row>
        <row r="257">
          <cell r="A257">
            <v>20151</v>
          </cell>
          <cell r="B257" t="str">
            <v>백니쁠</v>
          </cell>
          <cell r="C257" t="str">
            <v>100A</v>
          </cell>
          <cell r="D257" t="str">
            <v>EA</v>
          </cell>
          <cell r="E257">
            <v>4500</v>
          </cell>
          <cell r="F257">
            <v>4270</v>
          </cell>
        </row>
        <row r="258">
          <cell r="A258">
            <v>20152</v>
          </cell>
          <cell r="B258" t="str">
            <v>백니쁠</v>
          </cell>
          <cell r="C258" t="str">
            <v>80A</v>
          </cell>
          <cell r="D258" t="str">
            <v>EA</v>
          </cell>
        </row>
        <row r="259">
          <cell r="A259">
            <v>20153</v>
          </cell>
          <cell r="B259" t="str">
            <v>백니쁠</v>
          </cell>
          <cell r="C259" t="str">
            <v>65A</v>
          </cell>
          <cell r="D259" t="str">
            <v>EA</v>
          </cell>
          <cell r="F259">
            <v>2144</v>
          </cell>
        </row>
        <row r="260">
          <cell r="A260">
            <v>20154</v>
          </cell>
          <cell r="B260" t="str">
            <v>백니쁠</v>
          </cell>
          <cell r="C260" t="str">
            <v>50A</v>
          </cell>
          <cell r="D260" t="str">
            <v>EA</v>
          </cell>
          <cell r="E260">
            <v>1560</v>
          </cell>
          <cell r="F260">
            <v>1060</v>
          </cell>
        </row>
        <row r="261">
          <cell r="A261">
            <v>20155</v>
          </cell>
          <cell r="B261" t="str">
            <v>백니쁠</v>
          </cell>
          <cell r="C261" t="str">
            <v>40A</v>
          </cell>
          <cell r="D261" t="str">
            <v>EA</v>
          </cell>
          <cell r="E261">
            <v>1390</v>
          </cell>
          <cell r="F261">
            <v>830</v>
          </cell>
        </row>
        <row r="262">
          <cell r="A262">
            <v>20156</v>
          </cell>
          <cell r="B262" t="str">
            <v>백니쁠</v>
          </cell>
          <cell r="C262" t="str">
            <v>32A</v>
          </cell>
          <cell r="D262" t="str">
            <v>EA</v>
          </cell>
          <cell r="E262">
            <v>987</v>
          </cell>
          <cell r="F262">
            <v>640</v>
          </cell>
        </row>
        <row r="263">
          <cell r="A263">
            <v>20157</v>
          </cell>
          <cell r="B263" t="str">
            <v>백니쁠</v>
          </cell>
          <cell r="C263" t="str">
            <v>25A</v>
          </cell>
          <cell r="D263" t="str">
            <v>EA</v>
          </cell>
          <cell r="E263">
            <v>620</v>
          </cell>
          <cell r="F263">
            <v>480</v>
          </cell>
        </row>
        <row r="264">
          <cell r="A264">
            <v>20158</v>
          </cell>
          <cell r="B264" t="str">
            <v>완강기(걸이)</v>
          </cell>
          <cell r="C264" t="str">
            <v>3층용</v>
          </cell>
          <cell r="D264" t="str">
            <v>EA</v>
          </cell>
          <cell r="E264">
            <v>175000</v>
          </cell>
          <cell r="F264">
            <v>85000</v>
          </cell>
        </row>
        <row r="265">
          <cell r="A265">
            <v>20159</v>
          </cell>
          <cell r="B265" t="str">
            <v>완강기(걸이)</v>
          </cell>
          <cell r="C265" t="str">
            <v>4층용</v>
          </cell>
          <cell r="D265" t="str">
            <v>EA</v>
          </cell>
          <cell r="E265">
            <v>195000</v>
          </cell>
          <cell r="F265">
            <v>90000</v>
          </cell>
        </row>
        <row r="266">
          <cell r="A266">
            <v>20160</v>
          </cell>
          <cell r="B266" t="str">
            <v>완강기(걸이)</v>
          </cell>
          <cell r="C266" t="str">
            <v>5층용</v>
          </cell>
          <cell r="D266" t="str">
            <v>EA</v>
          </cell>
          <cell r="E266">
            <v>215000</v>
          </cell>
          <cell r="F266">
            <v>97500</v>
          </cell>
        </row>
        <row r="267">
          <cell r="A267">
            <v>20161</v>
          </cell>
          <cell r="B267" t="str">
            <v>완강기(걸이)</v>
          </cell>
          <cell r="C267" t="str">
            <v>6층용</v>
          </cell>
          <cell r="D267" t="str">
            <v>EA</v>
          </cell>
          <cell r="E267">
            <v>225000</v>
          </cell>
          <cell r="F267">
            <v>105000</v>
          </cell>
        </row>
        <row r="268">
          <cell r="A268">
            <v>20162</v>
          </cell>
          <cell r="B268" t="str">
            <v>알루미늄밴드</v>
          </cell>
          <cell r="C268" t="str">
            <v>25MM</v>
          </cell>
          <cell r="D268" t="str">
            <v>M</v>
          </cell>
          <cell r="E268">
            <v>3000</v>
          </cell>
          <cell r="F268">
            <v>2600</v>
          </cell>
        </row>
        <row r="269">
          <cell r="A269">
            <v>20163</v>
          </cell>
          <cell r="B269" t="str">
            <v>옥내소화전주펌프</v>
          </cell>
          <cell r="C269" t="str">
            <v>7.5HP/4S/200LPM/52M/50A</v>
          </cell>
          <cell r="D269" t="str">
            <v>대</v>
          </cell>
          <cell r="E269">
            <v>1025700</v>
          </cell>
          <cell r="F269">
            <v>789000</v>
          </cell>
        </row>
        <row r="270">
          <cell r="A270">
            <v>20164</v>
          </cell>
          <cell r="B270" t="str">
            <v>옥내소화전보조펌프</v>
          </cell>
          <cell r="C270" t="str">
            <v>3HP/60LPM/52M/40A</v>
          </cell>
          <cell r="D270" t="str">
            <v>대</v>
          </cell>
          <cell r="E270">
            <v>430300</v>
          </cell>
          <cell r="F270">
            <v>331000</v>
          </cell>
        </row>
        <row r="271">
          <cell r="A271">
            <v>20165</v>
          </cell>
          <cell r="B271" t="str">
            <v>SP주펌프</v>
          </cell>
          <cell r="D271" t="str">
            <v>대</v>
          </cell>
        </row>
        <row r="272">
          <cell r="A272">
            <v>20166</v>
          </cell>
          <cell r="B272" t="str">
            <v>SP보조펌프</v>
          </cell>
          <cell r="D272" t="str">
            <v>대</v>
          </cell>
        </row>
        <row r="273">
          <cell r="A273">
            <v>20167</v>
          </cell>
          <cell r="B273" t="str">
            <v>펌프방진(OSM+BMB)</v>
          </cell>
          <cell r="D273" t="str">
            <v>SET</v>
          </cell>
          <cell r="E273">
            <v>136500</v>
          </cell>
          <cell r="F273">
            <v>105000</v>
          </cell>
        </row>
        <row r="274">
          <cell r="A274">
            <v>20168</v>
          </cell>
          <cell r="B274" t="str">
            <v>소화기받침대</v>
          </cell>
          <cell r="C274" t="str">
            <v>3.3KG</v>
          </cell>
          <cell r="D274" t="str">
            <v>EA</v>
          </cell>
          <cell r="E274">
            <v>5000</v>
          </cell>
          <cell r="F274">
            <v>3000</v>
          </cell>
        </row>
        <row r="275">
          <cell r="A275">
            <v>20169</v>
          </cell>
          <cell r="B275" t="str">
            <v>PIPE HANGER</v>
          </cell>
          <cell r="C275" t="str">
            <v>80A</v>
          </cell>
          <cell r="D275" t="str">
            <v>EA</v>
          </cell>
          <cell r="E275">
            <v>1300</v>
          </cell>
          <cell r="F275">
            <v>1000</v>
          </cell>
        </row>
        <row r="276">
          <cell r="A276">
            <v>20170</v>
          </cell>
          <cell r="B276" t="str">
            <v>PIPE HANGER</v>
          </cell>
          <cell r="C276" t="str">
            <v>65A</v>
          </cell>
          <cell r="D276" t="str">
            <v>EA</v>
          </cell>
          <cell r="E276">
            <v>1040</v>
          </cell>
          <cell r="F276">
            <v>800</v>
          </cell>
        </row>
        <row r="277">
          <cell r="A277">
            <v>20171</v>
          </cell>
          <cell r="B277" t="str">
            <v>PIPE HANGER</v>
          </cell>
          <cell r="C277" t="str">
            <v>50A</v>
          </cell>
          <cell r="D277" t="str">
            <v>EA</v>
          </cell>
          <cell r="E277">
            <v>910</v>
          </cell>
          <cell r="F277">
            <v>700</v>
          </cell>
        </row>
        <row r="278">
          <cell r="A278">
            <v>20172</v>
          </cell>
          <cell r="B278" t="str">
            <v>PIPE HANGER</v>
          </cell>
          <cell r="C278" t="str">
            <v>40A</v>
          </cell>
          <cell r="D278" t="str">
            <v>EA</v>
          </cell>
          <cell r="E278">
            <v>780</v>
          </cell>
          <cell r="F278">
            <v>600</v>
          </cell>
        </row>
        <row r="279">
          <cell r="A279">
            <v>20173</v>
          </cell>
          <cell r="B279" t="str">
            <v>PIPE HANGER</v>
          </cell>
          <cell r="C279" t="str">
            <v>32A</v>
          </cell>
          <cell r="D279" t="str">
            <v>EA</v>
          </cell>
          <cell r="E279">
            <v>650</v>
          </cell>
          <cell r="F279">
            <v>500</v>
          </cell>
        </row>
        <row r="280">
          <cell r="A280">
            <v>20174</v>
          </cell>
          <cell r="B280" t="str">
            <v>PIPE HANGER</v>
          </cell>
          <cell r="C280" t="str">
            <v>25A</v>
          </cell>
          <cell r="D280" t="str">
            <v>EA</v>
          </cell>
          <cell r="E280">
            <v>520</v>
          </cell>
          <cell r="F280">
            <v>400</v>
          </cell>
        </row>
        <row r="281">
          <cell r="A281">
            <v>20175</v>
          </cell>
          <cell r="B281" t="str">
            <v>U볼트/너트</v>
          </cell>
          <cell r="C281" t="str">
            <v>200A</v>
          </cell>
          <cell r="D281" t="str">
            <v>EA</v>
          </cell>
        </row>
        <row r="282">
          <cell r="A282">
            <v>20176</v>
          </cell>
          <cell r="B282" t="str">
            <v>U볼트/너트</v>
          </cell>
          <cell r="C282" t="str">
            <v>150A</v>
          </cell>
          <cell r="D282" t="str">
            <v>EA</v>
          </cell>
        </row>
        <row r="283">
          <cell r="A283">
            <v>20177</v>
          </cell>
          <cell r="B283" t="str">
            <v>U볼트/너트</v>
          </cell>
          <cell r="C283" t="str">
            <v>125A</v>
          </cell>
          <cell r="D283" t="str">
            <v>EA</v>
          </cell>
        </row>
        <row r="284">
          <cell r="A284">
            <v>20178</v>
          </cell>
          <cell r="B284" t="str">
            <v>U볼트/너트</v>
          </cell>
          <cell r="C284" t="str">
            <v>100A</v>
          </cell>
          <cell r="D284" t="str">
            <v>EA</v>
          </cell>
          <cell r="E284">
            <v>367</v>
          </cell>
        </row>
        <row r="285">
          <cell r="A285">
            <v>20179</v>
          </cell>
          <cell r="B285" t="str">
            <v>U볼트/너트</v>
          </cell>
          <cell r="C285" t="str">
            <v>80A</v>
          </cell>
          <cell r="D285" t="str">
            <v>EA</v>
          </cell>
          <cell r="E285">
            <v>258</v>
          </cell>
        </row>
        <row r="286">
          <cell r="A286">
            <v>20180</v>
          </cell>
          <cell r="B286" t="str">
            <v>U볼트/너트</v>
          </cell>
          <cell r="C286" t="str">
            <v>65A</v>
          </cell>
          <cell r="D286" t="str">
            <v>EA</v>
          </cell>
          <cell r="E286">
            <v>165</v>
          </cell>
        </row>
        <row r="287">
          <cell r="A287">
            <v>20181</v>
          </cell>
          <cell r="B287" t="str">
            <v>U볼트/너트</v>
          </cell>
          <cell r="C287" t="str">
            <v>50A</v>
          </cell>
          <cell r="D287" t="str">
            <v>EA</v>
          </cell>
          <cell r="E287">
            <v>139</v>
          </cell>
        </row>
        <row r="288">
          <cell r="A288">
            <v>20182</v>
          </cell>
          <cell r="B288" t="str">
            <v>볼트/너트</v>
          </cell>
          <cell r="C288" t="str">
            <v>M16*65L</v>
          </cell>
          <cell r="D288" t="str">
            <v>EA</v>
          </cell>
          <cell r="E288">
            <v>450</v>
          </cell>
          <cell r="F288">
            <v>190</v>
          </cell>
        </row>
        <row r="289">
          <cell r="A289">
            <v>20183</v>
          </cell>
          <cell r="B289" t="str">
            <v>압력탱크</v>
          </cell>
          <cell r="C289" t="str">
            <v>100L</v>
          </cell>
          <cell r="D289" t="str">
            <v>EA</v>
          </cell>
          <cell r="E289">
            <v>350000</v>
          </cell>
          <cell r="F289">
            <v>190000</v>
          </cell>
        </row>
        <row r="290">
          <cell r="A290">
            <v>20184</v>
          </cell>
          <cell r="B290" t="str">
            <v>CO2소화기</v>
          </cell>
          <cell r="C290" t="str">
            <v>50L/B</v>
          </cell>
          <cell r="D290" t="str">
            <v>EA</v>
          </cell>
          <cell r="E290">
            <v>480000</v>
          </cell>
          <cell r="F290">
            <v>300000</v>
          </cell>
        </row>
        <row r="291">
          <cell r="A291">
            <v>20185</v>
          </cell>
          <cell r="B291" t="str">
            <v>CO2소화기</v>
          </cell>
          <cell r="C291" t="str">
            <v>15L/B</v>
          </cell>
          <cell r="D291" t="str">
            <v>EA</v>
          </cell>
          <cell r="E291">
            <v>210000</v>
          </cell>
          <cell r="F291">
            <v>85000</v>
          </cell>
        </row>
        <row r="292">
          <cell r="A292">
            <v>20186</v>
          </cell>
          <cell r="B292" t="str">
            <v>CO2소화기</v>
          </cell>
          <cell r="C292" t="str">
            <v>10L/B</v>
          </cell>
          <cell r="D292" t="str">
            <v>EA</v>
          </cell>
          <cell r="E292">
            <v>165000</v>
          </cell>
          <cell r="F292">
            <v>75000</v>
          </cell>
        </row>
        <row r="293">
          <cell r="A293">
            <v>20187</v>
          </cell>
          <cell r="B293" t="str">
            <v>CO2소화기</v>
          </cell>
          <cell r="C293" t="str">
            <v>5L/B</v>
          </cell>
          <cell r="D293" t="str">
            <v>EA</v>
          </cell>
        </row>
        <row r="294">
          <cell r="A294">
            <v>20188</v>
          </cell>
          <cell r="B294" t="str">
            <v>하론소화기</v>
          </cell>
          <cell r="C294" t="str">
            <v>68KG</v>
          </cell>
          <cell r="D294" t="str">
            <v>EA</v>
          </cell>
        </row>
        <row r="295">
          <cell r="A295">
            <v>20189</v>
          </cell>
          <cell r="B295" t="str">
            <v>하론소화기</v>
          </cell>
          <cell r="C295" t="str">
            <v>46KG</v>
          </cell>
          <cell r="D295" t="str">
            <v>EA</v>
          </cell>
        </row>
        <row r="296">
          <cell r="A296">
            <v>20190</v>
          </cell>
          <cell r="B296" t="str">
            <v>하론소화기</v>
          </cell>
          <cell r="C296" t="str">
            <v>23KG</v>
          </cell>
          <cell r="D296" t="str">
            <v>EA</v>
          </cell>
        </row>
        <row r="297">
          <cell r="A297">
            <v>20191</v>
          </cell>
          <cell r="B297" t="str">
            <v>하론소화기</v>
          </cell>
          <cell r="C297" t="str">
            <v>6.8KG</v>
          </cell>
          <cell r="D297" t="str">
            <v>EA</v>
          </cell>
        </row>
        <row r="298">
          <cell r="A298">
            <v>20192</v>
          </cell>
          <cell r="B298" t="str">
            <v>하론소화기</v>
          </cell>
          <cell r="C298" t="str">
            <v>4.5KG</v>
          </cell>
          <cell r="D298" t="str">
            <v>EA</v>
          </cell>
        </row>
        <row r="299">
          <cell r="A299">
            <v>20193</v>
          </cell>
          <cell r="B299" t="str">
            <v>하론소화기</v>
          </cell>
          <cell r="C299" t="str">
            <v>3.0KG</v>
          </cell>
          <cell r="D299" t="str">
            <v>EA</v>
          </cell>
          <cell r="E299">
            <v>150000</v>
          </cell>
          <cell r="F299">
            <v>70000</v>
          </cell>
        </row>
        <row r="300">
          <cell r="A300">
            <v>20194</v>
          </cell>
          <cell r="B300" t="str">
            <v>하론소화기</v>
          </cell>
          <cell r="C300" t="str">
            <v>2.0KG</v>
          </cell>
          <cell r="D300" t="str">
            <v>EA</v>
          </cell>
        </row>
        <row r="301">
          <cell r="A301">
            <v>20195</v>
          </cell>
          <cell r="B301" t="str">
            <v>하론소화기</v>
          </cell>
          <cell r="C301" t="str">
            <v>1.0KG</v>
          </cell>
          <cell r="D301" t="str">
            <v>EA</v>
          </cell>
        </row>
        <row r="302">
          <cell r="A302">
            <v>20196</v>
          </cell>
          <cell r="B302" t="str">
            <v>물올림탱크</v>
          </cell>
          <cell r="C302" t="str">
            <v>100L</v>
          </cell>
          <cell r="D302" t="str">
            <v>EA</v>
          </cell>
          <cell r="E302">
            <v>215000</v>
          </cell>
          <cell r="F302">
            <v>85000</v>
          </cell>
        </row>
        <row r="303">
          <cell r="A303">
            <v>20197</v>
          </cell>
          <cell r="B303" t="str">
            <v>살수헤드</v>
          </cell>
          <cell r="C303" t="str">
            <v>15A</v>
          </cell>
          <cell r="D303" t="str">
            <v>EA</v>
          </cell>
          <cell r="E303">
            <v>7000</v>
          </cell>
          <cell r="F303">
            <v>4000</v>
          </cell>
        </row>
        <row r="304">
          <cell r="A304">
            <v>20198</v>
          </cell>
          <cell r="B304" t="str">
            <v>살수헤드</v>
          </cell>
          <cell r="C304" t="str">
            <v>20A</v>
          </cell>
          <cell r="D304" t="str">
            <v>EA</v>
          </cell>
          <cell r="E304">
            <v>9000</v>
          </cell>
          <cell r="F304">
            <v>4500</v>
          </cell>
        </row>
        <row r="305">
          <cell r="A305">
            <v>20199</v>
          </cell>
          <cell r="B305" t="str">
            <v>앵글</v>
          </cell>
          <cell r="C305" t="str">
            <v>40MM*5T</v>
          </cell>
          <cell r="D305" t="str">
            <v>M</v>
          </cell>
          <cell r="E305">
            <v>1419.6</v>
          </cell>
          <cell r="F305">
            <v>1092</v>
          </cell>
        </row>
        <row r="306">
          <cell r="A306">
            <v>20200</v>
          </cell>
          <cell r="B306" t="str">
            <v>셋트앙카</v>
          </cell>
          <cell r="C306" t="str">
            <v>3/8"</v>
          </cell>
          <cell r="D306" t="str">
            <v>EA</v>
          </cell>
          <cell r="E306">
            <v>117</v>
          </cell>
          <cell r="F306">
            <v>90</v>
          </cell>
        </row>
        <row r="307">
          <cell r="A307">
            <v>20201</v>
          </cell>
          <cell r="B307" t="str">
            <v>전산볼트</v>
          </cell>
          <cell r="C307" t="str">
            <v>1M</v>
          </cell>
          <cell r="D307" t="str">
            <v>EA</v>
          </cell>
          <cell r="E307">
            <v>1300</v>
          </cell>
          <cell r="F307">
            <v>1000</v>
          </cell>
        </row>
        <row r="308">
          <cell r="A308">
            <v>20202</v>
          </cell>
          <cell r="B308" t="str">
            <v>보온테이프</v>
          </cell>
          <cell r="C308" t="str">
            <v>적색</v>
          </cell>
          <cell r="D308" t="str">
            <v>EA</v>
          </cell>
          <cell r="E308">
            <v>700</v>
          </cell>
        </row>
        <row r="309">
          <cell r="A309">
            <v>20203</v>
          </cell>
          <cell r="B309" t="str">
            <v>방열복, 공기호흡기</v>
          </cell>
          <cell r="C309" t="str">
            <v>SAS500/#UPS-84</v>
          </cell>
          <cell r="D309" t="str">
            <v>SET</v>
          </cell>
          <cell r="E309">
            <v>2707000</v>
          </cell>
          <cell r="F309">
            <v>2151000</v>
          </cell>
        </row>
        <row r="310">
          <cell r="A310">
            <v>20204</v>
          </cell>
          <cell r="B310" t="str">
            <v>후드밸브</v>
          </cell>
          <cell r="C310" t="str">
            <v>150A</v>
          </cell>
          <cell r="D310" t="str">
            <v>EA</v>
          </cell>
          <cell r="E310">
            <v>73943.999999999985</v>
          </cell>
          <cell r="F310">
            <v>56879.999999999993</v>
          </cell>
          <cell r="G310">
            <v>62568</v>
          </cell>
        </row>
        <row r="311">
          <cell r="A311">
            <v>20205</v>
          </cell>
          <cell r="B311" t="str">
            <v>후드밸브</v>
          </cell>
          <cell r="C311" t="str">
            <v>125A</v>
          </cell>
          <cell r="D311" t="str">
            <v>EA</v>
          </cell>
          <cell r="E311">
            <v>63647.999999999993</v>
          </cell>
          <cell r="F311">
            <v>48959.999999999993</v>
          </cell>
          <cell r="G311">
            <v>53856</v>
          </cell>
        </row>
        <row r="312">
          <cell r="A312">
            <v>20206</v>
          </cell>
          <cell r="B312" t="str">
            <v>후드밸브</v>
          </cell>
          <cell r="C312" t="str">
            <v>100A</v>
          </cell>
          <cell r="D312" t="str">
            <v>EA</v>
          </cell>
          <cell r="E312">
            <v>38375.999999999993</v>
          </cell>
          <cell r="F312">
            <v>29519.999999999996</v>
          </cell>
          <cell r="G312">
            <v>32472</v>
          </cell>
        </row>
        <row r="313">
          <cell r="A313">
            <v>20207</v>
          </cell>
          <cell r="B313" t="str">
            <v>후드밸브</v>
          </cell>
          <cell r="C313" t="str">
            <v>80A</v>
          </cell>
          <cell r="D313" t="str">
            <v>EA</v>
          </cell>
          <cell r="E313">
            <v>35567.999999999993</v>
          </cell>
          <cell r="F313">
            <v>27359.999999999996</v>
          </cell>
          <cell r="G313">
            <v>30096</v>
          </cell>
        </row>
        <row r="314">
          <cell r="A314">
            <v>20208</v>
          </cell>
          <cell r="B314" t="str">
            <v>후드밸브</v>
          </cell>
          <cell r="C314" t="str">
            <v>65A</v>
          </cell>
          <cell r="D314" t="str">
            <v>EA</v>
          </cell>
          <cell r="E314">
            <v>30887.999999999996</v>
          </cell>
          <cell r="F314">
            <v>23759.999999999996</v>
          </cell>
          <cell r="G314">
            <v>26136</v>
          </cell>
        </row>
        <row r="315">
          <cell r="A315">
            <v>20209</v>
          </cell>
          <cell r="B315" t="str">
            <v>후드밸브</v>
          </cell>
          <cell r="C315" t="str">
            <v>50A</v>
          </cell>
          <cell r="D315" t="str">
            <v>EA</v>
          </cell>
          <cell r="E315">
            <v>27133.363636363632</v>
          </cell>
          <cell r="F315">
            <v>20871.81818181818</v>
          </cell>
          <cell r="G315">
            <v>22959</v>
          </cell>
        </row>
        <row r="316">
          <cell r="A316">
            <v>20210</v>
          </cell>
          <cell r="B316" t="str">
            <v>02.노무비</v>
          </cell>
        </row>
        <row r="317">
          <cell r="A317">
            <v>20211</v>
          </cell>
          <cell r="B317" t="str">
            <v>노무비</v>
          </cell>
          <cell r="C317" t="str">
            <v>배관공</v>
          </cell>
          <cell r="D317" t="str">
            <v>인</v>
          </cell>
          <cell r="E317">
            <v>51272</v>
          </cell>
        </row>
        <row r="318">
          <cell r="A318">
            <v>20212</v>
          </cell>
          <cell r="B318" t="str">
            <v>노무비</v>
          </cell>
          <cell r="C318" t="str">
            <v>용접공</v>
          </cell>
          <cell r="D318" t="str">
            <v>인</v>
          </cell>
          <cell r="E318">
            <v>58758</v>
          </cell>
        </row>
        <row r="319">
          <cell r="A319">
            <v>20213</v>
          </cell>
          <cell r="B319" t="str">
            <v>노무비</v>
          </cell>
          <cell r="C319" t="str">
            <v>기계설치공</v>
          </cell>
          <cell r="D319" t="str">
            <v>인</v>
          </cell>
          <cell r="E319">
            <v>54111</v>
          </cell>
        </row>
        <row r="320">
          <cell r="A320">
            <v>20214</v>
          </cell>
          <cell r="B320" t="str">
            <v>노무비</v>
          </cell>
          <cell r="C320" t="str">
            <v>보온공</v>
          </cell>
          <cell r="D320" t="str">
            <v>인</v>
          </cell>
          <cell r="E320">
            <v>52961</v>
          </cell>
        </row>
        <row r="321">
          <cell r="A321">
            <v>20215</v>
          </cell>
          <cell r="B321" t="str">
            <v>노무비</v>
          </cell>
          <cell r="C321" t="str">
            <v>보통인부</v>
          </cell>
          <cell r="D321" t="str">
            <v>인</v>
          </cell>
          <cell r="E321">
            <v>37483</v>
          </cell>
        </row>
        <row r="322">
          <cell r="A322">
            <v>20216</v>
          </cell>
          <cell r="B322" t="str">
            <v>공구손료</v>
          </cell>
          <cell r="C322" t="str">
            <v>노무비의3%</v>
          </cell>
          <cell r="D322" t="str">
            <v>식</v>
          </cell>
        </row>
        <row r="323">
          <cell r="A323">
            <v>20217</v>
          </cell>
          <cell r="B323" t="str">
            <v>객석유도등</v>
          </cell>
          <cell r="C323" t="str">
            <v>DC24V</v>
          </cell>
          <cell r="D323" t="str">
            <v>EA</v>
          </cell>
          <cell r="E323">
            <v>35000</v>
          </cell>
          <cell r="F323">
            <v>25000</v>
          </cell>
        </row>
        <row r="324">
          <cell r="A324">
            <v>20218</v>
          </cell>
        </row>
        <row r="325">
          <cell r="A325">
            <v>20219</v>
          </cell>
        </row>
        <row r="326">
          <cell r="A326">
            <v>20220</v>
          </cell>
        </row>
        <row r="327">
          <cell r="A327">
            <v>20221</v>
          </cell>
        </row>
        <row r="328">
          <cell r="A328">
            <v>20222</v>
          </cell>
        </row>
        <row r="329">
          <cell r="A329">
            <v>20223</v>
          </cell>
        </row>
        <row r="330">
          <cell r="A330">
            <v>20224</v>
          </cell>
        </row>
        <row r="331">
          <cell r="A331">
            <v>20225</v>
          </cell>
        </row>
        <row r="332">
          <cell r="A332">
            <v>20226</v>
          </cell>
        </row>
        <row r="333">
          <cell r="A333">
            <v>20227</v>
          </cell>
        </row>
        <row r="334">
          <cell r="A334">
            <v>20228</v>
          </cell>
        </row>
        <row r="335">
          <cell r="A335">
            <v>20229</v>
          </cell>
        </row>
        <row r="336">
          <cell r="A336">
            <v>20230</v>
          </cell>
        </row>
        <row r="337">
          <cell r="A337">
            <v>20231</v>
          </cell>
        </row>
        <row r="338">
          <cell r="A338">
            <v>20232</v>
          </cell>
        </row>
        <row r="339">
          <cell r="A339">
            <v>20233</v>
          </cell>
        </row>
        <row r="340">
          <cell r="A340">
            <v>20234</v>
          </cell>
        </row>
        <row r="341">
          <cell r="A341">
            <v>20235</v>
          </cell>
        </row>
        <row r="342">
          <cell r="A342">
            <v>20236</v>
          </cell>
        </row>
        <row r="343">
          <cell r="A343">
            <v>20237</v>
          </cell>
          <cell r="F343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수산정"/>
      <sheetName val="기타산정"/>
      <sheetName val="조정산출표"/>
      <sheetName val="적용비대상"/>
      <sheetName val="적용건축"/>
      <sheetName val="지수건축"/>
      <sheetName val="건축목록"/>
      <sheetName val="설비목록"/>
      <sheetName val="기계경비991"/>
      <sheetName val="Sheet1"/>
      <sheetName val="96작생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해광단산"/>
      <sheetName val="해광일위"/>
      <sheetName val="Sheet1"/>
      <sheetName val="Sheet2"/>
      <sheetName val="Sheet3"/>
      <sheetName val="적용건축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원가"/>
      <sheetName val="차액보증"/>
      <sheetName val="N賃率-職"/>
      <sheetName val="Sheet1"/>
      <sheetName val="횡배수관집현황(2공구)"/>
      <sheetName val="개소별수량산출"/>
      <sheetName val="서식"/>
      <sheetName val="재료표"/>
      <sheetName val="제안서"/>
      <sheetName val="완도수~1"/>
      <sheetName val="내역서"/>
      <sheetName val="노임단가"/>
      <sheetName val="단가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수산정"/>
      <sheetName val="기타산정"/>
      <sheetName val="조정산출표"/>
      <sheetName val="적용비대상"/>
      <sheetName val="적용건축"/>
      <sheetName val="지수건축"/>
      <sheetName val="건축목록"/>
      <sheetName val="설비목록"/>
      <sheetName val="기계경비991"/>
      <sheetName val="원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VXXXXX"/>
      <sheetName val="적용대가"/>
      <sheetName val="지수내역"/>
      <sheetName val="노(97.1,97.9,98.1)"/>
      <sheetName val="적용건축"/>
      <sheetName val="수토공단위당"/>
      <sheetName val="일위대가"/>
      <sheetName val="COL"/>
      <sheetName val="인건-측정"/>
      <sheetName val="경산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Baby일위대가"/>
      <sheetName val="QandAJunior"/>
      <sheetName val="우수공집계"/>
      <sheetName val="Sheet5"/>
      <sheetName val="KKK"/>
      <sheetName val="단가산출"/>
      <sheetName val="저"/>
      <sheetName val="내역"/>
      <sheetName val="FB25JN"/>
      <sheetName val="#REF"/>
      <sheetName val="기계내역"/>
      <sheetName val="공정율"/>
      <sheetName val="pldt"/>
      <sheetName val="건집"/>
      <sheetName val="건축"/>
      <sheetName val="기설집"/>
      <sheetName val="설집"/>
      <sheetName val="내역서"/>
      <sheetName val="쌍송교"/>
      <sheetName val="철거산출근거"/>
      <sheetName val="내역서(삼호)"/>
      <sheetName val="원가"/>
      <sheetName val="직접수량"/>
      <sheetName val="전기공사일위대가"/>
      <sheetName val="도로단위당"/>
      <sheetName val="횡배수관집현황(2공구)"/>
      <sheetName val="자재비"/>
      <sheetName val="단가조사"/>
      <sheetName val="견적서"/>
      <sheetName val="J형측구단위수량"/>
      <sheetName val="피벗테이블데이터분석"/>
      <sheetName val="적용단위길이"/>
      <sheetName val="수량산출서"/>
      <sheetName val="산출-설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관총"/>
      <sheetName val="위치조서"/>
      <sheetName val="횡배수집계"/>
      <sheetName val="면벽집계"/>
      <sheetName val="흄관 날개벽"/>
      <sheetName val="종배수관"/>
      <sheetName val="배수관단위"/>
      <sheetName val="면벽 단수)"/>
      <sheetName val="Module1"/>
      <sheetName val="갑지"/>
      <sheetName val="자료입력"/>
      <sheetName val="횡배수관수량총"/>
      <sheetName val="횡배수관수량"/>
      <sheetName val="횡배수관위치조서"/>
      <sheetName val="횡배수관"/>
      <sheetName val="평균높이산출근거"/>
      <sheetName val="적용단위길이"/>
      <sheetName val="횡배수관날개수량(구배1.5)"/>
      <sheetName val="횡배수관날개벽공제토&amp;공제떼산출식"/>
      <sheetName val="면벽"/>
      <sheetName val="집수정수량집계표"/>
      <sheetName val="집수정수량조서"/>
      <sheetName val="집수정"/>
      <sheetName val="종배수관수량"/>
      <sheetName val="종배수관위치조서"/>
      <sheetName val="종배수관면벽구"/>
      <sheetName val="종배수관(구)"/>
      <sheetName val="종배수관면벽신"/>
      <sheetName val="종배수관(신)"/>
      <sheetName val="맹암거수량집계표"/>
      <sheetName val="맹암거단위수량(토사)"/>
      <sheetName val="맹암거단위수량(암)"/>
      <sheetName val="맹암거단위수량(절성토경계부)"/>
      <sheetName val="맹암거위치조서"/>
      <sheetName val="특수기호강도거푸집"/>
      <sheetName val="피벗테이블데이터분석"/>
      <sheetName val="Dialog3"/>
      <sheetName val="조언자"/>
      <sheetName val="배수관공"/>
      <sheetName val="LOPCALC"/>
      <sheetName val="직노"/>
      <sheetName val="횡배수관토공수량"/>
      <sheetName val="DATE"/>
      <sheetName val="단위수량"/>
      <sheetName val="맨홀수량산출"/>
      <sheetName val="8.PILE  (돌출)"/>
      <sheetName val="3.바닥판설계"/>
      <sheetName val="낙찰표"/>
      <sheetName val="을지"/>
      <sheetName val="FB25JN"/>
      <sheetName val="암거날개벽재료집계"/>
      <sheetName val="일위대가(가설)"/>
      <sheetName val="설계예시"/>
      <sheetName val="일위대가-2"/>
      <sheetName val="내역서적용"/>
      <sheetName val="Baby일위대가"/>
      <sheetName val="노임단가"/>
      <sheetName val="ABUT수량-A1"/>
      <sheetName val="배수집계"/>
      <sheetName val="횡배수량집계"/>
      <sheetName val="횡배위치"/>
      <sheetName val="토공"/>
      <sheetName val="날개벽"/>
      <sheetName val="TYPE-1"/>
      <sheetName val="TYPE-2"/>
      <sheetName val="TYPE-3"/>
      <sheetName val="집수정 "/>
      <sheetName val="집수정TYPE1"/>
      <sheetName val="집수정TYPE2"/>
      <sheetName val="맨홀수량집계표"/>
      <sheetName val="맨홀위치및연장조서"/>
      <sheetName val="맨훌수량산출근거"/>
      <sheetName val="맨홀터파기"/>
      <sheetName val="빗물받이수량집계"/>
      <sheetName val="빗물받이단위수량"/>
      <sheetName val="집수정(주택용)집계"/>
      <sheetName val="집수정(주택용)단위수량"/>
      <sheetName val="Sheet5"/>
      <sheetName val="계산중"/>
      <sheetName val="배수관공집계"/>
      <sheetName val="Sheet2"/>
      <sheetName val="Sheet3"/>
      <sheetName val="내역표지"/>
      <sheetName val="원가"/>
      <sheetName val="횡날개수집"/>
      <sheetName val="수량총괄"/>
      <sheetName val="일위대가(계측기설치)"/>
      <sheetName val="표  지"/>
      <sheetName val="단가표 (2)"/>
      <sheetName val="상수도토공집계표"/>
      <sheetName val="노무비단가"/>
      <sheetName val="내역"/>
      <sheetName val="접속도로1"/>
      <sheetName val="내역서(삼호)"/>
      <sheetName val="날개수량1.5"/>
      <sheetName val="COL"/>
      <sheetName val="세동별비상"/>
      <sheetName val="부하"/>
      <sheetName val="내역서"/>
      <sheetName val="일위대가"/>
      <sheetName val="06 일위대가목록"/>
      <sheetName val="기둥(원형)"/>
      <sheetName val="기초공"/>
      <sheetName val="unit 4"/>
      <sheetName val="교통대책내역"/>
      <sheetName val="공사개요"/>
      <sheetName val="매입세율"/>
      <sheetName val="적용토목"/>
      <sheetName val="일반공사"/>
      <sheetName val="집계표"/>
      <sheetName val="횡배수관집현황(2공구)"/>
      <sheetName val="INPUT"/>
      <sheetName val="적용건축"/>
      <sheetName val="자료"/>
      <sheetName val="9GNG운반"/>
      <sheetName val="DATA"/>
      <sheetName val="입찰안"/>
      <sheetName val="지급융통"/>
      <sheetName val="목차"/>
      <sheetName val="품셈총괄표"/>
      <sheetName val="품셈TABLE"/>
      <sheetName val="미드수량"/>
      <sheetName val="코드일람표"/>
      <sheetName val="전신환매도율"/>
      <sheetName val="수문일1"/>
      <sheetName val="설 계"/>
      <sheetName val="아파트"/>
      <sheetName val="시중노임단가"/>
      <sheetName val="98수문일위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/>
      <sheetData sheetId="36" refreshError="1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표 (2)"/>
      <sheetName val="견적서표지 (2)"/>
      <sheetName val="견적서갑지 (2)"/>
      <sheetName val="공사비총괄표 (3)"/>
      <sheetName val="A동소화 (2)"/>
      <sheetName val="A동자탐 (2)"/>
      <sheetName val="단가표"/>
      <sheetName val="견적서표지"/>
      <sheetName val="견적서갑지"/>
      <sheetName val="공사비총괄표 (2)"/>
      <sheetName val="A동소화"/>
      <sheetName val="A동자탐"/>
      <sheetName val="B동소화"/>
      <sheetName val="B동자탐 "/>
      <sheetName val="위치조서"/>
      <sheetName val="내역서"/>
      <sheetName val="설직재-1"/>
      <sheetName val="환산"/>
      <sheetName val="남원견적"/>
      <sheetName val="역T형옹벽(3.0)"/>
      <sheetName val="을지"/>
      <sheetName val="직노"/>
      <sheetName val="노임"/>
      <sheetName val="철거산출근거"/>
      <sheetName val="남양시작동자105노65기1.3화1.2"/>
      <sheetName val="마감산출"/>
      <sheetName val="FB25JN"/>
      <sheetName val="단가표 _2_"/>
      <sheetName val="일위대가(가설)"/>
      <sheetName val="기계내역"/>
      <sheetName val="적용건축"/>
      <sheetName val="일위"/>
      <sheetName val="세동별비상"/>
    </sheetNames>
    <sheetDataSet>
      <sheetData sheetId="0" refreshError="1">
        <row r="2">
          <cell r="A2" t="str">
            <v>코드번호</v>
          </cell>
          <cell r="B2" t="str">
            <v>품명</v>
          </cell>
          <cell r="C2" t="str">
            <v>규격</v>
          </cell>
          <cell r="D2" t="str">
            <v>단위</v>
          </cell>
          <cell r="E2" t="str">
            <v>견적단가</v>
          </cell>
          <cell r="F2" t="str">
            <v>실행가</v>
          </cell>
          <cell r="G2" t="str">
            <v>구매가(VAT포함)</v>
          </cell>
        </row>
        <row r="3">
          <cell r="A3">
            <v>10001</v>
          </cell>
          <cell r="B3" t="str">
            <v>화재수신기</v>
          </cell>
          <cell r="C3" t="str">
            <v>P-1-25CCT</v>
          </cell>
          <cell r="D3" t="str">
            <v>면</v>
          </cell>
        </row>
        <row r="4">
          <cell r="A4">
            <v>10002</v>
          </cell>
          <cell r="B4" t="str">
            <v>화재수신기</v>
          </cell>
          <cell r="C4" t="str">
            <v>P-1-20CCT</v>
          </cell>
          <cell r="D4" t="str">
            <v>면</v>
          </cell>
          <cell r="E4">
            <v>550000</v>
          </cell>
          <cell r="F4">
            <v>170000</v>
          </cell>
        </row>
        <row r="5">
          <cell r="A5">
            <v>10003</v>
          </cell>
          <cell r="B5" t="str">
            <v>화재수신기</v>
          </cell>
          <cell r="C5" t="str">
            <v>P-1-15CCT</v>
          </cell>
          <cell r="D5" t="str">
            <v>면</v>
          </cell>
          <cell r="E5">
            <v>480000</v>
          </cell>
          <cell r="F5">
            <v>150000</v>
          </cell>
        </row>
        <row r="6">
          <cell r="A6">
            <v>10004</v>
          </cell>
          <cell r="B6" t="str">
            <v>화재수신기</v>
          </cell>
          <cell r="C6" t="str">
            <v>P-1-10CCT</v>
          </cell>
          <cell r="D6" t="str">
            <v>면</v>
          </cell>
          <cell r="E6">
            <v>380000</v>
          </cell>
          <cell r="F6">
            <v>130000</v>
          </cell>
        </row>
        <row r="7">
          <cell r="A7">
            <v>10005</v>
          </cell>
          <cell r="B7" t="str">
            <v>화재수신기</v>
          </cell>
          <cell r="C7" t="str">
            <v>P-1-5CCT</v>
          </cell>
          <cell r="D7" t="str">
            <v>면</v>
          </cell>
          <cell r="E7">
            <v>240000</v>
          </cell>
          <cell r="F7">
            <v>90000</v>
          </cell>
        </row>
        <row r="8">
          <cell r="A8">
            <v>10006</v>
          </cell>
          <cell r="B8" t="str">
            <v>화재수신기</v>
          </cell>
          <cell r="C8" t="str">
            <v>복합형/4</v>
          </cell>
          <cell r="D8" t="str">
            <v>면</v>
          </cell>
          <cell r="E8">
            <v>900000</v>
          </cell>
          <cell r="F8">
            <v>600000</v>
          </cell>
        </row>
        <row r="9">
          <cell r="A9">
            <v>10007</v>
          </cell>
          <cell r="B9" t="str">
            <v>화재수신기</v>
          </cell>
          <cell r="C9" t="str">
            <v>복합형/2</v>
          </cell>
          <cell r="D9" t="str">
            <v>면</v>
          </cell>
          <cell r="E9">
            <v>550000</v>
          </cell>
          <cell r="F9">
            <v>450000</v>
          </cell>
        </row>
        <row r="10">
          <cell r="A10">
            <v>10008</v>
          </cell>
          <cell r="B10" t="str">
            <v>경종</v>
          </cell>
          <cell r="C10" t="str">
            <v>DC 24V</v>
          </cell>
          <cell r="D10" t="str">
            <v>EA</v>
          </cell>
          <cell r="E10">
            <v>5500</v>
          </cell>
          <cell r="F10">
            <v>3600</v>
          </cell>
        </row>
        <row r="11">
          <cell r="A11">
            <v>10009</v>
          </cell>
          <cell r="B11" t="str">
            <v>표시등</v>
          </cell>
          <cell r="C11" t="str">
            <v>DC 24V/L.E.D</v>
          </cell>
          <cell r="D11" t="str">
            <v>EA</v>
          </cell>
          <cell r="E11">
            <v>2000</v>
          </cell>
          <cell r="F11">
            <v>900</v>
          </cell>
        </row>
        <row r="12">
          <cell r="A12">
            <v>10010</v>
          </cell>
          <cell r="B12" t="str">
            <v>발신기</v>
          </cell>
          <cell r="C12" t="str">
            <v>P-1급</v>
          </cell>
          <cell r="D12" t="str">
            <v>EA</v>
          </cell>
          <cell r="E12">
            <v>5000</v>
          </cell>
          <cell r="F12">
            <v>2900</v>
          </cell>
        </row>
        <row r="13">
          <cell r="A13">
            <v>10011</v>
          </cell>
          <cell r="B13" t="str">
            <v>기동램프</v>
          </cell>
          <cell r="C13" t="str">
            <v>AC 220V</v>
          </cell>
          <cell r="D13" t="str">
            <v>EA</v>
          </cell>
          <cell r="E13">
            <v>2300</v>
          </cell>
          <cell r="F13">
            <v>1400</v>
          </cell>
        </row>
        <row r="14">
          <cell r="A14">
            <v>10012</v>
          </cell>
          <cell r="B14" t="str">
            <v>차동식감지기</v>
          </cell>
          <cell r="C14" t="str">
            <v>스포트형</v>
          </cell>
          <cell r="D14" t="str">
            <v>EA</v>
          </cell>
          <cell r="E14">
            <v>5000</v>
          </cell>
          <cell r="F14">
            <v>2800</v>
          </cell>
        </row>
        <row r="15">
          <cell r="A15">
            <v>10013</v>
          </cell>
          <cell r="B15" t="str">
            <v>정온식감지기</v>
          </cell>
          <cell r="C15" t="str">
            <v>스포트형</v>
          </cell>
          <cell r="D15" t="str">
            <v>EA</v>
          </cell>
          <cell r="E15">
            <v>5000</v>
          </cell>
          <cell r="F15">
            <v>2500</v>
          </cell>
        </row>
        <row r="16">
          <cell r="A16">
            <v>10014</v>
          </cell>
          <cell r="B16" t="str">
            <v>연기식감지기</v>
          </cell>
          <cell r="C16" t="str">
            <v>광전식</v>
          </cell>
          <cell r="D16" t="str">
            <v>EA</v>
          </cell>
          <cell r="E16">
            <v>20000</v>
          </cell>
          <cell r="F16">
            <v>9800</v>
          </cell>
        </row>
        <row r="17">
          <cell r="A17">
            <v>10015</v>
          </cell>
          <cell r="B17" t="str">
            <v>통로유도표지</v>
          </cell>
          <cell r="C17" t="str">
            <v>축광</v>
          </cell>
          <cell r="D17" t="str">
            <v>EA</v>
          </cell>
          <cell r="E17">
            <v>4500</v>
          </cell>
          <cell r="F17">
            <v>2500</v>
          </cell>
        </row>
        <row r="18">
          <cell r="A18">
            <v>10016</v>
          </cell>
          <cell r="B18" t="str">
            <v>통로유도등</v>
          </cell>
          <cell r="C18" t="str">
            <v>매입형</v>
          </cell>
          <cell r="D18" t="str">
            <v>EA</v>
          </cell>
          <cell r="E18">
            <v>43000</v>
          </cell>
          <cell r="F18">
            <v>16000</v>
          </cell>
        </row>
        <row r="19">
          <cell r="A19">
            <v>10017</v>
          </cell>
          <cell r="B19" t="str">
            <v>통로유도등</v>
          </cell>
          <cell r="C19" t="str">
            <v>돌출형</v>
          </cell>
          <cell r="D19" t="str">
            <v>EA</v>
          </cell>
          <cell r="E19">
            <v>37000</v>
          </cell>
          <cell r="F19">
            <v>16000</v>
          </cell>
        </row>
        <row r="20">
          <cell r="A20">
            <v>10018</v>
          </cell>
          <cell r="B20" t="str">
            <v>피난구유도표지</v>
          </cell>
          <cell r="C20" t="str">
            <v>축광</v>
          </cell>
          <cell r="D20" t="str">
            <v>EA</v>
          </cell>
          <cell r="E20">
            <v>4000</v>
          </cell>
          <cell r="F20">
            <v>3000</v>
          </cell>
        </row>
        <row r="21">
          <cell r="A21">
            <v>10019</v>
          </cell>
          <cell r="B21" t="str">
            <v>피난구유도등</v>
          </cell>
          <cell r="C21" t="str">
            <v>10W</v>
          </cell>
          <cell r="D21" t="str">
            <v>EA</v>
          </cell>
          <cell r="E21">
            <v>28000</v>
          </cell>
          <cell r="F21">
            <v>14000</v>
          </cell>
        </row>
        <row r="22">
          <cell r="A22">
            <v>10020</v>
          </cell>
          <cell r="B22" t="str">
            <v>피난구유도등</v>
          </cell>
          <cell r="C22" t="str">
            <v>20W</v>
          </cell>
          <cell r="D22" t="str">
            <v>EA</v>
          </cell>
          <cell r="E22">
            <v>45000</v>
          </cell>
          <cell r="F22">
            <v>20000</v>
          </cell>
        </row>
        <row r="23">
          <cell r="A23">
            <v>10021</v>
          </cell>
          <cell r="B23" t="str">
            <v>피난구유도등</v>
          </cell>
          <cell r="C23" t="str">
            <v>40W</v>
          </cell>
          <cell r="D23" t="str">
            <v>EA</v>
          </cell>
          <cell r="E23">
            <v>110000</v>
          </cell>
          <cell r="F23">
            <v>85000</v>
          </cell>
        </row>
        <row r="24">
          <cell r="A24">
            <v>10022</v>
          </cell>
          <cell r="B24" t="str">
            <v>비상조명등</v>
          </cell>
          <cell r="C24" t="str">
            <v>AC 220V</v>
          </cell>
          <cell r="D24" t="str">
            <v>EA</v>
          </cell>
          <cell r="E24">
            <v>78000</v>
          </cell>
          <cell r="F24">
            <v>50000</v>
          </cell>
        </row>
        <row r="25">
          <cell r="A25">
            <v>10023</v>
          </cell>
          <cell r="B25" t="str">
            <v>AMP</v>
          </cell>
          <cell r="C25" t="str">
            <v>50W</v>
          </cell>
          <cell r="D25" t="str">
            <v>면</v>
          </cell>
          <cell r="E25">
            <v>450000</v>
          </cell>
        </row>
        <row r="26">
          <cell r="A26">
            <v>10024</v>
          </cell>
          <cell r="B26" t="str">
            <v>스피커</v>
          </cell>
          <cell r="C26" t="str">
            <v>세대1W</v>
          </cell>
          <cell r="D26" t="str">
            <v>EA</v>
          </cell>
          <cell r="E26">
            <v>5000</v>
          </cell>
          <cell r="F26">
            <v>3800</v>
          </cell>
        </row>
        <row r="27">
          <cell r="A27">
            <v>10025</v>
          </cell>
          <cell r="B27" t="str">
            <v>스피커</v>
          </cell>
          <cell r="C27" t="str">
            <v>3W</v>
          </cell>
          <cell r="D27" t="str">
            <v>EA</v>
          </cell>
          <cell r="E27">
            <v>20000</v>
          </cell>
          <cell r="F27">
            <v>9500</v>
          </cell>
        </row>
        <row r="28">
          <cell r="A28">
            <v>10026</v>
          </cell>
          <cell r="B28" t="str">
            <v>소화전세트</v>
          </cell>
          <cell r="C28" t="str">
            <v>경,표,발,기동램프</v>
          </cell>
          <cell r="D28" t="str">
            <v>SET</v>
          </cell>
          <cell r="E28">
            <v>14600</v>
          </cell>
          <cell r="F28">
            <v>8800</v>
          </cell>
        </row>
        <row r="29">
          <cell r="A29">
            <v>10027</v>
          </cell>
          <cell r="B29" t="str">
            <v>속보함세트</v>
          </cell>
          <cell r="C29" t="str">
            <v>경,표,발신기</v>
          </cell>
          <cell r="D29" t="str">
            <v>SET</v>
          </cell>
          <cell r="E29">
            <v>56600</v>
          </cell>
          <cell r="F29">
            <v>38400</v>
          </cell>
        </row>
        <row r="30">
          <cell r="A30">
            <v>10028</v>
          </cell>
          <cell r="B30" t="str">
            <v>속보내함</v>
          </cell>
          <cell r="C30" t="str">
            <v>200*600</v>
          </cell>
          <cell r="D30" t="str">
            <v>EA</v>
          </cell>
          <cell r="E30">
            <v>12000</v>
          </cell>
          <cell r="F30">
            <v>6000</v>
          </cell>
        </row>
        <row r="31">
          <cell r="A31">
            <v>10029</v>
          </cell>
          <cell r="B31" t="str">
            <v>속보함커버</v>
          </cell>
          <cell r="C31" t="str">
            <v>SUS</v>
          </cell>
          <cell r="D31" t="str">
            <v>EA</v>
          </cell>
          <cell r="E31">
            <v>32300</v>
          </cell>
          <cell r="F31">
            <v>19000</v>
          </cell>
        </row>
        <row r="32">
          <cell r="A32">
            <v>10030</v>
          </cell>
          <cell r="B32" t="str">
            <v>속노함노출</v>
          </cell>
          <cell r="C32" t="str">
            <v>STEEL</v>
          </cell>
          <cell r="D32" t="str">
            <v>EA</v>
          </cell>
          <cell r="E32">
            <v>9000</v>
          </cell>
          <cell r="F32">
            <v>4500</v>
          </cell>
        </row>
        <row r="33">
          <cell r="A33">
            <v>10031</v>
          </cell>
          <cell r="B33" t="str">
            <v>속노함노출</v>
          </cell>
          <cell r="C33" t="str">
            <v>SUS</v>
          </cell>
          <cell r="D33" t="str">
            <v>EA</v>
          </cell>
          <cell r="E33">
            <v>45000</v>
          </cell>
          <cell r="F33">
            <v>25000</v>
          </cell>
        </row>
        <row r="34">
          <cell r="A34">
            <v>10032</v>
          </cell>
          <cell r="B34" t="str">
            <v>중계기</v>
          </cell>
          <cell r="C34" t="str">
            <v>HI-MUX2/2/2</v>
          </cell>
          <cell r="D34" t="str">
            <v>EA</v>
          </cell>
          <cell r="E34">
            <v>120000</v>
          </cell>
          <cell r="F34">
            <v>55000</v>
          </cell>
        </row>
        <row r="35">
          <cell r="A35">
            <v>10033</v>
          </cell>
          <cell r="B35" t="str">
            <v>비상콘센트</v>
          </cell>
          <cell r="C35" t="str">
            <v>소화전내장형</v>
          </cell>
          <cell r="D35" t="str">
            <v>EA</v>
          </cell>
          <cell r="E35">
            <v>65000</v>
          </cell>
          <cell r="F35">
            <v>45000</v>
          </cell>
        </row>
        <row r="36">
          <cell r="A36">
            <v>10034</v>
          </cell>
          <cell r="B36" t="str">
            <v>전자싸이렌</v>
          </cell>
          <cell r="C36" t="str">
            <v>DC 24V</v>
          </cell>
          <cell r="D36" t="str">
            <v>EA</v>
          </cell>
          <cell r="E36">
            <v>25000</v>
          </cell>
          <cell r="F36">
            <v>11000</v>
          </cell>
        </row>
        <row r="37">
          <cell r="A37">
            <v>10035</v>
          </cell>
          <cell r="B37" t="str">
            <v>S.V.P</v>
          </cell>
          <cell r="C37" t="str">
            <v>DC 24V</v>
          </cell>
          <cell r="D37" t="str">
            <v>면</v>
          </cell>
          <cell r="E37">
            <v>62000</v>
          </cell>
          <cell r="F37">
            <v>25000</v>
          </cell>
        </row>
        <row r="38">
          <cell r="A38">
            <v>10036</v>
          </cell>
          <cell r="B38" t="str">
            <v>저수위경보</v>
          </cell>
          <cell r="C38" t="str">
            <v>DC 24V</v>
          </cell>
          <cell r="D38" t="str">
            <v>EA</v>
          </cell>
          <cell r="E38">
            <v>35000</v>
          </cell>
          <cell r="F38">
            <v>18000</v>
          </cell>
        </row>
        <row r="39">
          <cell r="A39">
            <v>10037</v>
          </cell>
          <cell r="B39" t="str">
            <v>TAMPER SWITCH</v>
          </cell>
          <cell r="C39" t="str">
            <v>DC 24V</v>
          </cell>
          <cell r="D39" t="str">
            <v>EA</v>
          </cell>
          <cell r="E39">
            <v>5000</v>
          </cell>
        </row>
        <row r="40">
          <cell r="A40">
            <v>10038</v>
          </cell>
          <cell r="B40" t="str">
            <v>MCC P/L</v>
          </cell>
          <cell r="C40" t="str">
            <v>AC 380V</v>
          </cell>
          <cell r="D40" t="str">
            <v>면</v>
          </cell>
          <cell r="E40">
            <v>750000</v>
          </cell>
          <cell r="F40">
            <v>700000</v>
          </cell>
        </row>
        <row r="41">
          <cell r="A41">
            <v>10039</v>
          </cell>
          <cell r="B41" t="str">
            <v>전선관</v>
          </cell>
          <cell r="C41" t="str">
            <v>HI-LEX16C</v>
          </cell>
          <cell r="D41" t="str">
            <v>M</v>
          </cell>
          <cell r="E41">
            <v>180</v>
          </cell>
          <cell r="F41">
            <v>110</v>
          </cell>
        </row>
        <row r="42">
          <cell r="A42">
            <v>10040</v>
          </cell>
          <cell r="B42" t="str">
            <v>전선관</v>
          </cell>
          <cell r="C42" t="str">
            <v>HI-LEX22C</v>
          </cell>
          <cell r="D42" t="str">
            <v>M</v>
          </cell>
          <cell r="E42">
            <v>216</v>
          </cell>
          <cell r="F42">
            <v>150</v>
          </cell>
        </row>
        <row r="43">
          <cell r="A43">
            <v>10041</v>
          </cell>
          <cell r="B43" t="str">
            <v>전선관</v>
          </cell>
          <cell r="C43" t="str">
            <v>HI-LEX28C</v>
          </cell>
          <cell r="D43" t="str">
            <v>M</v>
          </cell>
          <cell r="E43">
            <v>315</v>
          </cell>
          <cell r="F43">
            <v>200</v>
          </cell>
        </row>
        <row r="44">
          <cell r="A44">
            <v>10042</v>
          </cell>
          <cell r="B44" t="str">
            <v>전선관</v>
          </cell>
          <cell r="C44" t="str">
            <v>HI-16C</v>
          </cell>
          <cell r="D44" t="str">
            <v>M</v>
          </cell>
          <cell r="E44">
            <v>390</v>
          </cell>
          <cell r="F44">
            <v>365</v>
          </cell>
        </row>
        <row r="45">
          <cell r="A45">
            <v>10043</v>
          </cell>
          <cell r="B45" t="str">
            <v>전선관</v>
          </cell>
          <cell r="C45" t="str">
            <v>HI-22C</v>
          </cell>
          <cell r="D45" t="str">
            <v>M</v>
          </cell>
          <cell r="E45">
            <v>430</v>
          </cell>
          <cell r="F45">
            <v>410</v>
          </cell>
        </row>
        <row r="46">
          <cell r="A46">
            <v>10044</v>
          </cell>
          <cell r="B46" t="str">
            <v>전선관</v>
          </cell>
          <cell r="C46" t="str">
            <v>HI-28C</v>
          </cell>
          <cell r="D46" t="str">
            <v>M</v>
          </cell>
          <cell r="E46">
            <v>750</v>
          </cell>
          <cell r="F46">
            <v>720</v>
          </cell>
        </row>
        <row r="47">
          <cell r="A47">
            <v>10045</v>
          </cell>
          <cell r="B47" t="str">
            <v>전선관</v>
          </cell>
          <cell r="C47" t="str">
            <v>HI-36C</v>
          </cell>
          <cell r="D47" t="str">
            <v>M</v>
          </cell>
          <cell r="E47">
            <v>1350</v>
          </cell>
          <cell r="F47">
            <v>1200</v>
          </cell>
        </row>
        <row r="48">
          <cell r="A48">
            <v>10046</v>
          </cell>
          <cell r="B48" t="str">
            <v>전선관</v>
          </cell>
          <cell r="C48" t="str">
            <v>ST-16C</v>
          </cell>
          <cell r="D48" t="str">
            <v>M</v>
          </cell>
          <cell r="E48">
            <v>1230</v>
          </cell>
          <cell r="F48">
            <v>1160</v>
          </cell>
        </row>
        <row r="49">
          <cell r="A49">
            <v>10047</v>
          </cell>
          <cell r="B49" t="str">
            <v>전선관</v>
          </cell>
          <cell r="C49" t="str">
            <v>ST-22C</v>
          </cell>
          <cell r="D49" t="str">
            <v>M</v>
          </cell>
          <cell r="E49">
            <v>1620</v>
          </cell>
          <cell r="F49">
            <v>1480</v>
          </cell>
        </row>
        <row r="50">
          <cell r="A50">
            <v>10048</v>
          </cell>
          <cell r="B50" t="str">
            <v>전선관</v>
          </cell>
          <cell r="C50" t="str">
            <v>ST-28C</v>
          </cell>
          <cell r="D50" t="str">
            <v>M</v>
          </cell>
          <cell r="E50">
            <v>2100</v>
          </cell>
          <cell r="F50">
            <v>1930</v>
          </cell>
        </row>
        <row r="51">
          <cell r="A51">
            <v>10049</v>
          </cell>
          <cell r="B51" t="str">
            <v>전선관</v>
          </cell>
          <cell r="C51" t="str">
            <v>ST-36C</v>
          </cell>
          <cell r="D51" t="str">
            <v>M</v>
          </cell>
          <cell r="E51">
            <v>2440</v>
          </cell>
          <cell r="F51">
            <v>2370</v>
          </cell>
        </row>
        <row r="52">
          <cell r="A52">
            <v>10050</v>
          </cell>
          <cell r="B52" t="str">
            <v>노말밴드</v>
          </cell>
          <cell r="C52" t="str">
            <v>HI-28C</v>
          </cell>
          <cell r="D52" t="str">
            <v>EA</v>
          </cell>
          <cell r="E52">
            <v>1232</v>
          </cell>
          <cell r="F52">
            <v>1010</v>
          </cell>
        </row>
        <row r="53">
          <cell r="A53">
            <v>10051</v>
          </cell>
          <cell r="B53" t="str">
            <v>노말밴드</v>
          </cell>
          <cell r="C53" t="str">
            <v>HI-36C</v>
          </cell>
          <cell r="D53" t="str">
            <v>EA</v>
          </cell>
          <cell r="E53">
            <v>1250</v>
          </cell>
          <cell r="F53">
            <v>1080</v>
          </cell>
        </row>
        <row r="54">
          <cell r="A54">
            <v>10052</v>
          </cell>
          <cell r="B54" t="str">
            <v>노말밴드</v>
          </cell>
          <cell r="C54" t="str">
            <v>ST-28C</v>
          </cell>
          <cell r="D54" t="str">
            <v>EA</v>
          </cell>
          <cell r="E54">
            <v>1875</v>
          </cell>
          <cell r="F54">
            <v>1720</v>
          </cell>
        </row>
        <row r="55">
          <cell r="A55">
            <v>10053</v>
          </cell>
          <cell r="B55" t="str">
            <v>노말밴드</v>
          </cell>
          <cell r="C55" t="str">
            <v>ST-36C</v>
          </cell>
          <cell r="D55" t="str">
            <v>EA</v>
          </cell>
          <cell r="E55">
            <v>2980</v>
          </cell>
          <cell r="F55">
            <v>2300</v>
          </cell>
        </row>
        <row r="56">
          <cell r="A56">
            <v>10054</v>
          </cell>
          <cell r="B56" t="str">
            <v>ELP전선관</v>
          </cell>
          <cell r="C56" t="str">
            <v>30MM</v>
          </cell>
          <cell r="D56" t="str">
            <v>M</v>
          </cell>
          <cell r="E56">
            <v>496</v>
          </cell>
          <cell r="F56">
            <v>340</v>
          </cell>
        </row>
        <row r="57">
          <cell r="A57">
            <v>10055</v>
          </cell>
          <cell r="B57" t="str">
            <v>ELP전선관</v>
          </cell>
          <cell r="C57" t="str">
            <v>40MM</v>
          </cell>
          <cell r="D57" t="str">
            <v>M</v>
          </cell>
          <cell r="E57">
            <v>715</v>
          </cell>
          <cell r="F57">
            <v>530</v>
          </cell>
        </row>
        <row r="58">
          <cell r="A58">
            <v>10056</v>
          </cell>
          <cell r="B58" t="str">
            <v>ELP전선관</v>
          </cell>
          <cell r="C58" t="str">
            <v>50MM</v>
          </cell>
          <cell r="D58" t="str">
            <v>M</v>
          </cell>
          <cell r="E58">
            <v>875</v>
          </cell>
          <cell r="F58">
            <v>680</v>
          </cell>
        </row>
        <row r="59">
          <cell r="A59">
            <v>10057</v>
          </cell>
          <cell r="B59" t="str">
            <v>2종비닐절연전선</v>
          </cell>
          <cell r="C59" t="str">
            <v>IV 1.2MM</v>
          </cell>
          <cell r="D59" t="str">
            <v>M</v>
          </cell>
          <cell r="E59">
            <v>55</v>
          </cell>
        </row>
        <row r="60">
          <cell r="A60">
            <v>10058</v>
          </cell>
          <cell r="B60" t="str">
            <v>2종비닐절연전선</v>
          </cell>
          <cell r="C60" t="str">
            <v>HIV 1.2MM</v>
          </cell>
          <cell r="D60" t="str">
            <v>M</v>
          </cell>
          <cell r="E60">
            <v>57</v>
          </cell>
          <cell r="F60">
            <v>40</v>
          </cell>
        </row>
        <row r="61">
          <cell r="A61">
            <v>10059</v>
          </cell>
          <cell r="B61" t="str">
            <v>2종비닐절연전선</v>
          </cell>
          <cell r="C61" t="str">
            <v>HIV 1.6MM</v>
          </cell>
          <cell r="D61" t="str">
            <v>M</v>
          </cell>
          <cell r="E61">
            <v>92</v>
          </cell>
          <cell r="F61">
            <v>68</v>
          </cell>
        </row>
        <row r="62">
          <cell r="A62">
            <v>10060</v>
          </cell>
          <cell r="B62" t="str">
            <v>2종비닐절연전선</v>
          </cell>
          <cell r="C62" t="str">
            <v>HIV 2.0MM</v>
          </cell>
          <cell r="D62" t="str">
            <v>M</v>
          </cell>
          <cell r="E62">
            <v>135</v>
          </cell>
          <cell r="F62">
            <v>90</v>
          </cell>
        </row>
        <row r="63">
          <cell r="A63">
            <v>10061</v>
          </cell>
          <cell r="B63" t="str">
            <v>CABLE</v>
          </cell>
          <cell r="C63" t="str">
            <v>HCVV-SB1.25SQ 2/C</v>
          </cell>
          <cell r="D63" t="str">
            <v>M</v>
          </cell>
          <cell r="E63">
            <v>836</v>
          </cell>
          <cell r="F63">
            <v>764</v>
          </cell>
        </row>
        <row r="64">
          <cell r="A64">
            <v>10062</v>
          </cell>
          <cell r="B64" t="str">
            <v>CABLE</v>
          </cell>
          <cell r="C64" t="str">
            <v>FR-3 1.6MM 2/C</v>
          </cell>
          <cell r="D64" t="str">
            <v>M</v>
          </cell>
          <cell r="E64">
            <v>924</v>
          </cell>
          <cell r="F64">
            <v>630</v>
          </cell>
        </row>
        <row r="65">
          <cell r="A65">
            <v>10063</v>
          </cell>
          <cell r="B65" t="str">
            <v>CABLE</v>
          </cell>
          <cell r="C65" t="str">
            <v>FR-3 1.6MM 3/C</v>
          </cell>
          <cell r="D65" t="str">
            <v>M</v>
          </cell>
          <cell r="E65">
            <v>1118</v>
          </cell>
          <cell r="F65">
            <v>940</v>
          </cell>
        </row>
        <row r="66">
          <cell r="A66">
            <v>10064</v>
          </cell>
          <cell r="B66" t="str">
            <v>CABLE</v>
          </cell>
          <cell r="C66" t="str">
            <v>FR-3 1.6MM 7/C</v>
          </cell>
          <cell r="D66" t="str">
            <v>M</v>
          </cell>
          <cell r="E66">
            <v>1851</v>
          </cell>
          <cell r="F66">
            <v>1390</v>
          </cell>
        </row>
        <row r="67">
          <cell r="A67">
            <v>10065</v>
          </cell>
          <cell r="B67" t="str">
            <v>CABLE</v>
          </cell>
          <cell r="C67" t="str">
            <v>FR-3 1.6MM 8/C</v>
          </cell>
          <cell r="D67" t="str">
            <v>M</v>
          </cell>
          <cell r="E67">
            <v>2061</v>
          </cell>
          <cell r="F67">
            <v>1545</v>
          </cell>
        </row>
        <row r="68">
          <cell r="A68">
            <v>10066</v>
          </cell>
          <cell r="B68" t="str">
            <v>CABLE</v>
          </cell>
          <cell r="C68" t="str">
            <v>FR-3 1.6MM 9/C</v>
          </cell>
          <cell r="D68" t="str">
            <v>M</v>
          </cell>
          <cell r="E68">
            <v>2259</v>
          </cell>
          <cell r="F68">
            <v>1695</v>
          </cell>
        </row>
        <row r="69">
          <cell r="A69">
            <v>10067</v>
          </cell>
          <cell r="B69" t="str">
            <v>CABLE</v>
          </cell>
          <cell r="C69" t="str">
            <v>FR-3 1.6MM 10/C</v>
          </cell>
          <cell r="D69" t="str">
            <v>M</v>
          </cell>
          <cell r="E69">
            <v>2493</v>
          </cell>
          <cell r="F69">
            <v>1870</v>
          </cell>
        </row>
        <row r="70">
          <cell r="A70">
            <v>10068</v>
          </cell>
          <cell r="B70" t="str">
            <v>CABLE</v>
          </cell>
          <cell r="C70" t="str">
            <v>FR-3 1.6MM 12/C</v>
          </cell>
          <cell r="D70" t="str">
            <v>M</v>
          </cell>
          <cell r="E70">
            <v>2753</v>
          </cell>
          <cell r="F70">
            <v>2065</v>
          </cell>
        </row>
        <row r="71">
          <cell r="A71">
            <v>10069</v>
          </cell>
          <cell r="B71" t="str">
            <v>CABLE</v>
          </cell>
          <cell r="C71" t="str">
            <v>FR-3 1.6MM 15/C</v>
          </cell>
          <cell r="D71" t="str">
            <v>M</v>
          </cell>
          <cell r="E71">
            <v>3281</v>
          </cell>
          <cell r="F71">
            <v>2460</v>
          </cell>
        </row>
        <row r="72">
          <cell r="A72">
            <v>10070</v>
          </cell>
          <cell r="B72" t="str">
            <v>CABLE</v>
          </cell>
          <cell r="C72" t="str">
            <v>FR-3 1.2MM 4/C</v>
          </cell>
          <cell r="D72" t="str">
            <v>M</v>
          </cell>
          <cell r="E72">
            <v>1152</v>
          </cell>
          <cell r="F72">
            <v>865</v>
          </cell>
        </row>
        <row r="73">
          <cell r="A73">
            <v>10071</v>
          </cell>
          <cell r="B73" t="str">
            <v>CABLE</v>
          </cell>
          <cell r="C73" t="str">
            <v>FR-3 2.0MM 3/C</v>
          </cell>
          <cell r="D73" t="str">
            <v>M</v>
          </cell>
          <cell r="E73">
            <v>1252</v>
          </cell>
          <cell r="F73">
            <v>940</v>
          </cell>
        </row>
        <row r="74">
          <cell r="A74">
            <v>10072</v>
          </cell>
          <cell r="B74" t="str">
            <v>CABLE</v>
          </cell>
          <cell r="C74" t="str">
            <v xml:space="preserve">HIV 5.5SQ </v>
          </cell>
          <cell r="D74" t="str">
            <v>M</v>
          </cell>
          <cell r="E74">
            <v>271</v>
          </cell>
          <cell r="F74">
            <v>180</v>
          </cell>
        </row>
        <row r="75">
          <cell r="A75">
            <v>10073</v>
          </cell>
          <cell r="B75" t="str">
            <v>아우트레드복스</v>
          </cell>
          <cell r="C75" t="str">
            <v>8각</v>
          </cell>
          <cell r="D75" t="str">
            <v>EA</v>
          </cell>
          <cell r="E75">
            <v>540</v>
          </cell>
          <cell r="F75">
            <v>370</v>
          </cell>
        </row>
        <row r="76">
          <cell r="A76">
            <v>10074</v>
          </cell>
          <cell r="B76" t="str">
            <v>아우트레드복스</v>
          </cell>
          <cell r="C76" t="str">
            <v>4각</v>
          </cell>
          <cell r="D76" t="str">
            <v>EA</v>
          </cell>
          <cell r="E76">
            <v>630</v>
          </cell>
          <cell r="F76">
            <v>420</v>
          </cell>
        </row>
        <row r="77">
          <cell r="A77">
            <v>10075</v>
          </cell>
          <cell r="B77" t="str">
            <v>아우트레드복스</v>
          </cell>
          <cell r="C77" t="str">
            <v>8각 54MM</v>
          </cell>
          <cell r="D77" t="str">
            <v>EA</v>
          </cell>
          <cell r="E77">
            <v>580</v>
          </cell>
          <cell r="F77">
            <v>450</v>
          </cell>
        </row>
        <row r="78">
          <cell r="A78">
            <v>10076</v>
          </cell>
          <cell r="B78" t="str">
            <v>아우트레드복스</v>
          </cell>
          <cell r="C78" t="str">
            <v>4각 54MM</v>
          </cell>
          <cell r="D78" t="str">
            <v>EA</v>
          </cell>
          <cell r="E78">
            <v>770</v>
          </cell>
          <cell r="F78">
            <v>530</v>
          </cell>
        </row>
        <row r="79">
          <cell r="A79">
            <v>10077</v>
          </cell>
          <cell r="B79" t="str">
            <v>후렉시블</v>
          </cell>
          <cell r="C79" t="str">
            <v>16MM(비방수)</v>
          </cell>
          <cell r="D79" t="str">
            <v>M</v>
          </cell>
          <cell r="E79">
            <v>230</v>
          </cell>
          <cell r="F79">
            <v>180</v>
          </cell>
        </row>
        <row r="80">
          <cell r="A80">
            <v>10078</v>
          </cell>
          <cell r="B80" t="str">
            <v>후렉시블</v>
          </cell>
          <cell r="C80" t="str">
            <v>16MM(방수)</v>
          </cell>
          <cell r="D80" t="str">
            <v>M</v>
          </cell>
          <cell r="E80">
            <v>370</v>
          </cell>
          <cell r="F80">
            <v>265</v>
          </cell>
        </row>
        <row r="81">
          <cell r="A81">
            <v>10079</v>
          </cell>
          <cell r="B81" t="str">
            <v>후렉시블</v>
          </cell>
          <cell r="C81" t="str">
            <v>22MM(방수)</v>
          </cell>
          <cell r="D81" t="str">
            <v>M</v>
          </cell>
          <cell r="E81">
            <v>506</v>
          </cell>
          <cell r="F81">
            <v>380</v>
          </cell>
        </row>
        <row r="82">
          <cell r="A82">
            <v>10080</v>
          </cell>
          <cell r="B82" t="str">
            <v>후렉시블</v>
          </cell>
          <cell r="C82" t="str">
            <v>28MM(방수)</v>
          </cell>
          <cell r="D82" t="str">
            <v>M</v>
          </cell>
          <cell r="E82">
            <v>645</v>
          </cell>
          <cell r="F82">
            <v>515</v>
          </cell>
        </row>
        <row r="83">
          <cell r="A83">
            <v>10081</v>
          </cell>
          <cell r="B83" t="str">
            <v>후렉시블</v>
          </cell>
          <cell r="C83" t="str">
            <v>16MM(코푸렉스)</v>
          </cell>
          <cell r="D83" t="str">
            <v>M</v>
          </cell>
          <cell r="E83">
            <v>1120</v>
          </cell>
          <cell r="F83">
            <v>980</v>
          </cell>
        </row>
        <row r="84">
          <cell r="A84">
            <v>10082</v>
          </cell>
          <cell r="B84" t="str">
            <v>후렉시블</v>
          </cell>
          <cell r="C84" t="str">
            <v>22MM(코푸렉스)</v>
          </cell>
          <cell r="D84" t="str">
            <v>M</v>
          </cell>
          <cell r="E84">
            <v>1500</v>
          </cell>
          <cell r="F84">
            <v>1315</v>
          </cell>
        </row>
        <row r="85">
          <cell r="A85">
            <v>10083</v>
          </cell>
          <cell r="B85" t="str">
            <v>후렉시블</v>
          </cell>
          <cell r="C85" t="str">
            <v>28MM(코푸렉스)</v>
          </cell>
          <cell r="D85" t="str">
            <v>M</v>
          </cell>
          <cell r="E85">
            <v>2100</v>
          </cell>
          <cell r="F85">
            <v>1800</v>
          </cell>
        </row>
        <row r="86">
          <cell r="A86">
            <v>10084</v>
          </cell>
          <cell r="B86" t="str">
            <v>JOINT BOX</v>
          </cell>
          <cell r="C86" t="str">
            <v>150*150*100</v>
          </cell>
          <cell r="D86" t="str">
            <v>EA</v>
          </cell>
          <cell r="E86">
            <v>2700</v>
          </cell>
          <cell r="F86">
            <v>2530</v>
          </cell>
        </row>
        <row r="87">
          <cell r="A87">
            <v>10085</v>
          </cell>
          <cell r="B87" t="str">
            <v>PULL BOX</v>
          </cell>
          <cell r="C87" t="str">
            <v>300*300*200</v>
          </cell>
          <cell r="D87" t="str">
            <v>EA</v>
          </cell>
          <cell r="E87">
            <v>4900</v>
          </cell>
          <cell r="F87">
            <v>4150</v>
          </cell>
        </row>
        <row r="88">
          <cell r="A88">
            <v>10086</v>
          </cell>
          <cell r="B88" t="str">
            <v>PULL BOX</v>
          </cell>
          <cell r="C88" t="str">
            <v>200*200*150</v>
          </cell>
          <cell r="D88" t="str">
            <v>EA</v>
          </cell>
          <cell r="E88">
            <v>4300</v>
          </cell>
          <cell r="F88">
            <v>4150</v>
          </cell>
        </row>
        <row r="89">
          <cell r="A89">
            <v>10087</v>
          </cell>
          <cell r="B89" t="str">
            <v>PULL BOX</v>
          </cell>
          <cell r="C89" t="str">
            <v>200*200*100</v>
          </cell>
          <cell r="D89" t="str">
            <v>EA</v>
          </cell>
          <cell r="E89">
            <v>3600</v>
          </cell>
          <cell r="F89">
            <v>3500</v>
          </cell>
        </row>
        <row r="90">
          <cell r="A90">
            <v>10088</v>
          </cell>
          <cell r="B90" t="str">
            <v>단자대</v>
          </cell>
          <cell r="C90" t="str">
            <v>20A15P</v>
          </cell>
          <cell r="D90" t="str">
            <v>EA</v>
          </cell>
          <cell r="E90">
            <v>2400</v>
          </cell>
          <cell r="F90">
            <v>1900</v>
          </cell>
        </row>
        <row r="91">
          <cell r="A91">
            <v>10089</v>
          </cell>
          <cell r="B91" t="str">
            <v>단자대</v>
          </cell>
          <cell r="C91" t="str">
            <v>20A20P</v>
          </cell>
          <cell r="D91" t="str">
            <v>EA</v>
          </cell>
          <cell r="E91">
            <v>3400</v>
          </cell>
          <cell r="F91">
            <v>2670</v>
          </cell>
        </row>
        <row r="92">
          <cell r="A92">
            <v>10090</v>
          </cell>
          <cell r="B92" t="str">
            <v>단자대</v>
          </cell>
          <cell r="C92" t="str">
            <v>20A25P</v>
          </cell>
          <cell r="D92" t="str">
            <v>EA</v>
          </cell>
          <cell r="E92">
            <v>4500</v>
          </cell>
        </row>
        <row r="93">
          <cell r="A93">
            <v>10091</v>
          </cell>
          <cell r="B93" t="str">
            <v>SP-T/B</v>
          </cell>
          <cell r="C93" t="str">
            <v>10P</v>
          </cell>
          <cell r="D93" t="str">
            <v>EA</v>
          </cell>
          <cell r="E93">
            <v>11500</v>
          </cell>
          <cell r="F93">
            <v>24000</v>
          </cell>
        </row>
        <row r="94">
          <cell r="A94">
            <v>10092</v>
          </cell>
          <cell r="B94" t="str">
            <v>FA-T/B</v>
          </cell>
          <cell r="C94" t="str">
            <v>20P</v>
          </cell>
          <cell r="D94" t="str">
            <v>EA</v>
          </cell>
          <cell r="E94">
            <v>12800</v>
          </cell>
          <cell r="F94">
            <v>28000</v>
          </cell>
        </row>
        <row r="95">
          <cell r="A95">
            <v>10093</v>
          </cell>
          <cell r="B95" t="str">
            <v>FA-T/B</v>
          </cell>
          <cell r="C95" t="str">
            <v>40P</v>
          </cell>
          <cell r="D95" t="str">
            <v>EA</v>
          </cell>
          <cell r="E95">
            <v>20000</v>
          </cell>
          <cell r="F95">
            <v>37000</v>
          </cell>
        </row>
        <row r="96">
          <cell r="A96">
            <v>10094</v>
          </cell>
          <cell r="B96" t="str">
            <v>전원공급기</v>
          </cell>
          <cell r="D96" t="str">
            <v>면</v>
          </cell>
          <cell r="E96">
            <v>320000</v>
          </cell>
          <cell r="F96">
            <v>250000</v>
          </cell>
        </row>
        <row r="97">
          <cell r="A97">
            <v>10095</v>
          </cell>
          <cell r="B97" t="str">
            <v>방화샷다연동제어기</v>
          </cell>
          <cell r="C97" t="str">
            <v>매입형</v>
          </cell>
          <cell r="D97" t="str">
            <v>SET</v>
          </cell>
          <cell r="E97">
            <v>350000</v>
          </cell>
          <cell r="F97">
            <v>100000</v>
          </cell>
        </row>
        <row r="98">
          <cell r="A98">
            <v>10096</v>
          </cell>
          <cell r="B98" t="str">
            <v>CABLE</v>
          </cell>
          <cell r="C98" t="str">
            <v>FR-3 1.6MM 4/C</v>
          </cell>
          <cell r="D98" t="str">
            <v>M</v>
          </cell>
          <cell r="E98">
            <v>1450</v>
          </cell>
          <cell r="F98">
            <v>1240</v>
          </cell>
        </row>
        <row r="99">
          <cell r="A99">
            <v>10097</v>
          </cell>
          <cell r="B99" t="str">
            <v>전선관</v>
          </cell>
          <cell r="C99" t="str">
            <v>HI-36C</v>
          </cell>
          <cell r="D99" t="str">
            <v>M</v>
          </cell>
          <cell r="E99">
            <v>1200</v>
          </cell>
          <cell r="F99">
            <v>1200</v>
          </cell>
        </row>
        <row r="100">
          <cell r="A100">
            <v>10098</v>
          </cell>
          <cell r="B100" t="str">
            <v>잡자재비</v>
          </cell>
          <cell r="C100" t="str">
            <v>재료비의5%</v>
          </cell>
          <cell r="D100" t="str">
            <v>식</v>
          </cell>
        </row>
        <row r="101">
          <cell r="A101">
            <v>10099</v>
          </cell>
          <cell r="B101" t="str">
            <v>전선관부속</v>
          </cell>
          <cell r="C101" t="str">
            <v>전선관의10%</v>
          </cell>
          <cell r="D101" t="str">
            <v>식</v>
          </cell>
        </row>
        <row r="102">
          <cell r="A102">
            <v>10100</v>
          </cell>
          <cell r="B102" t="str">
            <v>02.노무비</v>
          </cell>
        </row>
        <row r="103">
          <cell r="A103">
            <v>10101</v>
          </cell>
          <cell r="B103" t="str">
            <v>노무비</v>
          </cell>
          <cell r="C103" t="str">
            <v>내선전공</v>
          </cell>
          <cell r="D103" t="str">
            <v>인</v>
          </cell>
          <cell r="E103">
            <v>60000</v>
          </cell>
        </row>
        <row r="104">
          <cell r="A104">
            <v>10102</v>
          </cell>
          <cell r="B104" t="str">
            <v>노무비</v>
          </cell>
          <cell r="C104" t="str">
            <v>저압케이블공</v>
          </cell>
          <cell r="D104" t="str">
            <v>인</v>
          </cell>
          <cell r="E104">
            <v>66313</v>
          </cell>
        </row>
        <row r="105">
          <cell r="A105">
            <v>10103</v>
          </cell>
          <cell r="B105" t="str">
            <v>노무비</v>
          </cell>
          <cell r="C105" t="str">
            <v>통신내선공</v>
          </cell>
          <cell r="D105" t="str">
            <v>인</v>
          </cell>
          <cell r="E105">
            <v>57615</v>
          </cell>
        </row>
        <row r="106">
          <cell r="A106">
            <v>10104</v>
          </cell>
          <cell r="B106" t="str">
            <v>공구손료</v>
          </cell>
          <cell r="C106" t="str">
            <v>노무비의3%</v>
          </cell>
          <cell r="D106" t="str">
            <v>식</v>
          </cell>
        </row>
        <row r="107">
          <cell r="A107">
            <v>20001</v>
          </cell>
          <cell r="B107" t="str">
            <v>옥내소화전함</v>
          </cell>
          <cell r="C107" t="str">
            <v>1200*650*180</v>
          </cell>
          <cell r="D107" t="str">
            <v>SET</v>
          </cell>
          <cell r="E107">
            <v>150000</v>
          </cell>
          <cell r="F107">
            <v>87000</v>
          </cell>
        </row>
        <row r="108">
          <cell r="A108">
            <v>20002</v>
          </cell>
          <cell r="B108" t="str">
            <v>방수기구함</v>
          </cell>
          <cell r="C108" t="str">
            <v>1200*650*180</v>
          </cell>
          <cell r="D108" t="str">
            <v>SET</v>
          </cell>
          <cell r="E108">
            <v>150000</v>
          </cell>
          <cell r="F108">
            <v>87000</v>
          </cell>
        </row>
        <row r="109">
          <cell r="A109">
            <v>20003</v>
          </cell>
          <cell r="B109" t="str">
            <v>ANGLE V/V</v>
          </cell>
          <cell r="C109" t="str">
            <v>40A</v>
          </cell>
          <cell r="D109" t="str">
            <v>EA</v>
          </cell>
          <cell r="E109">
            <v>14000</v>
          </cell>
          <cell r="F109">
            <v>8000</v>
          </cell>
        </row>
        <row r="110">
          <cell r="A110">
            <v>20004</v>
          </cell>
          <cell r="B110" t="str">
            <v>ANGLE V/V</v>
          </cell>
          <cell r="C110" t="str">
            <v>65A</v>
          </cell>
          <cell r="D110" t="str">
            <v>EA</v>
          </cell>
          <cell r="E110">
            <v>24000</v>
          </cell>
          <cell r="F110">
            <v>18000</v>
          </cell>
        </row>
        <row r="111">
          <cell r="A111">
            <v>20005</v>
          </cell>
          <cell r="B111" t="str">
            <v>소방호스</v>
          </cell>
          <cell r="C111" t="str">
            <v>40A*15M</v>
          </cell>
          <cell r="D111" t="str">
            <v>EA</v>
          </cell>
          <cell r="E111">
            <v>25000</v>
          </cell>
          <cell r="F111">
            <v>20000</v>
          </cell>
        </row>
        <row r="112">
          <cell r="A112">
            <v>20006</v>
          </cell>
          <cell r="B112" t="str">
            <v>소방호스</v>
          </cell>
          <cell r="C112" t="str">
            <v>65A*15M</v>
          </cell>
          <cell r="D112" t="str">
            <v>EA</v>
          </cell>
          <cell r="E112">
            <v>55000</v>
          </cell>
          <cell r="F112">
            <v>40000</v>
          </cell>
        </row>
        <row r="113">
          <cell r="A113">
            <v>20007</v>
          </cell>
          <cell r="B113" t="str">
            <v>관창</v>
          </cell>
          <cell r="C113" t="str">
            <v>40A</v>
          </cell>
          <cell r="D113" t="str">
            <v>EA</v>
          </cell>
          <cell r="E113">
            <v>20000</v>
          </cell>
          <cell r="F113">
            <v>8000</v>
          </cell>
        </row>
        <row r="114">
          <cell r="A114">
            <v>20008</v>
          </cell>
          <cell r="B114" t="str">
            <v>관창</v>
          </cell>
          <cell r="C114" t="str">
            <v>65A</v>
          </cell>
          <cell r="D114" t="str">
            <v>EA</v>
          </cell>
          <cell r="E114">
            <v>25000</v>
          </cell>
          <cell r="F114">
            <v>10000</v>
          </cell>
        </row>
        <row r="115">
          <cell r="A115">
            <v>20009</v>
          </cell>
          <cell r="B115" t="str">
            <v>분말소화기</v>
          </cell>
          <cell r="C115" t="str">
            <v>1.5KG</v>
          </cell>
          <cell r="D115" t="str">
            <v>EA</v>
          </cell>
          <cell r="E115">
            <v>15000</v>
          </cell>
          <cell r="F115">
            <v>12000</v>
          </cell>
        </row>
        <row r="116">
          <cell r="A116">
            <v>20010</v>
          </cell>
          <cell r="B116" t="str">
            <v>분말소화기</v>
          </cell>
          <cell r="C116" t="str">
            <v>2.5KG</v>
          </cell>
          <cell r="D116" t="str">
            <v>EA</v>
          </cell>
          <cell r="E116">
            <v>23000</v>
          </cell>
          <cell r="F116">
            <v>13000</v>
          </cell>
        </row>
        <row r="117">
          <cell r="A117">
            <v>20011</v>
          </cell>
          <cell r="B117" t="str">
            <v>분말소화기</v>
          </cell>
          <cell r="C117" t="str">
            <v>3.3KG</v>
          </cell>
          <cell r="D117" t="str">
            <v>EA</v>
          </cell>
          <cell r="E117">
            <v>25000</v>
          </cell>
          <cell r="F117">
            <v>14000</v>
          </cell>
        </row>
        <row r="118">
          <cell r="A118">
            <v>20012</v>
          </cell>
          <cell r="B118" t="str">
            <v>분말소화기</v>
          </cell>
          <cell r="C118" t="str">
            <v>4.5KG</v>
          </cell>
          <cell r="D118" t="str">
            <v>EA</v>
          </cell>
          <cell r="E118">
            <v>32000</v>
          </cell>
          <cell r="F118">
            <v>16000</v>
          </cell>
        </row>
        <row r="119">
          <cell r="A119">
            <v>20013</v>
          </cell>
          <cell r="B119" t="str">
            <v>분말소화기</v>
          </cell>
          <cell r="C119" t="str">
            <v>20KG</v>
          </cell>
          <cell r="D119" t="str">
            <v>EA</v>
          </cell>
          <cell r="E119">
            <v>150000</v>
          </cell>
          <cell r="F119">
            <v>75000</v>
          </cell>
        </row>
        <row r="120">
          <cell r="A120">
            <v>20014</v>
          </cell>
          <cell r="B120" t="str">
            <v>자동확산소화기</v>
          </cell>
          <cell r="C120" t="str">
            <v>3.0KG</v>
          </cell>
          <cell r="D120" t="str">
            <v>EA</v>
          </cell>
          <cell r="E120">
            <v>28000</v>
          </cell>
          <cell r="F120">
            <v>15000</v>
          </cell>
        </row>
        <row r="121">
          <cell r="A121">
            <v>20015</v>
          </cell>
          <cell r="B121" t="str">
            <v>자동식소화기</v>
          </cell>
          <cell r="C121" t="str">
            <v>기계식</v>
          </cell>
          <cell r="D121" t="str">
            <v>EA</v>
          </cell>
          <cell r="E121">
            <v>165000</v>
          </cell>
          <cell r="F121">
            <v>140000</v>
          </cell>
        </row>
        <row r="122">
          <cell r="A122">
            <v>20016</v>
          </cell>
          <cell r="B122" t="str">
            <v>자동배수밸브</v>
          </cell>
          <cell r="C122" t="str">
            <v>20A</v>
          </cell>
          <cell r="D122" t="str">
            <v>EA</v>
          </cell>
          <cell r="E122">
            <v>4400</v>
          </cell>
          <cell r="F122">
            <v>4000</v>
          </cell>
        </row>
        <row r="123">
          <cell r="A123">
            <v>20017</v>
          </cell>
          <cell r="B123" t="str">
            <v>릴리프밸브</v>
          </cell>
          <cell r="C123" t="str">
            <v>25A</v>
          </cell>
          <cell r="D123" t="str">
            <v>EA</v>
          </cell>
          <cell r="E123">
            <v>30000</v>
          </cell>
          <cell r="F123">
            <v>16000</v>
          </cell>
        </row>
        <row r="124">
          <cell r="A124">
            <v>20018</v>
          </cell>
          <cell r="B124" t="str">
            <v>S/M CHECK V/V</v>
          </cell>
          <cell r="C124" t="str">
            <v>150A</v>
          </cell>
          <cell r="D124" t="str">
            <v>EA</v>
          </cell>
          <cell r="E124">
            <v>146000</v>
          </cell>
          <cell r="F124">
            <v>116999.99999999999</v>
          </cell>
          <cell r="G124">
            <v>128700</v>
          </cell>
        </row>
        <row r="125">
          <cell r="A125">
            <v>20019</v>
          </cell>
          <cell r="B125" t="str">
            <v>S/M CHECK V/V</v>
          </cell>
          <cell r="C125" t="str">
            <v>125A</v>
          </cell>
          <cell r="D125" t="str">
            <v>EA</v>
          </cell>
          <cell r="E125">
            <v>95760</v>
          </cell>
          <cell r="F125">
            <v>79800</v>
          </cell>
          <cell r="G125">
            <v>87780</v>
          </cell>
        </row>
        <row r="126">
          <cell r="A126">
            <v>20020</v>
          </cell>
          <cell r="B126" t="str">
            <v>S/M CHECK V/V</v>
          </cell>
          <cell r="C126" t="str">
            <v>100A</v>
          </cell>
          <cell r="D126" t="str">
            <v>EA</v>
          </cell>
          <cell r="E126">
            <v>68800</v>
          </cell>
          <cell r="F126">
            <v>50399.999999999993</v>
          </cell>
          <cell r="G126">
            <v>55440</v>
          </cell>
        </row>
        <row r="127">
          <cell r="A127">
            <v>20021</v>
          </cell>
          <cell r="B127" t="str">
            <v>S/M CHECK V/V</v>
          </cell>
          <cell r="C127" t="str">
            <v>80A</v>
          </cell>
          <cell r="D127" t="str">
            <v>EA</v>
          </cell>
          <cell r="E127">
            <v>48960</v>
          </cell>
          <cell r="F127">
            <v>40800</v>
          </cell>
          <cell r="G127">
            <v>44880</v>
          </cell>
        </row>
        <row r="128">
          <cell r="A128">
            <v>20022</v>
          </cell>
          <cell r="B128" t="str">
            <v>S/M CHECK V/V</v>
          </cell>
          <cell r="C128" t="str">
            <v>65A</v>
          </cell>
          <cell r="D128" t="str">
            <v>EA</v>
          </cell>
          <cell r="E128">
            <v>56400</v>
          </cell>
          <cell r="F128">
            <v>37200</v>
          </cell>
          <cell r="G128">
            <v>40920</v>
          </cell>
        </row>
        <row r="129">
          <cell r="A129">
            <v>20023</v>
          </cell>
          <cell r="B129" t="str">
            <v>S/M CHECK V/V</v>
          </cell>
          <cell r="C129" t="str">
            <v>50A</v>
          </cell>
          <cell r="D129" t="str">
            <v>EA</v>
          </cell>
          <cell r="E129">
            <v>36000</v>
          </cell>
          <cell r="F129">
            <v>29999.999999999996</v>
          </cell>
          <cell r="G129">
            <v>33000</v>
          </cell>
        </row>
        <row r="130">
          <cell r="A130">
            <v>20024</v>
          </cell>
          <cell r="B130" t="str">
            <v>청동 CHECK V/V</v>
          </cell>
          <cell r="C130" t="str">
            <v>50A</v>
          </cell>
          <cell r="D130" t="str">
            <v>EA</v>
          </cell>
          <cell r="E130">
            <v>23044.363636363632</v>
          </cell>
          <cell r="F130">
            <v>19203.63636363636</v>
          </cell>
          <cell r="G130">
            <v>21124</v>
          </cell>
        </row>
        <row r="131">
          <cell r="A131">
            <v>20025</v>
          </cell>
          <cell r="B131" t="str">
            <v>청동 CHECK V/V</v>
          </cell>
          <cell r="C131" t="str">
            <v>40A</v>
          </cell>
          <cell r="D131" t="str">
            <v>EA</v>
          </cell>
          <cell r="E131">
            <v>15227.999999999998</v>
          </cell>
          <cell r="F131">
            <v>12689.999999999998</v>
          </cell>
          <cell r="G131">
            <v>13959</v>
          </cell>
        </row>
        <row r="132">
          <cell r="A132">
            <v>20026</v>
          </cell>
          <cell r="B132" t="str">
            <v>OS&amp;Y GATE V/V</v>
          </cell>
          <cell r="C132" t="str">
            <v>150A</v>
          </cell>
          <cell r="D132" t="str">
            <v>EA</v>
          </cell>
          <cell r="E132">
            <v>135000</v>
          </cell>
          <cell r="F132">
            <v>158400</v>
          </cell>
          <cell r="G132">
            <v>174240</v>
          </cell>
        </row>
        <row r="133">
          <cell r="A133">
            <v>20027</v>
          </cell>
          <cell r="B133" t="str">
            <v>OS&amp;Y GATE V/V</v>
          </cell>
          <cell r="C133" t="str">
            <v>125A</v>
          </cell>
          <cell r="D133" t="str">
            <v>EA</v>
          </cell>
          <cell r="E133">
            <v>119680</v>
          </cell>
          <cell r="F133">
            <v>111749.99999999999</v>
          </cell>
          <cell r="G133">
            <v>122925</v>
          </cell>
        </row>
        <row r="134">
          <cell r="A134">
            <v>20028</v>
          </cell>
          <cell r="B134" t="str">
            <v>OS&amp;Y GATE V/V</v>
          </cell>
          <cell r="C134" t="str">
            <v>100A</v>
          </cell>
          <cell r="D134" t="str">
            <v>EA</v>
          </cell>
          <cell r="E134">
            <v>97240</v>
          </cell>
          <cell r="F134">
            <v>83810</v>
          </cell>
          <cell r="G134">
            <v>92191</v>
          </cell>
        </row>
        <row r="135">
          <cell r="A135">
            <v>20029</v>
          </cell>
          <cell r="B135" t="str">
            <v>OS&amp;Y GATE V/V(T/S)</v>
          </cell>
          <cell r="C135" t="str">
            <v>100A</v>
          </cell>
          <cell r="D135" t="str">
            <v>EA</v>
          </cell>
          <cell r="E135">
            <v>159000</v>
          </cell>
          <cell r="F135">
            <v>0</v>
          </cell>
        </row>
        <row r="136">
          <cell r="A136">
            <v>20030</v>
          </cell>
          <cell r="B136" t="str">
            <v>OS&amp;Y GATE V/V</v>
          </cell>
          <cell r="C136" t="str">
            <v>80A</v>
          </cell>
          <cell r="D136" t="str">
            <v>EA</v>
          </cell>
          <cell r="E136">
            <v>72912</v>
          </cell>
          <cell r="F136">
            <v>60759.999999999993</v>
          </cell>
          <cell r="G136">
            <v>66836</v>
          </cell>
        </row>
        <row r="137">
          <cell r="A137">
            <v>20031</v>
          </cell>
          <cell r="B137" t="str">
            <v>OS&amp;Y GATE V/V</v>
          </cell>
          <cell r="C137" t="str">
            <v>65A</v>
          </cell>
          <cell r="D137" t="str">
            <v>EA</v>
          </cell>
          <cell r="E137">
            <v>64815.272727272721</v>
          </cell>
          <cell r="F137">
            <v>54012.727272727265</v>
          </cell>
          <cell r="G137">
            <v>59414</v>
          </cell>
        </row>
        <row r="138">
          <cell r="A138">
            <v>20032</v>
          </cell>
          <cell r="B138" t="str">
            <v>OS&amp;Y GATE V/V</v>
          </cell>
          <cell r="C138" t="str">
            <v>50A</v>
          </cell>
          <cell r="D138" t="str">
            <v>EA</v>
          </cell>
          <cell r="E138">
            <v>63695.999999999993</v>
          </cell>
          <cell r="F138">
            <v>53079.999999999993</v>
          </cell>
          <cell r="G138">
            <v>58388</v>
          </cell>
        </row>
        <row r="139">
          <cell r="A139">
            <v>20033</v>
          </cell>
          <cell r="B139" t="str">
            <v>GATE V/V</v>
          </cell>
          <cell r="C139" t="str">
            <v>65A</v>
          </cell>
          <cell r="D139" t="str">
            <v>EA</v>
          </cell>
          <cell r="E139">
            <v>51961.090909090904</v>
          </cell>
          <cell r="F139">
            <v>43300.909090909088</v>
          </cell>
          <cell r="G139">
            <v>47631</v>
          </cell>
        </row>
        <row r="140">
          <cell r="A140">
            <v>20034</v>
          </cell>
          <cell r="B140" t="str">
            <v>GATE V/V</v>
          </cell>
          <cell r="C140" t="str">
            <v>50A</v>
          </cell>
          <cell r="D140" t="str">
            <v>EA</v>
          </cell>
          <cell r="E140">
            <v>47769.818181818177</v>
          </cell>
          <cell r="F140">
            <v>39808.181818181816</v>
          </cell>
          <cell r="G140">
            <v>43789</v>
          </cell>
        </row>
        <row r="141">
          <cell r="A141">
            <v>20035</v>
          </cell>
          <cell r="B141" t="str">
            <v>청동 GATE V/V</v>
          </cell>
          <cell r="C141" t="str">
            <v>40A</v>
          </cell>
          <cell r="D141" t="str">
            <v>EA</v>
          </cell>
          <cell r="E141">
            <v>18486.545454545452</v>
          </cell>
          <cell r="F141">
            <v>15405.454545454544</v>
          </cell>
          <cell r="G141">
            <v>16946</v>
          </cell>
        </row>
        <row r="142">
          <cell r="A142">
            <v>20036</v>
          </cell>
          <cell r="B142" t="str">
            <v>볼 밸브</v>
          </cell>
          <cell r="C142" t="str">
            <v>25A</v>
          </cell>
          <cell r="D142" t="str">
            <v>EA</v>
          </cell>
          <cell r="E142">
            <v>4836</v>
          </cell>
          <cell r="F142">
            <v>4029.9999999999995</v>
          </cell>
          <cell r="G142">
            <v>4433</v>
          </cell>
        </row>
        <row r="143">
          <cell r="A143">
            <v>20037</v>
          </cell>
          <cell r="B143" t="str">
            <v>FLANGE</v>
          </cell>
          <cell r="C143" t="str">
            <v>150A</v>
          </cell>
          <cell r="D143" t="str">
            <v>EA</v>
          </cell>
          <cell r="E143">
            <v>9268.363636363636</v>
          </cell>
          <cell r="F143">
            <v>7723.6363636363631</v>
          </cell>
          <cell r="G143">
            <v>8496</v>
          </cell>
        </row>
        <row r="144">
          <cell r="A144">
            <v>20038</v>
          </cell>
          <cell r="B144" t="str">
            <v>FLANGE</v>
          </cell>
          <cell r="C144" t="str">
            <v>125A</v>
          </cell>
          <cell r="D144" t="str">
            <v>EA</v>
          </cell>
          <cell r="E144">
            <v>6252</v>
          </cell>
          <cell r="F144">
            <v>5210</v>
          </cell>
          <cell r="G144">
            <v>5731</v>
          </cell>
        </row>
        <row r="145">
          <cell r="A145">
            <v>20039</v>
          </cell>
          <cell r="B145" t="str">
            <v>FLANGE</v>
          </cell>
          <cell r="C145" t="str">
            <v>100A</v>
          </cell>
          <cell r="D145" t="str">
            <v>EA</v>
          </cell>
          <cell r="E145">
            <v>4327.6363636363631</v>
          </cell>
          <cell r="F145">
            <v>3606.363636363636</v>
          </cell>
          <cell r="G145">
            <v>3967</v>
          </cell>
        </row>
        <row r="146">
          <cell r="A146">
            <v>20040</v>
          </cell>
          <cell r="B146" t="str">
            <v>FLANGE</v>
          </cell>
          <cell r="C146" t="str">
            <v>80A</v>
          </cell>
          <cell r="D146" t="str">
            <v>EA</v>
          </cell>
          <cell r="E146">
            <v>3667.6363636363631</v>
          </cell>
          <cell r="F146">
            <v>3056.363636363636</v>
          </cell>
          <cell r="G146">
            <v>3362</v>
          </cell>
        </row>
        <row r="147">
          <cell r="A147">
            <v>20041</v>
          </cell>
          <cell r="B147" t="str">
            <v>FLANGE</v>
          </cell>
          <cell r="C147" t="str">
            <v>65A</v>
          </cell>
          <cell r="D147" t="str">
            <v>EA</v>
          </cell>
          <cell r="E147">
            <v>3427.6363636363631</v>
          </cell>
          <cell r="F147">
            <v>2856.363636363636</v>
          </cell>
          <cell r="G147">
            <v>3142</v>
          </cell>
        </row>
        <row r="148">
          <cell r="A148">
            <v>20042</v>
          </cell>
          <cell r="B148" t="str">
            <v>FLANGE</v>
          </cell>
          <cell r="C148" t="str">
            <v>50A</v>
          </cell>
          <cell r="D148" t="str">
            <v>EA</v>
          </cell>
          <cell r="E148">
            <v>2794.909090909091</v>
          </cell>
          <cell r="F148">
            <v>2329.090909090909</v>
          </cell>
          <cell r="G148">
            <v>2562</v>
          </cell>
        </row>
        <row r="149">
          <cell r="A149">
            <v>20043</v>
          </cell>
          <cell r="B149" t="str">
            <v>가스켓</v>
          </cell>
          <cell r="C149" t="str">
            <v>150A</v>
          </cell>
          <cell r="D149" t="str">
            <v>EA</v>
          </cell>
          <cell r="E149">
            <v>1488</v>
          </cell>
          <cell r="F149">
            <v>1240</v>
          </cell>
          <cell r="G149">
            <v>1364</v>
          </cell>
        </row>
        <row r="150">
          <cell r="A150">
            <v>20044</v>
          </cell>
          <cell r="B150" t="str">
            <v>가스켓</v>
          </cell>
          <cell r="C150" t="str">
            <v>125A</v>
          </cell>
          <cell r="D150" t="str">
            <v>EA</v>
          </cell>
          <cell r="E150">
            <v>1200</v>
          </cell>
          <cell r="F150">
            <v>999.99999999999989</v>
          </cell>
          <cell r="G150">
            <v>1100</v>
          </cell>
        </row>
        <row r="151">
          <cell r="A151">
            <v>20045</v>
          </cell>
          <cell r="B151" t="str">
            <v>가스켓</v>
          </cell>
          <cell r="C151" t="str">
            <v>100A</v>
          </cell>
          <cell r="D151" t="str">
            <v>EA</v>
          </cell>
          <cell r="E151">
            <v>935.99999999999989</v>
          </cell>
          <cell r="F151">
            <v>779.99999999999989</v>
          </cell>
          <cell r="G151">
            <v>858</v>
          </cell>
        </row>
        <row r="152">
          <cell r="A152">
            <v>20046</v>
          </cell>
          <cell r="B152" t="str">
            <v>가스켓</v>
          </cell>
          <cell r="C152" t="str">
            <v>80A</v>
          </cell>
          <cell r="D152" t="str">
            <v>EA</v>
          </cell>
          <cell r="E152">
            <v>708</v>
          </cell>
          <cell r="F152">
            <v>590</v>
          </cell>
          <cell r="G152">
            <v>649</v>
          </cell>
        </row>
        <row r="153">
          <cell r="A153">
            <v>20047</v>
          </cell>
          <cell r="B153" t="str">
            <v>가스켓</v>
          </cell>
          <cell r="C153" t="str">
            <v>65A</v>
          </cell>
          <cell r="D153" t="str">
            <v>EA</v>
          </cell>
          <cell r="E153">
            <v>648</v>
          </cell>
          <cell r="F153">
            <v>540</v>
          </cell>
          <cell r="G153">
            <v>594</v>
          </cell>
        </row>
        <row r="154">
          <cell r="A154">
            <v>20048</v>
          </cell>
          <cell r="B154" t="str">
            <v>가스켓</v>
          </cell>
          <cell r="C154" t="str">
            <v>50A</v>
          </cell>
          <cell r="D154" t="str">
            <v>EA</v>
          </cell>
          <cell r="E154">
            <v>552</v>
          </cell>
          <cell r="F154">
            <v>459.99999999999994</v>
          </cell>
          <cell r="G154">
            <v>506</v>
          </cell>
        </row>
        <row r="155">
          <cell r="A155">
            <v>20049</v>
          </cell>
          <cell r="B155" t="str">
            <v>스트레이너</v>
          </cell>
          <cell r="C155" t="str">
            <v>150A</v>
          </cell>
          <cell r="D155" t="str">
            <v>EA</v>
          </cell>
          <cell r="E155">
            <v>69120</v>
          </cell>
          <cell r="F155">
            <v>57599.999999999993</v>
          </cell>
          <cell r="G155">
            <v>63360</v>
          </cell>
        </row>
        <row r="156">
          <cell r="A156">
            <v>20050</v>
          </cell>
          <cell r="B156" t="str">
            <v>스트레이너</v>
          </cell>
          <cell r="C156" t="str">
            <v>125A</v>
          </cell>
          <cell r="D156" t="str">
            <v>EA</v>
          </cell>
          <cell r="E156">
            <v>57023.999999999993</v>
          </cell>
          <cell r="F156">
            <v>47519.999999999993</v>
          </cell>
          <cell r="G156">
            <v>52272</v>
          </cell>
        </row>
        <row r="157">
          <cell r="A157">
            <v>20051</v>
          </cell>
          <cell r="B157" t="str">
            <v>스트레이너</v>
          </cell>
          <cell r="C157" t="str">
            <v>100A</v>
          </cell>
          <cell r="D157" t="str">
            <v>EA</v>
          </cell>
          <cell r="E157">
            <v>38880</v>
          </cell>
          <cell r="F157">
            <v>32399.999999999996</v>
          </cell>
          <cell r="G157">
            <v>35640</v>
          </cell>
        </row>
        <row r="158">
          <cell r="A158">
            <v>20052</v>
          </cell>
          <cell r="B158" t="str">
            <v>스트레이너</v>
          </cell>
          <cell r="C158" t="str">
            <v>80A</v>
          </cell>
          <cell r="D158" t="str">
            <v>EA</v>
          </cell>
          <cell r="E158">
            <v>27647.999999999996</v>
          </cell>
          <cell r="F158">
            <v>23039.999999999996</v>
          </cell>
          <cell r="G158">
            <v>25344</v>
          </cell>
        </row>
        <row r="159">
          <cell r="A159">
            <v>20053</v>
          </cell>
          <cell r="B159" t="str">
            <v>스트레이너</v>
          </cell>
          <cell r="C159" t="str">
            <v>65A</v>
          </cell>
          <cell r="D159" t="str">
            <v>EA</v>
          </cell>
          <cell r="E159">
            <v>23328</v>
          </cell>
          <cell r="F159">
            <v>19440</v>
          </cell>
          <cell r="G159">
            <v>21384</v>
          </cell>
        </row>
        <row r="160">
          <cell r="A160">
            <v>20054</v>
          </cell>
          <cell r="B160" t="str">
            <v>스트레이너</v>
          </cell>
          <cell r="C160" t="str">
            <v>50A</v>
          </cell>
          <cell r="D160" t="str">
            <v>EA</v>
          </cell>
          <cell r="E160">
            <v>21600</v>
          </cell>
          <cell r="F160">
            <v>18000</v>
          </cell>
          <cell r="G160">
            <v>19800</v>
          </cell>
        </row>
        <row r="161">
          <cell r="A161">
            <v>20055</v>
          </cell>
          <cell r="B161" t="str">
            <v>스트레이너</v>
          </cell>
          <cell r="C161" t="str">
            <v>40A</v>
          </cell>
          <cell r="D161" t="str">
            <v>EA</v>
          </cell>
          <cell r="E161">
            <v>9475.636363636364</v>
          </cell>
          <cell r="F161">
            <v>7896.363636363636</v>
          </cell>
          <cell r="G161">
            <v>8686</v>
          </cell>
        </row>
        <row r="162">
          <cell r="A162">
            <v>20056</v>
          </cell>
          <cell r="B162" t="str">
            <v>후렉시블죠인트(철)</v>
          </cell>
          <cell r="C162" t="str">
            <v>150A</v>
          </cell>
          <cell r="D162" t="str">
            <v>EA</v>
          </cell>
          <cell r="E162">
            <v>82615.636363636353</v>
          </cell>
          <cell r="F162">
            <v>68846.363636363632</v>
          </cell>
          <cell r="G162">
            <v>75731</v>
          </cell>
        </row>
        <row r="163">
          <cell r="A163">
            <v>20057</v>
          </cell>
          <cell r="B163" t="str">
            <v>후렉시블죠인트(고)</v>
          </cell>
          <cell r="C163" t="str">
            <v>150A</v>
          </cell>
          <cell r="D163" t="str">
            <v>EA</v>
          </cell>
          <cell r="E163">
            <v>83952</v>
          </cell>
          <cell r="F163">
            <v>69960</v>
          </cell>
          <cell r="G163">
            <v>76956</v>
          </cell>
        </row>
        <row r="164">
          <cell r="A164">
            <v>20058</v>
          </cell>
          <cell r="B164" t="str">
            <v>후렉시블죠인트(철)</v>
          </cell>
          <cell r="C164" t="str">
            <v>125A</v>
          </cell>
          <cell r="D164" t="str">
            <v>EA</v>
          </cell>
          <cell r="E164">
            <v>64151.999999999993</v>
          </cell>
          <cell r="F164">
            <v>53459.999999999993</v>
          </cell>
          <cell r="G164">
            <v>58806</v>
          </cell>
        </row>
        <row r="165">
          <cell r="A165">
            <v>20059</v>
          </cell>
          <cell r="B165" t="str">
            <v>후렉시블죠인트(고)</v>
          </cell>
          <cell r="C165" t="str">
            <v>125A</v>
          </cell>
          <cell r="D165" t="str">
            <v>EA</v>
          </cell>
          <cell r="E165">
            <v>67766.181818181809</v>
          </cell>
          <cell r="F165">
            <v>56471.818181818177</v>
          </cell>
          <cell r="G165">
            <v>62119</v>
          </cell>
        </row>
        <row r="166">
          <cell r="A166">
            <v>20060</v>
          </cell>
          <cell r="B166" t="str">
            <v>후렉시블죠인트(철)</v>
          </cell>
          <cell r="C166" t="str">
            <v>100A</v>
          </cell>
          <cell r="D166" t="str">
            <v>EA</v>
          </cell>
          <cell r="E166">
            <v>43200</v>
          </cell>
          <cell r="F166">
            <v>36000</v>
          </cell>
          <cell r="G166">
            <v>39600</v>
          </cell>
        </row>
        <row r="167">
          <cell r="A167">
            <v>20061</v>
          </cell>
          <cell r="B167" t="str">
            <v>후렉시블죠인트(고)</v>
          </cell>
          <cell r="C167" t="str">
            <v>100A</v>
          </cell>
          <cell r="D167" t="str">
            <v>EA</v>
          </cell>
          <cell r="E167">
            <v>46225.090909090904</v>
          </cell>
          <cell r="F167">
            <v>38520.909090909088</v>
          </cell>
          <cell r="G167">
            <v>42373</v>
          </cell>
        </row>
        <row r="168">
          <cell r="A168">
            <v>20062</v>
          </cell>
          <cell r="B168" t="str">
            <v>후렉시블죠인트(철)</v>
          </cell>
          <cell r="C168" t="str">
            <v>80A</v>
          </cell>
          <cell r="D168" t="str">
            <v>EA</v>
          </cell>
          <cell r="E168">
            <v>41040</v>
          </cell>
          <cell r="F168">
            <v>34200</v>
          </cell>
          <cell r="G168">
            <v>37620</v>
          </cell>
        </row>
        <row r="169">
          <cell r="A169">
            <v>20063</v>
          </cell>
          <cell r="B169" t="str">
            <v>후렉시블죠인트(고)</v>
          </cell>
          <cell r="C169" t="str">
            <v>80A</v>
          </cell>
          <cell r="D169" t="str">
            <v>EA</v>
          </cell>
          <cell r="E169">
            <v>38239.63636363636</v>
          </cell>
          <cell r="F169">
            <v>31866.363636363632</v>
          </cell>
          <cell r="G169">
            <v>35053</v>
          </cell>
        </row>
        <row r="170">
          <cell r="A170">
            <v>20064</v>
          </cell>
          <cell r="B170" t="str">
            <v>후렉시블죠인트(철)</v>
          </cell>
          <cell r="C170" t="str">
            <v>65A</v>
          </cell>
          <cell r="D170" t="str">
            <v>EA</v>
          </cell>
          <cell r="E170">
            <v>30959.999999999996</v>
          </cell>
          <cell r="F170">
            <v>25799.999999999996</v>
          </cell>
          <cell r="G170">
            <v>28380</v>
          </cell>
        </row>
        <row r="171">
          <cell r="A171">
            <v>20065</v>
          </cell>
          <cell r="B171" t="str">
            <v>후렉시블죠인트(고)</v>
          </cell>
          <cell r="C171" t="str">
            <v>65A</v>
          </cell>
          <cell r="D171" t="str">
            <v>EA</v>
          </cell>
          <cell r="E171">
            <v>32553.81818181818</v>
          </cell>
          <cell r="F171">
            <v>27128.181818181816</v>
          </cell>
          <cell r="G171">
            <v>29841</v>
          </cell>
        </row>
        <row r="172">
          <cell r="A172">
            <v>20066</v>
          </cell>
          <cell r="B172" t="str">
            <v>후렉시블죠인트(철)</v>
          </cell>
          <cell r="C172" t="str">
            <v>50A</v>
          </cell>
          <cell r="D172" t="str">
            <v>EA</v>
          </cell>
          <cell r="E172">
            <v>26640</v>
          </cell>
          <cell r="F172">
            <v>22200</v>
          </cell>
          <cell r="G172">
            <v>24420</v>
          </cell>
        </row>
        <row r="173">
          <cell r="A173">
            <v>20067</v>
          </cell>
          <cell r="B173" t="str">
            <v>후렉시블죠인트(고)</v>
          </cell>
          <cell r="C173" t="str">
            <v>50A</v>
          </cell>
          <cell r="D173" t="str">
            <v>EA</v>
          </cell>
          <cell r="E173">
            <v>27139.636363636364</v>
          </cell>
          <cell r="F173">
            <v>22616.363636363636</v>
          </cell>
          <cell r="G173">
            <v>24878</v>
          </cell>
        </row>
        <row r="174">
          <cell r="A174">
            <v>20068</v>
          </cell>
          <cell r="B174" t="str">
            <v>후렉시블죠인트(철)</v>
          </cell>
          <cell r="C174" t="str">
            <v>40A</v>
          </cell>
          <cell r="D174" t="str">
            <v>EA</v>
          </cell>
          <cell r="E174">
            <v>21600</v>
          </cell>
          <cell r="F174">
            <v>18000</v>
          </cell>
          <cell r="G174">
            <v>19800</v>
          </cell>
        </row>
        <row r="175">
          <cell r="A175">
            <v>20069</v>
          </cell>
          <cell r="B175" t="str">
            <v>후렉시블죠인트(고)</v>
          </cell>
          <cell r="C175" t="str">
            <v>40A</v>
          </cell>
          <cell r="D175" t="str">
            <v>EA</v>
          </cell>
          <cell r="E175">
            <v>21792</v>
          </cell>
          <cell r="F175">
            <v>18160</v>
          </cell>
          <cell r="G175">
            <v>19976</v>
          </cell>
        </row>
        <row r="176">
          <cell r="A176">
            <v>20070</v>
          </cell>
          <cell r="B176" t="str">
            <v>연결송수구</v>
          </cell>
          <cell r="C176" t="str">
            <v>100*65*65</v>
          </cell>
          <cell r="D176" t="str">
            <v>EA</v>
          </cell>
          <cell r="E176">
            <v>130000</v>
          </cell>
          <cell r="F176">
            <v>60000</v>
          </cell>
        </row>
        <row r="177">
          <cell r="A177">
            <v>20071</v>
          </cell>
          <cell r="B177" t="str">
            <v>W.H.C</v>
          </cell>
          <cell r="C177" t="str">
            <v>150A</v>
          </cell>
          <cell r="D177" t="str">
            <v>EA</v>
          </cell>
          <cell r="E177">
            <v>55000</v>
          </cell>
          <cell r="F177">
            <v>45000</v>
          </cell>
        </row>
        <row r="178">
          <cell r="A178">
            <v>20072</v>
          </cell>
          <cell r="B178" t="str">
            <v>W.H.C</v>
          </cell>
          <cell r="C178" t="str">
            <v>125A</v>
          </cell>
          <cell r="D178" t="str">
            <v>EA</v>
          </cell>
        </row>
        <row r="179">
          <cell r="A179">
            <v>20073</v>
          </cell>
          <cell r="B179" t="str">
            <v>W.H.C</v>
          </cell>
          <cell r="C179" t="str">
            <v>100A</v>
          </cell>
          <cell r="D179" t="str">
            <v>EA</v>
          </cell>
          <cell r="E179">
            <v>45000</v>
          </cell>
          <cell r="F179">
            <v>35000</v>
          </cell>
        </row>
        <row r="180">
          <cell r="A180">
            <v>20074</v>
          </cell>
          <cell r="B180" t="str">
            <v>W.H.C</v>
          </cell>
          <cell r="C180" t="str">
            <v>80A</v>
          </cell>
          <cell r="D180" t="str">
            <v>EA</v>
          </cell>
          <cell r="E180">
            <v>40000</v>
          </cell>
          <cell r="F180">
            <v>30000</v>
          </cell>
        </row>
        <row r="181">
          <cell r="A181">
            <v>20075</v>
          </cell>
          <cell r="B181" t="str">
            <v>W.H.C</v>
          </cell>
          <cell r="C181" t="str">
            <v>65A</v>
          </cell>
          <cell r="D181" t="str">
            <v>EA</v>
          </cell>
          <cell r="E181">
            <v>32000</v>
          </cell>
          <cell r="F181">
            <v>22000</v>
          </cell>
        </row>
        <row r="182">
          <cell r="A182">
            <v>20076</v>
          </cell>
          <cell r="B182" t="str">
            <v>W.H.C</v>
          </cell>
          <cell r="C182" t="str">
            <v>50A</v>
          </cell>
          <cell r="D182" t="str">
            <v>EA</v>
          </cell>
          <cell r="E182">
            <v>30000</v>
          </cell>
          <cell r="F182">
            <v>20000</v>
          </cell>
        </row>
        <row r="183">
          <cell r="A183">
            <v>20077</v>
          </cell>
          <cell r="B183" t="str">
            <v>백강관(KSD-3507)</v>
          </cell>
          <cell r="C183" t="str">
            <v>SPP/150A</v>
          </cell>
          <cell r="D183" t="str">
            <v>M</v>
          </cell>
          <cell r="E183">
            <v>14800</v>
          </cell>
          <cell r="F183">
            <v>12478.333333333332</v>
          </cell>
          <cell r="G183">
            <v>82357</v>
          </cell>
        </row>
        <row r="184">
          <cell r="A184">
            <v>20078</v>
          </cell>
          <cell r="B184" t="str">
            <v>백강관(KSD-3507)</v>
          </cell>
          <cell r="C184" t="str">
            <v>SPP/125A</v>
          </cell>
          <cell r="D184" t="str">
            <v>M</v>
          </cell>
          <cell r="E184">
            <v>12100</v>
          </cell>
          <cell r="F184">
            <v>10478.636363636362</v>
          </cell>
          <cell r="G184">
            <v>69159</v>
          </cell>
        </row>
        <row r="185">
          <cell r="A185">
            <v>20079</v>
          </cell>
          <cell r="B185" t="str">
            <v>백강관(KSD-3507)</v>
          </cell>
          <cell r="C185" t="str">
            <v>SPP/100A</v>
          </cell>
          <cell r="D185" t="str">
            <v>M</v>
          </cell>
          <cell r="E185">
            <v>8890</v>
          </cell>
          <cell r="F185">
            <v>7726.363636363636</v>
          </cell>
          <cell r="G185">
            <v>50994</v>
          </cell>
        </row>
        <row r="186">
          <cell r="A186">
            <v>20080</v>
          </cell>
          <cell r="B186" t="str">
            <v>백강관(KSD-3507)</v>
          </cell>
          <cell r="C186" t="str">
            <v>SPP/80A</v>
          </cell>
          <cell r="D186" t="str">
            <v>M</v>
          </cell>
          <cell r="E186">
            <v>6100</v>
          </cell>
          <cell r="F186">
            <v>5420.9090909090901</v>
          </cell>
          <cell r="G186">
            <v>35778</v>
          </cell>
        </row>
        <row r="187">
          <cell r="A187">
            <v>20081</v>
          </cell>
          <cell r="B187" t="str">
            <v>백강관(KSD-3507)</v>
          </cell>
          <cell r="C187" t="str">
            <v>SPP/65A</v>
          </cell>
          <cell r="D187" t="str">
            <v>M</v>
          </cell>
          <cell r="E187">
            <v>5090</v>
          </cell>
          <cell r="F187">
            <v>4286.6666666666661</v>
          </cell>
          <cell r="G187">
            <v>28292</v>
          </cell>
        </row>
        <row r="188">
          <cell r="A188">
            <v>20082</v>
          </cell>
          <cell r="B188" t="str">
            <v>백강관(KSD-3507)</v>
          </cell>
          <cell r="C188" t="str">
            <v>SPP/50A</v>
          </cell>
          <cell r="D188" t="str">
            <v>M</v>
          </cell>
          <cell r="E188">
            <v>3900</v>
          </cell>
          <cell r="F188">
            <v>3360.454545454545</v>
          </cell>
          <cell r="G188">
            <v>22179</v>
          </cell>
        </row>
        <row r="189">
          <cell r="A189">
            <v>20083</v>
          </cell>
          <cell r="B189" t="str">
            <v>백강관(KSD-3507)</v>
          </cell>
          <cell r="C189" t="str">
            <v>SPP/40A</v>
          </cell>
          <cell r="D189" t="str">
            <v>M</v>
          </cell>
          <cell r="E189">
            <v>2950</v>
          </cell>
          <cell r="F189">
            <v>2451.8181818181815</v>
          </cell>
          <cell r="G189">
            <v>16182</v>
          </cell>
        </row>
        <row r="190">
          <cell r="A190">
            <v>20084</v>
          </cell>
          <cell r="B190" t="str">
            <v>백강관(KSD-3507)</v>
          </cell>
          <cell r="C190" t="str">
            <v>SPP/32A</v>
          </cell>
          <cell r="D190" t="str">
            <v>M</v>
          </cell>
          <cell r="E190">
            <v>2600</v>
          </cell>
          <cell r="F190">
            <v>2132.8787878787875</v>
          </cell>
          <cell r="G190">
            <v>14077</v>
          </cell>
        </row>
        <row r="191">
          <cell r="A191">
            <v>20085</v>
          </cell>
          <cell r="B191" t="str">
            <v>백강관(KSD-3507)</v>
          </cell>
          <cell r="C191" t="str">
            <v>SPP/25A</v>
          </cell>
          <cell r="D191" t="str">
            <v>M</v>
          </cell>
          <cell r="E191">
            <v>2150</v>
          </cell>
          <cell r="F191">
            <v>1766.6666666666665</v>
          </cell>
          <cell r="G191">
            <v>11660</v>
          </cell>
        </row>
        <row r="192">
          <cell r="A192">
            <v>20086</v>
          </cell>
          <cell r="B192" t="str">
            <v>백엘보(용접)</v>
          </cell>
          <cell r="C192" t="str">
            <v>150A</v>
          </cell>
          <cell r="D192" t="str">
            <v>EA</v>
          </cell>
          <cell r="E192">
            <v>12168</v>
          </cell>
          <cell r="F192">
            <v>10140</v>
          </cell>
          <cell r="G192">
            <v>11154</v>
          </cell>
        </row>
        <row r="193">
          <cell r="A193">
            <v>20087</v>
          </cell>
          <cell r="B193" t="str">
            <v>백엘보(용접)</v>
          </cell>
          <cell r="C193" t="str">
            <v>125A</v>
          </cell>
          <cell r="D193" t="str">
            <v>EA</v>
          </cell>
          <cell r="E193">
            <v>7956</v>
          </cell>
          <cell r="F193">
            <v>6629.9999999999991</v>
          </cell>
          <cell r="G193">
            <v>7293</v>
          </cell>
        </row>
        <row r="194">
          <cell r="A194">
            <v>20088</v>
          </cell>
          <cell r="B194" t="str">
            <v>백엘보(용접)</v>
          </cell>
          <cell r="C194" t="str">
            <v>100A</v>
          </cell>
          <cell r="D194" t="str">
            <v>EA</v>
          </cell>
          <cell r="E194">
            <v>7100</v>
          </cell>
          <cell r="F194">
            <v>4095.454545454545</v>
          </cell>
          <cell r="G194">
            <v>4505</v>
          </cell>
        </row>
        <row r="195">
          <cell r="A195">
            <v>20089</v>
          </cell>
          <cell r="B195" t="str">
            <v>백엘보(용접)</v>
          </cell>
          <cell r="C195" t="str">
            <v>80A</v>
          </cell>
          <cell r="D195" t="str">
            <v>EA</v>
          </cell>
          <cell r="E195">
            <v>4607</v>
          </cell>
          <cell r="F195">
            <v>2340</v>
          </cell>
          <cell r="G195">
            <v>2574</v>
          </cell>
        </row>
        <row r="196">
          <cell r="A196">
            <v>20090</v>
          </cell>
          <cell r="B196" t="str">
            <v>백엘보(용접)</v>
          </cell>
          <cell r="C196" t="str">
            <v>65A</v>
          </cell>
          <cell r="D196" t="str">
            <v>EA</v>
          </cell>
          <cell r="E196">
            <v>2760</v>
          </cell>
          <cell r="F196">
            <v>1689.9999999999998</v>
          </cell>
          <cell r="G196">
            <v>1859</v>
          </cell>
        </row>
        <row r="197">
          <cell r="A197">
            <v>20091</v>
          </cell>
          <cell r="B197" t="str">
            <v>백엘보(나사)</v>
          </cell>
          <cell r="C197" t="str">
            <v>50A</v>
          </cell>
          <cell r="D197" t="str">
            <v>EA</v>
          </cell>
          <cell r="E197">
            <v>1794</v>
          </cell>
          <cell r="F197">
            <v>1612.7272727272725</v>
          </cell>
          <cell r="G197">
            <v>1774</v>
          </cell>
        </row>
        <row r="198">
          <cell r="A198">
            <v>20092</v>
          </cell>
          <cell r="B198" t="str">
            <v>백엘보(나사)</v>
          </cell>
          <cell r="C198" t="str">
            <v>40A</v>
          </cell>
          <cell r="D198" t="str">
            <v>EA</v>
          </cell>
          <cell r="E198">
            <v>1236</v>
          </cell>
          <cell r="F198">
            <v>1030</v>
          </cell>
          <cell r="G198">
            <v>1133</v>
          </cell>
        </row>
        <row r="199">
          <cell r="A199">
            <v>20093</v>
          </cell>
          <cell r="B199" t="str">
            <v>백엘보(나사)</v>
          </cell>
          <cell r="C199" t="str">
            <v>32A</v>
          </cell>
          <cell r="D199" t="str">
            <v>EA</v>
          </cell>
          <cell r="E199">
            <v>1041</v>
          </cell>
          <cell r="F199">
            <v>867.27272727272725</v>
          </cell>
          <cell r="G199">
            <v>954</v>
          </cell>
        </row>
        <row r="200">
          <cell r="A200">
            <v>20094</v>
          </cell>
          <cell r="B200" t="str">
            <v>백엘보(나사)</v>
          </cell>
          <cell r="C200" t="str">
            <v>25A</v>
          </cell>
          <cell r="D200" t="str">
            <v>EA</v>
          </cell>
          <cell r="E200">
            <v>1219</v>
          </cell>
          <cell r="F200">
            <v>562.72727272727263</v>
          </cell>
          <cell r="G200">
            <v>619</v>
          </cell>
        </row>
        <row r="201">
          <cell r="A201">
            <v>20095</v>
          </cell>
          <cell r="B201" t="str">
            <v>백티이(용접)</v>
          </cell>
          <cell r="C201" t="str">
            <v>150A</v>
          </cell>
          <cell r="D201" t="str">
            <v>EA</v>
          </cell>
          <cell r="E201">
            <v>14900</v>
          </cell>
          <cell r="F201">
            <v>12155.454545454544</v>
          </cell>
          <cell r="G201">
            <v>13371</v>
          </cell>
        </row>
        <row r="202">
          <cell r="A202">
            <v>20096</v>
          </cell>
          <cell r="B202" t="str">
            <v>백티이(용접)</v>
          </cell>
          <cell r="C202" t="str">
            <v>125A</v>
          </cell>
          <cell r="D202" t="str">
            <v>EA</v>
          </cell>
          <cell r="E202">
            <v>10200</v>
          </cell>
          <cell r="F202">
            <v>7476.363636363636</v>
          </cell>
          <cell r="G202">
            <v>8224</v>
          </cell>
        </row>
        <row r="203">
          <cell r="A203">
            <v>20097</v>
          </cell>
          <cell r="B203" t="str">
            <v>백티이(용접)</v>
          </cell>
          <cell r="C203" t="str">
            <v>100A</v>
          </cell>
          <cell r="D203" t="str">
            <v>EA</v>
          </cell>
          <cell r="E203">
            <v>6250</v>
          </cell>
          <cell r="F203">
            <v>5785.454545454545</v>
          </cell>
          <cell r="G203">
            <v>6364</v>
          </cell>
        </row>
        <row r="204">
          <cell r="A204">
            <v>20098</v>
          </cell>
          <cell r="B204" t="str">
            <v>백티이(용접)</v>
          </cell>
          <cell r="C204" t="str">
            <v>80A</v>
          </cell>
          <cell r="D204" t="str">
            <v>EA</v>
          </cell>
          <cell r="E204">
            <v>4970</v>
          </cell>
          <cell r="F204">
            <v>3497.272727272727</v>
          </cell>
          <cell r="G204">
            <v>3847</v>
          </cell>
        </row>
        <row r="205">
          <cell r="A205">
            <v>20099</v>
          </cell>
          <cell r="B205" t="str">
            <v>백티이(용접)</v>
          </cell>
          <cell r="C205" t="str">
            <v>65A</v>
          </cell>
          <cell r="D205" t="str">
            <v>EA</v>
          </cell>
          <cell r="E205">
            <v>4210</v>
          </cell>
          <cell r="F205">
            <v>2795.454545454545</v>
          </cell>
          <cell r="G205">
            <v>3075</v>
          </cell>
        </row>
        <row r="206">
          <cell r="A206">
            <v>20100</v>
          </cell>
          <cell r="B206" t="str">
            <v>백티이(나사)</v>
          </cell>
          <cell r="C206" t="str">
            <v>50A</v>
          </cell>
          <cell r="D206" t="str">
            <v>EA</v>
          </cell>
          <cell r="E206">
            <v>3790</v>
          </cell>
          <cell r="F206">
            <v>2107.272727272727</v>
          </cell>
          <cell r="G206">
            <v>2318</v>
          </cell>
        </row>
        <row r="207">
          <cell r="A207">
            <v>20101</v>
          </cell>
          <cell r="B207" t="str">
            <v>백티이(나사)</v>
          </cell>
          <cell r="C207" t="str">
            <v>40A</v>
          </cell>
          <cell r="D207" t="str">
            <v>EA</v>
          </cell>
          <cell r="E207">
            <v>2800</v>
          </cell>
          <cell r="F207">
            <v>1440.9090909090908</v>
          </cell>
          <cell r="G207">
            <v>1585</v>
          </cell>
        </row>
        <row r="208">
          <cell r="A208">
            <v>20102</v>
          </cell>
          <cell r="B208" t="str">
            <v>백티이(나사)</v>
          </cell>
          <cell r="C208" t="str">
            <v>32A</v>
          </cell>
          <cell r="D208" t="str">
            <v>EA</v>
          </cell>
          <cell r="E208">
            <v>1980</v>
          </cell>
          <cell r="F208">
            <v>1621.8181818181818</v>
          </cell>
          <cell r="G208">
            <v>1784</v>
          </cell>
        </row>
        <row r="209">
          <cell r="A209">
            <v>20103</v>
          </cell>
          <cell r="B209" t="str">
            <v>백티이(나사)</v>
          </cell>
          <cell r="C209" t="str">
            <v>25A</v>
          </cell>
          <cell r="D209" t="str">
            <v>EA</v>
          </cell>
          <cell r="E209">
            <v>1400</v>
          </cell>
          <cell r="F209">
            <v>780.90909090909088</v>
          </cell>
          <cell r="G209">
            <v>859</v>
          </cell>
        </row>
        <row r="210">
          <cell r="A210">
            <v>20104</v>
          </cell>
          <cell r="B210" t="str">
            <v>백레듀샤(용접)</v>
          </cell>
          <cell r="C210" t="str">
            <v>150A</v>
          </cell>
          <cell r="D210" t="str">
            <v>EA</v>
          </cell>
          <cell r="E210">
            <v>4836</v>
          </cell>
          <cell r="F210">
            <v>4029.9999999999995</v>
          </cell>
          <cell r="G210">
            <v>4433</v>
          </cell>
        </row>
        <row r="211">
          <cell r="A211">
            <v>20105</v>
          </cell>
          <cell r="B211" t="str">
            <v>백레듀샤(용접)</v>
          </cell>
          <cell r="C211" t="str">
            <v>125A</v>
          </cell>
          <cell r="D211" t="str">
            <v>EA</v>
          </cell>
          <cell r="E211">
            <v>3588</v>
          </cell>
          <cell r="F211">
            <v>2989.9999999999995</v>
          </cell>
          <cell r="G211">
            <v>3289</v>
          </cell>
        </row>
        <row r="212">
          <cell r="A212">
            <v>20106</v>
          </cell>
          <cell r="B212" t="str">
            <v>백레듀샤(용접)</v>
          </cell>
          <cell r="C212" t="str">
            <v>100A</v>
          </cell>
          <cell r="D212" t="str">
            <v>EA</v>
          </cell>
          <cell r="E212">
            <v>3680</v>
          </cell>
          <cell r="F212">
            <v>2015.4545454545453</v>
          </cell>
          <cell r="G212">
            <v>2217</v>
          </cell>
        </row>
        <row r="213">
          <cell r="A213">
            <v>20107</v>
          </cell>
          <cell r="B213" t="str">
            <v>백레듀샤(용접)</v>
          </cell>
          <cell r="C213" t="str">
            <v>80A</v>
          </cell>
          <cell r="D213" t="str">
            <v>EA</v>
          </cell>
          <cell r="E213">
            <v>1560</v>
          </cell>
          <cell r="F213">
            <v>1300</v>
          </cell>
          <cell r="G213">
            <v>1430</v>
          </cell>
        </row>
        <row r="214">
          <cell r="A214">
            <v>20108</v>
          </cell>
          <cell r="B214" t="str">
            <v>백레듀샤(용접)</v>
          </cell>
          <cell r="C214" t="str">
            <v>65A</v>
          </cell>
          <cell r="D214" t="str">
            <v>EA</v>
          </cell>
          <cell r="E214">
            <v>2262</v>
          </cell>
          <cell r="F214">
            <v>1052.7272727272727</v>
          </cell>
          <cell r="G214">
            <v>1158</v>
          </cell>
        </row>
        <row r="215">
          <cell r="A215">
            <v>20109</v>
          </cell>
          <cell r="B215" t="str">
            <v>백레듀샤(나사)</v>
          </cell>
          <cell r="C215" t="str">
            <v>50A</v>
          </cell>
          <cell r="D215" t="str">
            <v>EA</v>
          </cell>
          <cell r="E215">
            <v>1950</v>
          </cell>
          <cell r="F215">
            <v>1285.4545454545453</v>
          </cell>
          <cell r="G215">
            <v>1414</v>
          </cell>
        </row>
        <row r="216">
          <cell r="A216">
            <v>20110</v>
          </cell>
          <cell r="B216" t="str">
            <v>백레듀샤(나사)</v>
          </cell>
          <cell r="C216" t="str">
            <v>40A</v>
          </cell>
          <cell r="D216" t="str">
            <v>EA</v>
          </cell>
          <cell r="E216">
            <v>1930</v>
          </cell>
          <cell r="F216">
            <v>802.72727272727263</v>
          </cell>
          <cell r="G216">
            <v>883</v>
          </cell>
        </row>
        <row r="217">
          <cell r="A217">
            <v>20111</v>
          </cell>
          <cell r="B217" t="str">
            <v>백레듀샤(나사)</v>
          </cell>
          <cell r="C217" t="str">
            <v>32A</v>
          </cell>
          <cell r="D217" t="str">
            <v>EA</v>
          </cell>
          <cell r="E217">
            <v>985</v>
          </cell>
          <cell r="F217">
            <v>674.5454545454545</v>
          </cell>
          <cell r="G217">
            <v>742</v>
          </cell>
        </row>
        <row r="218">
          <cell r="A218">
            <v>20112</v>
          </cell>
          <cell r="B218" t="str">
            <v>백레듀샤(나사)</v>
          </cell>
          <cell r="C218" t="str">
            <v>25A</v>
          </cell>
          <cell r="D218" t="str">
            <v>EA</v>
          </cell>
          <cell r="E218">
            <v>660</v>
          </cell>
          <cell r="F218">
            <v>526.36363636363637</v>
          </cell>
          <cell r="G218">
            <v>579</v>
          </cell>
        </row>
        <row r="219">
          <cell r="A219">
            <v>20113</v>
          </cell>
          <cell r="B219" t="str">
            <v>백캡</v>
          </cell>
          <cell r="C219" t="str">
            <v>25A</v>
          </cell>
          <cell r="D219" t="str">
            <v>EA</v>
          </cell>
          <cell r="E219">
            <v>469</v>
          </cell>
          <cell r="F219">
            <v>390.90909090909088</v>
          </cell>
          <cell r="G219">
            <v>430</v>
          </cell>
        </row>
        <row r="220">
          <cell r="A220">
            <v>20114</v>
          </cell>
          <cell r="B220" t="str">
            <v>백캡</v>
          </cell>
          <cell r="C220" t="str">
            <v>32A</v>
          </cell>
          <cell r="D220" t="str">
            <v>EA</v>
          </cell>
        </row>
        <row r="221">
          <cell r="A221">
            <v>20115</v>
          </cell>
          <cell r="B221" t="str">
            <v>백캡</v>
          </cell>
          <cell r="C221" t="str">
            <v>40A</v>
          </cell>
          <cell r="D221" t="str">
            <v>EA</v>
          </cell>
        </row>
        <row r="222">
          <cell r="A222">
            <v>20116</v>
          </cell>
          <cell r="B222" t="str">
            <v>백캡</v>
          </cell>
          <cell r="C222" t="str">
            <v>50A</v>
          </cell>
          <cell r="D222" t="str">
            <v>EA</v>
          </cell>
        </row>
        <row r="223">
          <cell r="A223">
            <v>20117</v>
          </cell>
          <cell r="B223" t="str">
            <v>유니온</v>
          </cell>
          <cell r="C223" t="str">
            <v>25A</v>
          </cell>
          <cell r="D223" t="str">
            <v>EA</v>
          </cell>
          <cell r="E223">
            <v>2261</v>
          </cell>
          <cell r="F223">
            <v>1884.5454545454545</v>
          </cell>
          <cell r="G223">
            <v>2073</v>
          </cell>
        </row>
        <row r="224">
          <cell r="A224">
            <v>20118</v>
          </cell>
          <cell r="B224" t="str">
            <v>감압밸브</v>
          </cell>
          <cell r="C224" t="str">
            <v>40A</v>
          </cell>
          <cell r="D224" t="str">
            <v>EA</v>
          </cell>
          <cell r="E224">
            <v>12000</v>
          </cell>
          <cell r="F224">
            <v>6000</v>
          </cell>
        </row>
        <row r="225">
          <cell r="A225">
            <v>20119</v>
          </cell>
          <cell r="B225" t="str">
            <v>관보온재</v>
          </cell>
          <cell r="C225" t="str">
            <v>150A*20T</v>
          </cell>
          <cell r="D225" t="str">
            <v>M</v>
          </cell>
          <cell r="E225">
            <v>4010</v>
          </cell>
          <cell r="F225">
            <v>4050</v>
          </cell>
        </row>
        <row r="226">
          <cell r="A226">
            <v>20120</v>
          </cell>
          <cell r="B226" t="str">
            <v>관보온재</v>
          </cell>
          <cell r="C226" t="str">
            <v>125A*20T</v>
          </cell>
          <cell r="D226" t="str">
            <v>M</v>
          </cell>
          <cell r="E226">
            <v>3860</v>
          </cell>
          <cell r="F226">
            <v>3050</v>
          </cell>
        </row>
        <row r="227">
          <cell r="A227">
            <v>20121</v>
          </cell>
          <cell r="B227" t="str">
            <v>관보온재</v>
          </cell>
          <cell r="C227" t="str">
            <v>100A*20T</v>
          </cell>
          <cell r="D227" t="str">
            <v>M</v>
          </cell>
          <cell r="E227">
            <v>3681</v>
          </cell>
          <cell r="F227">
            <v>2360</v>
          </cell>
        </row>
        <row r="228">
          <cell r="A228">
            <v>20122</v>
          </cell>
          <cell r="B228" t="str">
            <v>관보온재</v>
          </cell>
          <cell r="C228" t="str">
            <v>80A*20T</v>
          </cell>
          <cell r="D228" t="str">
            <v>M</v>
          </cell>
          <cell r="E228">
            <v>3420</v>
          </cell>
          <cell r="F228">
            <v>1835</v>
          </cell>
        </row>
        <row r="229">
          <cell r="A229">
            <v>20123</v>
          </cell>
          <cell r="B229" t="str">
            <v>관보온재</v>
          </cell>
          <cell r="C229" t="str">
            <v>65A*20T</v>
          </cell>
          <cell r="D229" t="str">
            <v>M</v>
          </cell>
          <cell r="E229">
            <v>2794</v>
          </cell>
          <cell r="F229">
            <v>1660</v>
          </cell>
        </row>
        <row r="230">
          <cell r="A230">
            <v>20124</v>
          </cell>
          <cell r="B230" t="str">
            <v>관보온재</v>
          </cell>
          <cell r="C230" t="str">
            <v>50A*20T</v>
          </cell>
          <cell r="D230" t="str">
            <v>M</v>
          </cell>
          <cell r="E230">
            <v>2451</v>
          </cell>
          <cell r="F230">
            <v>1335</v>
          </cell>
        </row>
        <row r="231">
          <cell r="A231">
            <v>20125</v>
          </cell>
          <cell r="B231" t="str">
            <v>관보온재</v>
          </cell>
          <cell r="C231" t="str">
            <v>40A*20T</v>
          </cell>
          <cell r="D231" t="str">
            <v>M</v>
          </cell>
          <cell r="E231">
            <v>2137</v>
          </cell>
          <cell r="F231">
            <v>1130</v>
          </cell>
        </row>
        <row r="232">
          <cell r="A232">
            <v>20126</v>
          </cell>
          <cell r="B232" t="str">
            <v>관보온재</v>
          </cell>
          <cell r="C232" t="str">
            <v>32A*20T</v>
          </cell>
          <cell r="D232" t="str">
            <v>M</v>
          </cell>
          <cell r="E232">
            <v>2045</v>
          </cell>
          <cell r="F232">
            <v>1030</v>
          </cell>
        </row>
        <row r="233">
          <cell r="A233">
            <v>20127</v>
          </cell>
          <cell r="B233" t="str">
            <v>관보온재</v>
          </cell>
          <cell r="C233" t="str">
            <v>25A*20T</v>
          </cell>
          <cell r="D233" t="str">
            <v>M</v>
          </cell>
          <cell r="E233">
            <v>1893</v>
          </cell>
          <cell r="F233">
            <v>930</v>
          </cell>
        </row>
        <row r="234">
          <cell r="A234">
            <v>20128</v>
          </cell>
          <cell r="B234" t="str">
            <v>알람밸브</v>
          </cell>
          <cell r="C234" t="str">
            <v>150A</v>
          </cell>
          <cell r="D234" t="str">
            <v>SET</v>
          </cell>
          <cell r="E234">
            <v>400000</v>
          </cell>
          <cell r="F234">
            <v>230000</v>
          </cell>
        </row>
        <row r="235">
          <cell r="A235">
            <v>20129</v>
          </cell>
          <cell r="B235" t="str">
            <v>알람밸브</v>
          </cell>
          <cell r="C235" t="str">
            <v>125A</v>
          </cell>
          <cell r="D235" t="str">
            <v>SET</v>
          </cell>
        </row>
        <row r="236">
          <cell r="A236">
            <v>20130</v>
          </cell>
          <cell r="B236" t="str">
            <v>알람밸브</v>
          </cell>
          <cell r="C236" t="str">
            <v>100A</v>
          </cell>
          <cell r="D236" t="str">
            <v>SET</v>
          </cell>
          <cell r="E236">
            <v>320000</v>
          </cell>
          <cell r="F236">
            <v>200000</v>
          </cell>
        </row>
        <row r="237">
          <cell r="A237">
            <v>20131</v>
          </cell>
          <cell r="B237" t="str">
            <v>알람밸브</v>
          </cell>
          <cell r="C237" t="str">
            <v>80A</v>
          </cell>
          <cell r="D237" t="str">
            <v>SET</v>
          </cell>
          <cell r="E237">
            <v>280000</v>
          </cell>
          <cell r="F237">
            <v>0</v>
          </cell>
        </row>
        <row r="238">
          <cell r="A238">
            <v>20132</v>
          </cell>
          <cell r="B238" t="str">
            <v>알람밸브</v>
          </cell>
          <cell r="C238" t="str">
            <v>65A</v>
          </cell>
          <cell r="D238" t="str">
            <v>SET</v>
          </cell>
          <cell r="E238">
            <v>200000</v>
          </cell>
          <cell r="F238">
            <v>0</v>
          </cell>
        </row>
        <row r="239">
          <cell r="A239">
            <v>20133</v>
          </cell>
          <cell r="B239" t="str">
            <v>프리액션밸브</v>
          </cell>
          <cell r="C239" t="str">
            <v>150A</v>
          </cell>
          <cell r="D239" t="str">
            <v>SET</v>
          </cell>
          <cell r="E239">
            <v>970000</v>
          </cell>
          <cell r="F239">
            <v>420000</v>
          </cell>
        </row>
        <row r="240">
          <cell r="A240">
            <v>20134</v>
          </cell>
          <cell r="B240" t="str">
            <v>프리액션밸브</v>
          </cell>
          <cell r="C240" t="str">
            <v>125A</v>
          </cell>
          <cell r="D240" t="str">
            <v>SET</v>
          </cell>
          <cell r="F240">
            <v>0</v>
          </cell>
        </row>
        <row r="241">
          <cell r="A241">
            <v>20135</v>
          </cell>
          <cell r="B241" t="str">
            <v>프리액션밸브</v>
          </cell>
          <cell r="C241" t="str">
            <v>100A</v>
          </cell>
          <cell r="D241" t="str">
            <v>SET</v>
          </cell>
          <cell r="E241">
            <v>869000</v>
          </cell>
          <cell r="F241">
            <v>380000</v>
          </cell>
        </row>
        <row r="242">
          <cell r="A242">
            <v>20136</v>
          </cell>
          <cell r="B242" t="str">
            <v>프리액션밸브</v>
          </cell>
          <cell r="C242" t="str">
            <v>80A</v>
          </cell>
          <cell r="D242" t="str">
            <v>SET</v>
          </cell>
          <cell r="E242">
            <v>790000</v>
          </cell>
          <cell r="F242">
            <v>360000</v>
          </cell>
        </row>
        <row r="243">
          <cell r="A243">
            <v>20137</v>
          </cell>
          <cell r="B243" t="str">
            <v>프리액션밸브</v>
          </cell>
          <cell r="C243" t="str">
            <v>65A</v>
          </cell>
          <cell r="D243" t="str">
            <v>SET</v>
          </cell>
        </row>
        <row r="244">
          <cell r="A244">
            <v>20138</v>
          </cell>
          <cell r="B244" t="str">
            <v>TEST V/V함</v>
          </cell>
          <cell r="C244" t="str">
            <v>500*300*180</v>
          </cell>
          <cell r="D244" t="str">
            <v>SET</v>
          </cell>
          <cell r="E244">
            <v>55000</v>
          </cell>
          <cell r="F244">
            <v>43000</v>
          </cell>
        </row>
        <row r="245">
          <cell r="A245">
            <v>20139</v>
          </cell>
          <cell r="B245" t="str">
            <v>순간유량계(일반)</v>
          </cell>
          <cell r="C245" t="str">
            <v>150A</v>
          </cell>
          <cell r="D245" t="str">
            <v>EA</v>
          </cell>
          <cell r="F245">
            <v>0</v>
          </cell>
        </row>
        <row r="246">
          <cell r="A246">
            <v>20140</v>
          </cell>
          <cell r="B246" t="str">
            <v>순간유량계(일반)</v>
          </cell>
          <cell r="C246" t="str">
            <v>125A</v>
          </cell>
          <cell r="D246" t="str">
            <v>EA</v>
          </cell>
        </row>
        <row r="247">
          <cell r="A247">
            <v>20141</v>
          </cell>
          <cell r="B247" t="str">
            <v>순간유량계(일반)</v>
          </cell>
          <cell r="C247" t="str">
            <v>100A</v>
          </cell>
          <cell r="D247" t="str">
            <v>EA</v>
          </cell>
        </row>
        <row r="248">
          <cell r="A248">
            <v>20142</v>
          </cell>
          <cell r="B248" t="str">
            <v>순간유량계(일반)</v>
          </cell>
          <cell r="C248" t="str">
            <v>80A</v>
          </cell>
          <cell r="D248" t="str">
            <v>EA</v>
          </cell>
          <cell r="E248">
            <v>21000</v>
          </cell>
          <cell r="F248">
            <v>14000</v>
          </cell>
        </row>
        <row r="249">
          <cell r="A249">
            <v>20143</v>
          </cell>
          <cell r="B249" t="str">
            <v>순간유량계(일반)</v>
          </cell>
          <cell r="C249" t="str">
            <v>65A</v>
          </cell>
          <cell r="D249" t="str">
            <v>EA</v>
          </cell>
          <cell r="E249">
            <v>19500</v>
          </cell>
          <cell r="F249">
            <v>13000</v>
          </cell>
        </row>
        <row r="250">
          <cell r="A250">
            <v>20144</v>
          </cell>
          <cell r="B250" t="str">
            <v>순간유량계(일반)</v>
          </cell>
          <cell r="C250" t="str">
            <v>50A</v>
          </cell>
          <cell r="D250" t="str">
            <v>EA</v>
          </cell>
          <cell r="E250">
            <v>18000</v>
          </cell>
          <cell r="F250">
            <v>12000</v>
          </cell>
        </row>
        <row r="251">
          <cell r="A251">
            <v>20145</v>
          </cell>
          <cell r="B251" t="str">
            <v>순간유량계(일반)</v>
          </cell>
          <cell r="C251" t="str">
            <v>40A</v>
          </cell>
          <cell r="D251" t="str">
            <v>EA</v>
          </cell>
          <cell r="E251">
            <v>16500</v>
          </cell>
          <cell r="F251">
            <v>11000</v>
          </cell>
        </row>
        <row r="252">
          <cell r="A252">
            <v>20146</v>
          </cell>
          <cell r="B252" t="str">
            <v>SP헤드</v>
          </cell>
          <cell r="C252" t="str">
            <v>72℃ 15A상향</v>
          </cell>
          <cell r="D252" t="str">
            <v>EA</v>
          </cell>
          <cell r="E252">
            <v>10000</v>
          </cell>
          <cell r="F252">
            <v>2500</v>
          </cell>
        </row>
        <row r="253">
          <cell r="A253">
            <v>20147</v>
          </cell>
          <cell r="B253" t="str">
            <v>SP헤드</v>
          </cell>
          <cell r="C253" t="str">
            <v>72℃ 15A측벽</v>
          </cell>
          <cell r="D253" t="str">
            <v>EA</v>
          </cell>
          <cell r="E253">
            <v>10000</v>
          </cell>
          <cell r="F253">
            <v>3500</v>
          </cell>
        </row>
        <row r="254">
          <cell r="A254">
            <v>20148</v>
          </cell>
          <cell r="B254" t="str">
            <v>SP헤드</v>
          </cell>
          <cell r="C254" t="str">
            <v>105℃ 15A상향</v>
          </cell>
          <cell r="D254" t="str">
            <v>EA</v>
          </cell>
          <cell r="E254">
            <v>12000</v>
          </cell>
          <cell r="F254">
            <v>4500</v>
          </cell>
        </row>
        <row r="255">
          <cell r="A255">
            <v>20149</v>
          </cell>
          <cell r="B255" t="str">
            <v>SP헤드</v>
          </cell>
          <cell r="C255" t="str">
            <v>72℃ 15A하향</v>
          </cell>
          <cell r="D255" t="str">
            <v>EA</v>
          </cell>
          <cell r="E255">
            <v>10000</v>
          </cell>
          <cell r="F255">
            <v>2500</v>
          </cell>
        </row>
        <row r="256">
          <cell r="A256">
            <v>20150</v>
          </cell>
          <cell r="B256" t="str">
            <v>SP헤드</v>
          </cell>
          <cell r="C256" t="str">
            <v>105℃ 15A하향</v>
          </cell>
          <cell r="D256" t="str">
            <v>EA</v>
          </cell>
          <cell r="E256">
            <v>12000</v>
          </cell>
          <cell r="F256">
            <v>4500</v>
          </cell>
        </row>
        <row r="257">
          <cell r="A257">
            <v>20151</v>
          </cell>
          <cell r="B257" t="str">
            <v>백니쁠</v>
          </cell>
          <cell r="C257" t="str">
            <v>100A</v>
          </cell>
          <cell r="D257" t="str">
            <v>EA</v>
          </cell>
          <cell r="E257">
            <v>4500</v>
          </cell>
          <cell r="F257">
            <v>4270</v>
          </cell>
        </row>
        <row r="258">
          <cell r="A258">
            <v>20152</v>
          </cell>
          <cell r="B258" t="str">
            <v>백니쁠</v>
          </cell>
          <cell r="C258" t="str">
            <v>80A</v>
          </cell>
          <cell r="D258" t="str">
            <v>EA</v>
          </cell>
        </row>
        <row r="259">
          <cell r="A259">
            <v>20153</v>
          </cell>
          <cell r="B259" t="str">
            <v>백니쁠</v>
          </cell>
          <cell r="C259" t="str">
            <v>65A</v>
          </cell>
          <cell r="D259" t="str">
            <v>EA</v>
          </cell>
          <cell r="F259">
            <v>2144</v>
          </cell>
        </row>
        <row r="260">
          <cell r="A260">
            <v>20154</v>
          </cell>
          <cell r="B260" t="str">
            <v>백니쁠</v>
          </cell>
          <cell r="C260" t="str">
            <v>50A</v>
          </cell>
          <cell r="D260" t="str">
            <v>EA</v>
          </cell>
          <cell r="E260">
            <v>1560</v>
          </cell>
          <cell r="F260">
            <v>1060</v>
          </cell>
        </row>
        <row r="261">
          <cell r="A261">
            <v>20155</v>
          </cell>
          <cell r="B261" t="str">
            <v>백니쁠</v>
          </cell>
          <cell r="C261" t="str">
            <v>40A</v>
          </cell>
          <cell r="D261" t="str">
            <v>EA</v>
          </cell>
          <cell r="E261">
            <v>1390</v>
          </cell>
          <cell r="F261">
            <v>830</v>
          </cell>
        </row>
        <row r="262">
          <cell r="A262">
            <v>20156</v>
          </cell>
          <cell r="B262" t="str">
            <v>백니쁠</v>
          </cell>
          <cell r="C262" t="str">
            <v>32A</v>
          </cell>
          <cell r="D262" t="str">
            <v>EA</v>
          </cell>
          <cell r="E262">
            <v>987</v>
          </cell>
          <cell r="F262">
            <v>640</v>
          </cell>
        </row>
        <row r="263">
          <cell r="A263">
            <v>20157</v>
          </cell>
          <cell r="B263" t="str">
            <v>백니쁠</v>
          </cell>
          <cell r="C263" t="str">
            <v>25A</v>
          </cell>
          <cell r="D263" t="str">
            <v>EA</v>
          </cell>
          <cell r="E263">
            <v>620</v>
          </cell>
          <cell r="F263">
            <v>480</v>
          </cell>
        </row>
        <row r="264">
          <cell r="A264">
            <v>20158</v>
          </cell>
          <cell r="B264" t="str">
            <v>완강기(걸이)</v>
          </cell>
          <cell r="C264" t="str">
            <v>3층용</v>
          </cell>
          <cell r="D264" t="str">
            <v>EA</v>
          </cell>
          <cell r="E264">
            <v>175000</v>
          </cell>
          <cell r="F264">
            <v>85000</v>
          </cell>
        </row>
        <row r="265">
          <cell r="A265">
            <v>20159</v>
          </cell>
          <cell r="B265" t="str">
            <v>완강기(걸이)</v>
          </cell>
          <cell r="C265" t="str">
            <v>4층용</v>
          </cell>
          <cell r="D265" t="str">
            <v>EA</v>
          </cell>
          <cell r="E265">
            <v>195000</v>
          </cell>
          <cell r="F265">
            <v>90000</v>
          </cell>
        </row>
        <row r="266">
          <cell r="A266">
            <v>20160</v>
          </cell>
          <cell r="B266" t="str">
            <v>완강기(걸이)</v>
          </cell>
          <cell r="C266" t="str">
            <v>5층용</v>
          </cell>
          <cell r="D266" t="str">
            <v>EA</v>
          </cell>
          <cell r="E266">
            <v>215000</v>
          </cell>
          <cell r="F266">
            <v>97500</v>
          </cell>
        </row>
        <row r="267">
          <cell r="A267">
            <v>20161</v>
          </cell>
          <cell r="B267" t="str">
            <v>완강기(걸이)</v>
          </cell>
          <cell r="C267" t="str">
            <v>6층용</v>
          </cell>
          <cell r="D267" t="str">
            <v>EA</v>
          </cell>
          <cell r="E267">
            <v>225000</v>
          </cell>
          <cell r="F267">
            <v>105000</v>
          </cell>
        </row>
        <row r="268">
          <cell r="A268">
            <v>20162</v>
          </cell>
          <cell r="B268" t="str">
            <v>알루미늄밴드</v>
          </cell>
          <cell r="C268" t="str">
            <v>25MM</v>
          </cell>
          <cell r="D268" t="str">
            <v>M</v>
          </cell>
          <cell r="E268">
            <v>3000</v>
          </cell>
          <cell r="F268">
            <v>2600</v>
          </cell>
        </row>
        <row r="269">
          <cell r="A269">
            <v>20163</v>
          </cell>
          <cell r="B269" t="str">
            <v>옥내소화전주펌프</v>
          </cell>
          <cell r="C269" t="str">
            <v>7.5HP/4S/200LPM/52M/50A</v>
          </cell>
          <cell r="D269" t="str">
            <v>대</v>
          </cell>
          <cell r="E269">
            <v>1025700</v>
          </cell>
          <cell r="F269">
            <v>789000</v>
          </cell>
        </row>
        <row r="270">
          <cell r="A270">
            <v>20164</v>
          </cell>
          <cell r="B270" t="str">
            <v>옥내소화전보조펌프</v>
          </cell>
          <cell r="C270" t="str">
            <v>3HP/60LPM/52M/40A</v>
          </cell>
          <cell r="D270" t="str">
            <v>대</v>
          </cell>
          <cell r="E270">
            <v>430300</v>
          </cell>
          <cell r="F270">
            <v>331000</v>
          </cell>
        </row>
        <row r="271">
          <cell r="A271">
            <v>20165</v>
          </cell>
          <cell r="B271" t="str">
            <v>SP주펌프</v>
          </cell>
          <cell r="D271" t="str">
            <v>대</v>
          </cell>
        </row>
        <row r="272">
          <cell r="A272">
            <v>20166</v>
          </cell>
          <cell r="B272" t="str">
            <v>SP보조펌프</v>
          </cell>
          <cell r="D272" t="str">
            <v>대</v>
          </cell>
        </row>
        <row r="273">
          <cell r="A273">
            <v>20167</v>
          </cell>
          <cell r="B273" t="str">
            <v>펌프방진(OSM+BMB)</v>
          </cell>
          <cell r="D273" t="str">
            <v>SET</v>
          </cell>
          <cell r="E273">
            <v>136500</v>
          </cell>
          <cell r="F273">
            <v>105000</v>
          </cell>
        </row>
        <row r="274">
          <cell r="A274">
            <v>20168</v>
          </cell>
          <cell r="B274" t="str">
            <v>소화기받침대</v>
          </cell>
          <cell r="C274" t="str">
            <v>3.3KG</v>
          </cell>
          <cell r="D274" t="str">
            <v>EA</v>
          </cell>
          <cell r="E274">
            <v>5000</v>
          </cell>
          <cell r="F274">
            <v>3000</v>
          </cell>
        </row>
        <row r="275">
          <cell r="A275">
            <v>20169</v>
          </cell>
          <cell r="B275" t="str">
            <v>PIPE HANGER</v>
          </cell>
          <cell r="C275" t="str">
            <v>80A</v>
          </cell>
          <cell r="D275" t="str">
            <v>EA</v>
          </cell>
          <cell r="E275">
            <v>1300</v>
          </cell>
          <cell r="F275">
            <v>1000</v>
          </cell>
        </row>
        <row r="276">
          <cell r="A276">
            <v>20170</v>
          </cell>
          <cell r="B276" t="str">
            <v>PIPE HANGER</v>
          </cell>
          <cell r="C276" t="str">
            <v>65A</v>
          </cell>
          <cell r="D276" t="str">
            <v>EA</v>
          </cell>
          <cell r="E276">
            <v>1040</v>
          </cell>
          <cell r="F276">
            <v>800</v>
          </cell>
        </row>
        <row r="277">
          <cell r="A277">
            <v>20171</v>
          </cell>
          <cell r="B277" t="str">
            <v>PIPE HANGER</v>
          </cell>
          <cell r="C277" t="str">
            <v>50A</v>
          </cell>
          <cell r="D277" t="str">
            <v>EA</v>
          </cell>
          <cell r="E277">
            <v>910</v>
          </cell>
          <cell r="F277">
            <v>700</v>
          </cell>
        </row>
        <row r="278">
          <cell r="A278">
            <v>20172</v>
          </cell>
          <cell r="B278" t="str">
            <v>PIPE HANGER</v>
          </cell>
          <cell r="C278" t="str">
            <v>40A</v>
          </cell>
          <cell r="D278" t="str">
            <v>EA</v>
          </cell>
          <cell r="E278">
            <v>780</v>
          </cell>
          <cell r="F278">
            <v>600</v>
          </cell>
        </row>
        <row r="279">
          <cell r="A279">
            <v>20173</v>
          </cell>
          <cell r="B279" t="str">
            <v>PIPE HANGER</v>
          </cell>
          <cell r="C279" t="str">
            <v>32A</v>
          </cell>
          <cell r="D279" t="str">
            <v>EA</v>
          </cell>
          <cell r="E279">
            <v>650</v>
          </cell>
          <cell r="F279">
            <v>500</v>
          </cell>
        </row>
        <row r="280">
          <cell r="A280">
            <v>20174</v>
          </cell>
          <cell r="B280" t="str">
            <v>PIPE HANGER</v>
          </cell>
          <cell r="C280" t="str">
            <v>25A</v>
          </cell>
          <cell r="D280" t="str">
            <v>EA</v>
          </cell>
          <cell r="E280">
            <v>520</v>
          </cell>
          <cell r="F280">
            <v>400</v>
          </cell>
        </row>
        <row r="281">
          <cell r="A281">
            <v>20175</v>
          </cell>
          <cell r="B281" t="str">
            <v>U볼트/너트</v>
          </cell>
          <cell r="C281" t="str">
            <v>200A</v>
          </cell>
          <cell r="D281" t="str">
            <v>EA</v>
          </cell>
        </row>
        <row r="282">
          <cell r="A282">
            <v>20176</v>
          </cell>
          <cell r="B282" t="str">
            <v>U볼트/너트</v>
          </cell>
          <cell r="C282" t="str">
            <v>150A</v>
          </cell>
          <cell r="D282" t="str">
            <v>EA</v>
          </cell>
        </row>
        <row r="283">
          <cell r="A283">
            <v>20177</v>
          </cell>
          <cell r="B283" t="str">
            <v>U볼트/너트</v>
          </cell>
          <cell r="C283" t="str">
            <v>125A</v>
          </cell>
          <cell r="D283" t="str">
            <v>EA</v>
          </cell>
        </row>
        <row r="284">
          <cell r="A284">
            <v>20178</v>
          </cell>
          <cell r="B284" t="str">
            <v>U볼트/너트</v>
          </cell>
          <cell r="C284" t="str">
            <v>100A</v>
          </cell>
          <cell r="D284" t="str">
            <v>EA</v>
          </cell>
          <cell r="E284">
            <v>367</v>
          </cell>
        </row>
        <row r="285">
          <cell r="A285">
            <v>20179</v>
          </cell>
          <cell r="B285" t="str">
            <v>U볼트/너트</v>
          </cell>
          <cell r="C285" t="str">
            <v>80A</v>
          </cell>
          <cell r="D285" t="str">
            <v>EA</v>
          </cell>
          <cell r="E285">
            <v>258</v>
          </cell>
        </row>
        <row r="286">
          <cell r="A286">
            <v>20180</v>
          </cell>
          <cell r="B286" t="str">
            <v>U볼트/너트</v>
          </cell>
          <cell r="C286" t="str">
            <v>65A</v>
          </cell>
          <cell r="D286" t="str">
            <v>EA</v>
          </cell>
          <cell r="E286">
            <v>165</v>
          </cell>
        </row>
        <row r="287">
          <cell r="A287">
            <v>20181</v>
          </cell>
          <cell r="B287" t="str">
            <v>U볼트/너트</v>
          </cell>
          <cell r="C287" t="str">
            <v>50A</v>
          </cell>
          <cell r="D287" t="str">
            <v>EA</v>
          </cell>
          <cell r="E287">
            <v>139</v>
          </cell>
        </row>
        <row r="288">
          <cell r="A288">
            <v>20182</v>
          </cell>
          <cell r="B288" t="str">
            <v>볼트/너트</v>
          </cell>
          <cell r="C288" t="str">
            <v>M16*65L</v>
          </cell>
          <cell r="D288" t="str">
            <v>EA</v>
          </cell>
          <cell r="E288">
            <v>450</v>
          </cell>
          <cell r="F288">
            <v>190</v>
          </cell>
        </row>
        <row r="289">
          <cell r="A289">
            <v>20183</v>
          </cell>
          <cell r="B289" t="str">
            <v>압력탱크</v>
          </cell>
          <cell r="C289" t="str">
            <v>100L</v>
          </cell>
          <cell r="D289" t="str">
            <v>EA</v>
          </cell>
          <cell r="E289">
            <v>350000</v>
          </cell>
          <cell r="F289">
            <v>190000</v>
          </cell>
        </row>
        <row r="290">
          <cell r="A290">
            <v>20184</v>
          </cell>
          <cell r="B290" t="str">
            <v>CO2소화기</v>
          </cell>
          <cell r="C290" t="str">
            <v>50L/B</v>
          </cell>
          <cell r="D290" t="str">
            <v>EA</v>
          </cell>
          <cell r="E290">
            <v>480000</v>
          </cell>
          <cell r="F290">
            <v>300000</v>
          </cell>
        </row>
        <row r="291">
          <cell r="A291">
            <v>20185</v>
          </cell>
          <cell r="B291" t="str">
            <v>CO2소화기</v>
          </cell>
          <cell r="C291" t="str">
            <v>15L/B</v>
          </cell>
          <cell r="D291" t="str">
            <v>EA</v>
          </cell>
          <cell r="E291">
            <v>210000</v>
          </cell>
          <cell r="F291">
            <v>85000</v>
          </cell>
        </row>
        <row r="292">
          <cell r="A292">
            <v>20186</v>
          </cell>
          <cell r="B292" t="str">
            <v>CO2소화기</v>
          </cell>
          <cell r="C292" t="str">
            <v>10L/B</v>
          </cell>
          <cell r="D292" t="str">
            <v>EA</v>
          </cell>
          <cell r="E292">
            <v>165000</v>
          </cell>
          <cell r="F292">
            <v>75000</v>
          </cell>
        </row>
        <row r="293">
          <cell r="A293">
            <v>20187</v>
          </cell>
          <cell r="B293" t="str">
            <v>CO2소화기</v>
          </cell>
          <cell r="C293" t="str">
            <v>5L/B</v>
          </cell>
          <cell r="D293" t="str">
            <v>EA</v>
          </cell>
        </row>
        <row r="294">
          <cell r="A294">
            <v>20188</v>
          </cell>
          <cell r="B294" t="str">
            <v>하론소화기</v>
          </cell>
          <cell r="C294" t="str">
            <v>68KG</v>
          </cell>
          <cell r="D294" t="str">
            <v>EA</v>
          </cell>
        </row>
        <row r="295">
          <cell r="A295">
            <v>20189</v>
          </cell>
          <cell r="B295" t="str">
            <v>하론소화기</v>
          </cell>
          <cell r="C295" t="str">
            <v>46KG</v>
          </cell>
          <cell r="D295" t="str">
            <v>EA</v>
          </cell>
        </row>
        <row r="296">
          <cell r="A296">
            <v>20190</v>
          </cell>
          <cell r="B296" t="str">
            <v>하론소화기</v>
          </cell>
          <cell r="C296" t="str">
            <v>23KG</v>
          </cell>
          <cell r="D296" t="str">
            <v>EA</v>
          </cell>
        </row>
        <row r="297">
          <cell r="A297">
            <v>20191</v>
          </cell>
          <cell r="B297" t="str">
            <v>하론소화기</v>
          </cell>
          <cell r="C297" t="str">
            <v>6.8KG</v>
          </cell>
          <cell r="D297" t="str">
            <v>EA</v>
          </cell>
        </row>
        <row r="298">
          <cell r="A298">
            <v>20192</v>
          </cell>
          <cell r="B298" t="str">
            <v>하론소화기</v>
          </cell>
          <cell r="C298" t="str">
            <v>4.5KG</v>
          </cell>
          <cell r="D298" t="str">
            <v>EA</v>
          </cell>
        </row>
        <row r="299">
          <cell r="A299">
            <v>20193</v>
          </cell>
          <cell r="B299" t="str">
            <v>하론소화기</v>
          </cell>
          <cell r="C299" t="str">
            <v>3.0KG</v>
          </cell>
          <cell r="D299" t="str">
            <v>EA</v>
          </cell>
          <cell r="E299">
            <v>150000</v>
          </cell>
          <cell r="F299">
            <v>70000</v>
          </cell>
        </row>
        <row r="300">
          <cell r="A300">
            <v>20194</v>
          </cell>
          <cell r="B300" t="str">
            <v>하론소화기</v>
          </cell>
          <cell r="C300" t="str">
            <v>2.0KG</v>
          </cell>
          <cell r="D300" t="str">
            <v>EA</v>
          </cell>
        </row>
        <row r="301">
          <cell r="A301">
            <v>20195</v>
          </cell>
          <cell r="B301" t="str">
            <v>하론소화기</v>
          </cell>
          <cell r="C301" t="str">
            <v>1.0KG</v>
          </cell>
          <cell r="D301" t="str">
            <v>EA</v>
          </cell>
        </row>
        <row r="302">
          <cell r="A302">
            <v>20196</v>
          </cell>
          <cell r="B302" t="str">
            <v>물올림탱크</v>
          </cell>
          <cell r="C302" t="str">
            <v>100L</v>
          </cell>
          <cell r="D302" t="str">
            <v>EA</v>
          </cell>
          <cell r="E302">
            <v>215000</v>
          </cell>
          <cell r="F302">
            <v>85000</v>
          </cell>
        </row>
        <row r="303">
          <cell r="A303">
            <v>20197</v>
          </cell>
          <cell r="B303" t="str">
            <v>살수헤드</v>
          </cell>
          <cell r="C303" t="str">
            <v>15A</v>
          </cell>
          <cell r="D303" t="str">
            <v>EA</v>
          </cell>
          <cell r="E303">
            <v>7000</v>
          </cell>
          <cell r="F303">
            <v>4000</v>
          </cell>
        </row>
        <row r="304">
          <cell r="A304">
            <v>20198</v>
          </cell>
          <cell r="B304" t="str">
            <v>살수헤드</v>
          </cell>
          <cell r="C304" t="str">
            <v>20A</v>
          </cell>
          <cell r="D304" t="str">
            <v>EA</v>
          </cell>
          <cell r="E304">
            <v>9000</v>
          </cell>
          <cell r="F304">
            <v>4500</v>
          </cell>
        </row>
        <row r="305">
          <cell r="A305">
            <v>20199</v>
          </cell>
          <cell r="B305" t="str">
            <v>앵글</v>
          </cell>
          <cell r="C305" t="str">
            <v>40MM*5T</v>
          </cell>
          <cell r="D305" t="str">
            <v>M</v>
          </cell>
          <cell r="E305">
            <v>1419.6</v>
          </cell>
          <cell r="F305">
            <v>1092</v>
          </cell>
        </row>
        <row r="306">
          <cell r="A306">
            <v>20200</v>
          </cell>
          <cell r="B306" t="str">
            <v>셋트앙카</v>
          </cell>
          <cell r="C306" t="str">
            <v>3/8"</v>
          </cell>
          <cell r="D306" t="str">
            <v>EA</v>
          </cell>
          <cell r="E306">
            <v>117</v>
          </cell>
          <cell r="F306">
            <v>90</v>
          </cell>
        </row>
        <row r="307">
          <cell r="A307">
            <v>20201</v>
          </cell>
          <cell r="B307" t="str">
            <v>전산볼트</v>
          </cell>
          <cell r="C307" t="str">
            <v>1M</v>
          </cell>
          <cell r="D307" t="str">
            <v>EA</v>
          </cell>
          <cell r="E307">
            <v>1300</v>
          </cell>
          <cell r="F307">
            <v>1000</v>
          </cell>
        </row>
        <row r="308">
          <cell r="A308">
            <v>20202</v>
          </cell>
          <cell r="B308" t="str">
            <v>보온테이프</v>
          </cell>
          <cell r="C308" t="str">
            <v>적색</v>
          </cell>
          <cell r="D308" t="str">
            <v>EA</v>
          </cell>
          <cell r="E308">
            <v>700</v>
          </cell>
        </row>
        <row r="309">
          <cell r="A309">
            <v>20203</v>
          </cell>
          <cell r="B309" t="str">
            <v>방열복, 공기호흡기</v>
          </cell>
          <cell r="C309" t="str">
            <v>SAS500/#UPS-84</v>
          </cell>
          <cell r="D309" t="str">
            <v>SET</v>
          </cell>
          <cell r="E309">
            <v>2707000</v>
          </cell>
          <cell r="F309">
            <v>2151000</v>
          </cell>
        </row>
        <row r="310">
          <cell r="A310">
            <v>20204</v>
          </cell>
          <cell r="B310" t="str">
            <v>후드밸브</v>
          </cell>
          <cell r="C310" t="str">
            <v>150A</v>
          </cell>
          <cell r="D310" t="str">
            <v>EA</v>
          </cell>
          <cell r="E310">
            <v>73943.999999999985</v>
          </cell>
          <cell r="F310">
            <v>56879.999999999993</v>
          </cell>
          <cell r="G310">
            <v>62568</v>
          </cell>
        </row>
        <row r="311">
          <cell r="A311">
            <v>20205</v>
          </cell>
          <cell r="B311" t="str">
            <v>후드밸브</v>
          </cell>
          <cell r="C311" t="str">
            <v>125A</v>
          </cell>
          <cell r="D311" t="str">
            <v>EA</v>
          </cell>
          <cell r="E311">
            <v>63647.999999999993</v>
          </cell>
          <cell r="F311">
            <v>48959.999999999993</v>
          </cell>
          <cell r="G311">
            <v>53856</v>
          </cell>
        </row>
        <row r="312">
          <cell r="A312">
            <v>20206</v>
          </cell>
          <cell r="B312" t="str">
            <v>후드밸브</v>
          </cell>
          <cell r="C312" t="str">
            <v>100A</v>
          </cell>
          <cell r="D312" t="str">
            <v>EA</v>
          </cell>
          <cell r="E312">
            <v>38375.999999999993</v>
          </cell>
          <cell r="F312">
            <v>29519.999999999996</v>
          </cell>
          <cell r="G312">
            <v>32472</v>
          </cell>
        </row>
        <row r="313">
          <cell r="A313">
            <v>20207</v>
          </cell>
          <cell r="B313" t="str">
            <v>후드밸브</v>
          </cell>
          <cell r="C313" t="str">
            <v>80A</v>
          </cell>
          <cell r="D313" t="str">
            <v>EA</v>
          </cell>
          <cell r="E313">
            <v>35567.999999999993</v>
          </cell>
          <cell r="F313">
            <v>27359.999999999996</v>
          </cell>
          <cell r="G313">
            <v>30096</v>
          </cell>
        </row>
        <row r="314">
          <cell r="A314">
            <v>20208</v>
          </cell>
          <cell r="B314" t="str">
            <v>후드밸브</v>
          </cell>
          <cell r="C314" t="str">
            <v>65A</v>
          </cell>
          <cell r="D314" t="str">
            <v>EA</v>
          </cell>
          <cell r="E314">
            <v>30887.999999999996</v>
          </cell>
          <cell r="F314">
            <v>23759.999999999996</v>
          </cell>
          <cell r="G314">
            <v>26136</v>
          </cell>
        </row>
        <row r="315">
          <cell r="A315">
            <v>20209</v>
          </cell>
          <cell r="B315" t="str">
            <v>후드밸브</v>
          </cell>
          <cell r="C315" t="str">
            <v>50A</v>
          </cell>
          <cell r="D315" t="str">
            <v>EA</v>
          </cell>
          <cell r="E315">
            <v>27133.363636363632</v>
          </cell>
          <cell r="F315">
            <v>20871.81818181818</v>
          </cell>
          <cell r="G315">
            <v>22959</v>
          </cell>
        </row>
        <row r="316">
          <cell r="A316">
            <v>20210</v>
          </cell>
          <cell r="B316" t="str">
            <v>02.노무비</v>
          </cell>
        </row>
        <row r="317">
          <cell r="A317">
            <v>20211</v>
          </cell>
          <cell r="B317" t="str">
            <v>노무비</v>
          </cell>
          <cell r="C317" t="str">
            <v>배관공</v>
          </cell>
          <cell r="D317" t="str">
            <v>인</v>
          </cell>
          <cell r="E317">
            <v>51272</v>
          </cell>
        </row>
        <row r="318">
          <cell r="A318">
            <v>20212</v>
          </cell>
          <cell r="B318" t="str">
            <v>노무비</v>
          </cell>
          <cell r="C318" t="str">
            <v>용접공</v>
          </cell>
          <cell r="D318" t="str">
            <v>인</v>
          </cell>
          <cell r="E318">
            <v>58758</v>
          </cell>
        </row>
        <row r="319">
          <cell r="A319">
            <v>20213</v>
          </cell>
          <cell r="B319" t="str">
            <v>노무비</v>
          </cell>
          <cell r="C319" t="str">
            <v>기계설치공</v>
          </cell>
          <cell r="D319" t="str">
            <v>인</v>
          </cell>
          <cell r="E319">
            <v>54111</v>
          </cell>
        </row>
        <row r="320">
          <cell r="A320">
            <v>20214</v>
          </cell>
          <cell r="B320" t="str">
            <v>노무비</v>
          </cell>
          <cell r="C320" t="str">
            <v>보온공</v>
          </cell>
          <cell r="D320" t="str">
            <v>인</v>
          </cell>
          <cell r="E320">
            <v>52961</v>
          </cell>
        </row>
        <row r="321">
          <cell r="A321">
            <v>20215</v>
          </cell>
          <cell r="B321" t="str">
            <v>노무비</v>
          </cell>
          <cell r="C321" t="str">
            <v>보통인부</v>
          </cell>
          <cell r="D321" t="str">
            <v>인</v>
          </cell>
          <cell r="E321">
            <v>37483</v>
          </cell>
        </row>
        <row r="322">
          <cell r="A322">
            <v>20216</v>
          </cell>
          <cell r="B322" t="str">
            <v>공구손료</v>
          </cell>
          <cell r="C322" t="str">
            <v>노무비의3%</v>
          </cell>
          <cell r="D322" t="str">
            <v>식</v>
          </cell>
        </row>
        <row r="323">
          <cell r="A323">
            <v>20217</v>
          </cell>
          <cell r="B323" t="str">
            <v>객석유도등</v>
          </cell>
          <cell r="C323" t="str">
            <v>DC24V</v>
          </cell>
          <cell r="D323" t="str">
            <v>EA</v>
          </cell>
          <cell r="E323">
            <v>35000</v>
          </cell>
          <cell r="F323">
            <v>25000</v>
          </cell>
        </row>
        <row r="324">
          <cell r="A324">
            <v>20218</v>
          </cell>
        </row>
        <row r="325">
          <cell r="A325">
            <v>20219</v>
          </cell>
        </row>
        <row r="326">
          <cell r="A326">
            <v>20220</v>
          </cell>
        </row>
        <row r="327">
          <cell r="A327">
            <v>20221</v>
          </cell>
        </row>
        <row r="328">
          <cell r="A328">
            <v>20222</v>
          </cell>
        </row>
        <row r="329">
          <cell r="A329">
            <v>20223</v>
          </cell>
        </row>
        <row r="330">
          <cell r="A330">
            <v>20224</v>
          </cell>
        </row>
        <row r="331">
          <cell r="A331">
            <v>20225</v>
          </cell>
        </row>
        <row r="332">
          <cell r="A332">
            <v>20226</v>
          </cell>
        </row>
        <row r="333">
          <cell r="A333">
            <v>20227</v>
          </cell>
        </row>
        <row r="334">
          <cell r="A334">
            <v>20228</v>
          </cell>
        </row>
        <row r="335">
          <cell r="A335">
            <v>20229</v>
          </cell>
        </row>
        <row r="336">
          <cell r="A336">
            <v>20230</v>
          </cell>
        </row>
        <row r="337">
          <cell r="A337">
            <v>20231</v>
          </cell>
        </row>
        <row r="338">
          <cell r="A338">
            <v>20232</v>
          </cell>
        </row>
        <row r="339">
          <cell r="A339">
            <v>20233</v>
          </cell>
        </row>
        <row r="340">
          <cell r="A340">
            <v>20234</v>
          </cell>
        </row>
        <row r="341">
          <cell r="A341">
            <v>20235</v>
          </cell>
        </row>
        <row r="342">
          <cell r="A342">
            <v>20236</v>
          </cell>
        </row>
        <row r="343">
          <cell r="A343">
            <v>20237</v>
          </cell>
          <cell r="F343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개요신"/>
      <sheetName val="증감,갑지"/>
      <sheetName val="설명"/>
      <sheetName val="내역서"/>
      <sheetName val="원가"/>
      <sheetName val="제경비"/>
      <sheetName val="순공사비"/>
      <sheetName val="물가상승액"/>
      <sheetName val="1.2차원가"/>
      <sheetName val="1.2차제경비"/>
      <sheetName val="1.2차순공사비 "/>
      <sheetName val="안덕공량"/>
      <sheetName val="육교수량"/>
      <sheetName val="육교공량"/>
      <sheetName val="안덕수량"/>
      <sheetName val="등주"/>
      <sheetName val="가로 "/>
      <sheetName val="케이블집계"/>
      <sheetName val="케이블"/>
      <sheetName val="공량"/>
      <sheetName val="산출근거"/>
      <sheetName val="부대단가"/>
      <sheetName val="부대단가 (2)"/>
      <sheetName val="설계변경이유서"/>
      <sheetName val="수자원"/>
      <sheetName val="일위대가"/>
      <sheetName val="Sheet3"/>
      <sheetName val="노무비"/>
      <sheetName val="수량산출"/>
      <sheetName val="전신환매도율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순공사비"/>
      <sheetName val="1.2차제경비"/>
      <sheetName val="1.2차순공사비 "/>
      <sheetName val="안덕공량"/>
      <sheetName val="육교수량"/>
      <sheetName val="육교공량"/>
      <sheetName val="안덕수량"/>
      <sheetName val="케이블집계"/>
      <sheetName val="산출근거"/>
      <sheetName val="XXXXXX"/>
      <sheetName val="개요신"/>
      <sheetName val="증감,갑지"/>
      <sheetName val="설명"/>
      <sheetName val="내역서"/>
      <sheetName val="원가"/>
      <sheetName val="제경비"/>
      <sheetName val="물가상승액"/>
      <sheetName val="1.2차원가"/>
      <sheetName val="등주"/>
      <sheetName val="가로 "/>
      <sheetName val="케이블"/>
      <sheetName val="공량"/>
      <sheetName val="부대단가"/>
      <sheetName val="부대단가 (2)"/>
      <sheetName val="설계변경이유서"/>
      <sheetName val="수자원"/>
      <sheetName val="일위대가"/>
      <sheetName val="Sheet3"/>
      <sheetName val="노무비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순공사비"/>
      <sheetName val="노무비"/>
    </sheetNames>
    <sheetDataSet>
      <sheetData sheetId="0" refreshError="1"/>
      <sheetData sheetId="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laroux"/>
      <sheetName val="내역서"/>
      <sheetName val="물가대비표"/>
      <sheetName val="견적대비표"/>
      <sheetName val="표지"/>
      <sheetName val="인건비"/>
      <sheetName val="노무비"/>
      <sheetName val="순공사비"/>
      <sheetName val="노임단가"/>
      <sheetName val="장성내역"/>
      <sheetName val="수량산출"/>
      <sheetName val="일위대가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공사일보"/>
      <sheetName val="주간공정현황"/>
      <sheetName val="안전관리자선임"/>
      <sheetName val="검수확인서 (1)"/>
      <sheetName val="기성청구 갑지"/>
      <sheetName val="1차기성"/>
      <sheetName val="기성청구 갑지 (2)"/>
      <sheetName val="2차기성 (2)"/>
      <sheetName val="기성청구 갑지 (3)"/>
      <sheetName val="SPEAKER"/>
      <sheetName val="인건비"/>
      <sheetName val="노무비"/>
      <sheetName val="순공사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로표지"/>
      <sheetName val="예정공정"/>
      <sheetName val="설계서"/>
      <sheetName val="공사원가"/>
      <sheetName val="총괄내역"/>
      <sheetName val="내역합계"/>
      <sheetName val="내역"/>
      <sheetName val="수량(지주,비료)"/>
      <sheetName val="수량(시설물)"/>
      <sheetName val="일위대가"/>
      <sheetName val="기초일위"/>
      <sheetName val="일위목록"/>
      <sheetName val="신규수량산출"/>
      <sheetName val="중기적용기준"/>
      <sheetName val="중기경비"/>
      <sheetName val="시간당단가"/>
      <sheetName val="단가산출목록"/>
      <sheetName val="단가산출서"/>
      <sheetName val="CRUSH포장단가산출서"/>
      <sheetName val="수량산출"/>
      <sheetName val="시설단가"/>
      <sheetName val="노임단가"/>
      <sheetName val="수목단가"/>
      <sheetName val="Sheet1"/>
      <sheetName val="인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횡배표지"/>
      <sheetName val="횡배수량집계(총)"/>
      <sheetName val="횡배수량집계(1공구)"/>
      <sheetName val="횡배산근1(1공구)"/>
      <sheetName val="횡배산근2(1공구)"/>
      <sheetName val="횡평균높이산근1(1공구)"/>
      <sheetName val="횡배수량집계(2공구)"/>
      <sheetName val="횡배산근1(2공구)"/>
      <sheetName val="횡배산근2(2공구)"/>
      <sheetName val="횡배산근3(2공구)"/>
      <sheetName val="횡배산근4(2공구)"/>
      <sheetName val="횡배산근5(2공구)"/>
      <sheetName val="TYPE-1"/>
      <sheetName val="TYPE-3"/>
      <sheetName val="집수정표지(1공구)"/>
      <sheetName val="집수정표지(2공구)"/>
      <sheetName val="집수정0.7 0.7"/>
      <sheetName val="집수정0.7 0.7토공"/>
      <sheetName val="집수정1.0 1.0"/>
      <sheetName val="집수정1.0 1.0토공"/>
      <sheetName val="집수정1.0 1.3"/>
      <sheetName val="집수정1.0 1.3토공"/>
      <sheetName val="집수정1.4 1.5"/>
      <sheetName val="집수정1.4 1.5토공"/>
      <sheetName val="집수정1.5 1.2"/>
      <sheetName val="집수정1.5 1.2토공"/>
      <sheetName val="집수정1.2 1.2 (2공구)"/>
      <sheetName val="집수정1.2 1.2토공(2공구)"/>
      <sheetName val="집수정1.0 0.8(2공구)"/>
      <sheetName val="집수정1.0 0.8토공(2공구)"/>
      <sheetName val="집수정1.0 1.3(2공구)"/>
      <sheetName val="집수정1.5 1.3토공(2공구)"/>
      <sheetName val="종배표지"/>
      <sheetName val="종배수관위치(1공구)"/>
      <sheetName val="종배수관위치(2공구)"/>
      <sheetName val="횡배수관집현황(1공구)"/>
      <sheetName val="횡배수관집현황(2공구)"/>
      <sheetName val="면벽(2공구)"/>
      <sheetName val="집수정수량집계표(1공구)"/>
      <sheetName val="집수정수량집계표(2공구)"/>
      <sheetName val="종배수관집계(1공구)"/>
      <sheetName val="종배수관집계(2공구)"/>
      <sheetName val="단가"/>
      <sheetName val="직노"/>
      <sheetName val="DATE"/>
      <sheetName val="노무비"/>
      <sheetName val="인건비"/>
      <sheetName val="Sheet1 (2)"/>
      <sheetName val="투찰"/>
      <sheetName val="순공사비"/>
      <sheetName val="배수관"/>
      <sheetName val="금액"/>
      <sheetName val="#REF"/>
      <sheetName val="노임단가"/>
      <sheetName val="위치조서"/>
      <sheetName val="내역서"/>
      <sheetName val="Tool"/>
      <sheetName val="FB25JN"/>
      <sheetName val="노임"/>
      <sheetName val="I一般比"/>
      <sheetName val="변경공사비"/>
      <sheetName val="변경단가집계"/>
      <sheetName val="TIE-IN"/>
      <sheetName val="수수료율표"/>
      <sheetName val="경산"/>
      <sheetName val="변경집계2"/>
      <sheetName val="사급비"/>
      <sheetName val="날개수량1.5"/>
      <sheetName val="총괄"/>
      <sheetName val="수량산출"/>
      <sheetName val="건축(산출)"/>
      <sheetName val="토목(산출)"/>
      <sheetName val="부대공사"/>
      <sheetName val="초기화면"/>
      <sheetName val="관급자재"/>
      <sheetName val="단가산출"/>
      <sheetName val="Macro1"/>
      <sheetName val="변경내역"/>
      <sheetName val="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포장총괄"/>
      <sheetName val="포장공집계표"/>
      <sheetName val="포장공"/>
      <sheetName val="폐기물"/>
      <sheetName val="교량깨기"/>
      <sheetName val="포장깨기"/>
      <sheetName val="기초일위"/>
      <sheetName val="Sheet1"/>
      <sheetName val="G.R300경비"/>
      <sheetName val="수원공사비"/>
      <sheetName val="자재대"/>
      <sheetName val="식재인부"/>
      <sheetName val="4.2유효폭의 계산"/>
      <sheetName val="내역서"/>
      <sheetName val="약품공급2"/>
      <sheetName val="사급자재"/>
      <sheetName val="일위대가목록"/>
      <sheetName val="약품설비"/>
      <sheetName val="수량산출"/>
      <sheetName val="일위대가-1"/>
      <sheetName val="내역갑지"/>
      <sheetName val="노임"/>
      <sheetName val="횡배수관집현황(2공구)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수량1.5"/>
      <sheetName val="기초일위"/>
    </sheetNames>
    <sheetDataSet>
      <sheetData sheetId="0" refreshError="1"/>
      <sheetData sheetId="1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선그높이산정"/>
      <sheetName val="공제단위수량"/>
      <sheetName val="공제"/>
      <sheetName val="날개1.5"/>
      <sheetName val="날개토공1.5"/>
      <sheetName val="날개수량1.5"/>
      <sheetName val="접속도로물량"/>
      <sheetName val="접속도로"/>
      <sheetName val="Sheet1"/>
      <sheetName val="Sheet2"/>
      <sheetName val="Sheet3"/>
      <sheetName val="콘_재료분리(1)"/>
      <sheetName val="분전함신설"/>
      <sheetName val="접지1종"/>
      <sheetName val="도근좌표"/>
      <sheetName val="횡배위치"/>
      <sheetName val="계산중"/>
      <sheetName val="날개수량1_5"/>
      <sheetName val="부하계산서"/>
      <sheetName val="횡배수관집현황(2공구)"/>
      <sheetName val="기계경비"/>
      <sheetName val="산출내역서"/>
      <sheetName val="가도공"/>
      <sheetName val="사리부설"/>
      <sheetName val="설비내역"/>
      <sheetName val="BACKU(NO!DEL)"/>
      <sheetName val="호표"/>
      <sheetName val="일반부표"/>
      <sheetName val="1"/>
      <sheetName val="cp1"/>
      <sheetName val="계획집계"/>
      <sheetName val="일위대가서식"/>
      <sheetName val="단위중량"/>
      <sheetName val="인입관수량총괄"/>
      <sheetName val="금융"/>
      <sheetName val="내역서"/>
      <sheetName val="빗물받이(910-510-410)"/>
      <sheetName val="기초"/>
      <sheetName val="서울대규장각(가시설흙막이)"/>
      <sheetName val="기본일위"/>
      <sheetName val="수량산출내역1115"/>
      <sheetName val="초기화면"/>
      <sheetName val="데이타"/>
      <sheetName val="본공사"/>
      <sheetName val="식재인부"/>
      <sheetName val="플랜트 설치"/>
      <sheetName val="공비대비"/>
      <sheetName val="직노"/>
      <sheetName val="노임단가"/>
      <sheetName val="일위대가(가설)"/>
      <sheetName val="조직"/>
      <sheetName val="원가"/>
      <sheetName val="직접수량"/>
      <sheetName val="측량요율"/>
      <sheetName val="ABUT수량-A1"/>
      <sheetName val="입찰"/>
      <sheetName val="현경"/>
      <sheetName val="#REF"/>
      <sheetName val="위치조서"/>
      <sheetName val="기초일위"/>
    </sheetNames>
    <sheetDataSet>
      <sheetData sheetId="0"/>
      <sheetData sheetId="1"/>
      <sheetData sheetId="2"/>
      <sheetData sheetId="3"/>
      <sheetData sheetId="4"/>
      <sheetData sheetId="5" refreshError="1">
        <row r="4">
          <cell r="C4" t="str">
            <v>0</v>
          </cell>
          <cell r="D4">
            <v>0.45200000000000001</v>
          </cell>
          <cell r="E4">
            <v>2.8159999999999998</v>
          </cell>
          <cell r="F4">
            <v>4.49</v>
          </cell>
          <cell r="G4">
            <v>5.2460000000000004</v>
          </cell>
          <cell r="I4">
            <v>0.72</v>
          </cell>
          <cell r="J4">
            <v>2</v>
          </cell>
          <cell r="K4">
            <v>6.4000000000000001E-2</v>
          </cell>
          <cell r="L4">
            <v>0.246</v>
          </cell>
          <cell r="P4">
            <v>0.31</v>
          </cell>
        </row>
        <row r="5">
          <cell r="C5">
            <v>15</v>
          </cell>
          <cell r="D5">
            <v>0.496</v>
          </cell>
          <cell r="E5">
            <v>3.1319999999999997</v>
          </cell>
          <cell r="F5">
            <v>4.9950000000000001</v>
          </cell>
          <cell r="G5">
            <v>5.609</v>
          </cell>
          <cell r="I5">
            <v>0.72</v>
          </cell>
          <cell r="J5">
            <v>2</v>
          </cell>
          <cell r="K5">
            <v>7.3000000000000009E-2</v>
          </cell>
          <cell r="L5">
            <v>0.27</v>
          </cell>
          <cell r="P5">
            <v>0.34300000000000003</v>
          </cell>
        </row>
        <row r="6">
          <cell r="C6">
            <v>30</v>
          </cell>
          <cell r="D6">
            <v>0.47499999999999998</v>
          </cell>
          <cell r="E6">
            <v>2.9859999999999998</v>
          </cell>
          <cell r="F6">
            <v>4.7629999999999999</v>
          </cell>
          <cell r="G6">
            <v>5.4420000000000002</v>
          </cell>
          <cell r="I6">
            <v>0.72</v>
          </cell>
          <cell r="J6">
            <v>2</v>
          </cell>
          <cell r="K6">
            <v>6.9000000000000006E-2</v>
          </cell>
          <cell r="L6">
            <v>0.25800000000000001</v>
          </cell>
          <cell r="P6">
            <v>0.32700000000000001</v>
          </cell>
        </row>
        <row r="7">
          <cell r="C7">
            <v>45</v>
          </cell>
          <cell r="D7">
            <v>0.51100000000000001</v>
          </cell>
          <cell r="E7">
            <v>3.2330000000000001</v>
          </cell>
          <cell r="F7">
            <v>5.1550000000000002</v>
          </cell>
          <cell r="G7">
            <v>5.7249999999999996</v>
          </cell>
          <cell r="I7">
            <v>0.72</v>
          </cell>
          <cell r="J7">
            <v>2</v>
          </cell>
          <cell r="K7">
            <v>7.4999999999999997E-2</v>
          </cell>
          <cell r="L7">
            <v>0.27300000000000002</v>
          </cell>
          <cell r="P7">
            <v>0.34800000000000003</v>
          </cell>
        </row>
        <row r="8">
          <cell r="C8" t="str">
            <v>0</v>
          </cell>
          <cell r="D8">
            <v>0.76200000000000001</v>
          </cell>
          <cell r="E8">
            <v>5.0860000000000003</v>
          </cell>
          <cell r="F8">
            <v>8.3000000000000007</v>
          </cell>
          <cell r="G8">
            <v>7.3940000000000001</v>
          </cell>
          <cell r="I8">
            <v>0.72</v>
          </cell>
          <cell r="J8">
            <v>2</v>
          </cell>
          <cell r="K8">
            <v>0.11</v>
          </cell>
          <cell r="L8">
            <v>0.39200000000000002</v>
          </cell>
          <cell r="P8">
            <v>0.502</v>
          </cell>
        </row>
        <row r="9">
          <cell r="C9">
            <v>15</v>
          </cell>
          <cell r="D9">
            <v>0.84099999999999997</v>
          </cell>
          <cell r="E9">
            <v>5.657</v>
          </cell>
          <cell r="F9">
            <v>9.2330000000000005</v>
          </cell>
          <cell r="G9">
            <v>7.9690000000000003</v>
          </cell>
          <cell r="I9">
            <v>1.08</v>
          </cell>
          <cell r="J9">
            <v>3</v>
          </cell>
          <cell r="K9">
            <v>0.124</v>
          </cell>
          <cell r="L9">
            <v>0.433</v>
          </cell>
          <cell r="P9">
            <v>0.55699999999999994</v>
          </cell>
        </row>
        <row r="10">
          <cell r="C10">
            <v>30</v>
          </cell>
          <cell r="D10">
            <v>0.80400000000000005</v>
          </cell>
          <cell r="E10">
            <v>5.3940000000000001</v>
          </cell>
          <cell r="F10">
            <v>8.8040000000000003</v>
          </cell>
          <cell r="G10">
            <v>7.7050000000000001</v>
          </cell>
          <cell r="I10">
            <v>1.08</v>
          </cell>
          <cell r="J10">
            <v>3</v>
          </cell>
          <cell r="K10">
            <v>0.11900000000000001</v>
          </cell>
          <cell r="L10">
            <v>0.41799999999999998</v>
          </cell>
          <cell r="P10">
            <v>0.53700000000000003</v>
          </cell>
        </row>
        <row r="11">
          <cell r="C11">
            <v>45</v>
          </cell>
          <cell r="D11">
            <v>0.89500000000000002</v>
          </cell>
          <cell r="E11">
            <v>5.8380000000000001</v>
          </cell>
          <cell r="F11">
            <v>9.5289999999999999</v>
          </cell>
          <cell r="G11">
            <v>8.1539999999999999</v>
          </cell>
          <cell r="I11">
            <v>1.08</v>
          </cell>
          <cell r="J11">
            <v>3</v>
          </cell>
          <cell r="K11">
            <v>0.129</v>
          </cell>
          <cell r="L11">
            <v>0.44700000000000001</v>
          </cell>
          <cell r="P11">
            <v>0.57600000000000007</v>
          </cell>
        </row>
        <row r="12">
          <cell r="C12" t="str">
            <v>0</v>
          </cell>
          <cell r="D12">
            <v>1.0980000000000001</v>
          </cell>
          <cell r="E12">
            <v>8.7899999999999991</v>
          </cell>
          <cell r="F12">
            <v>13.186</v>
          </cell>
          <cell r="G12">
            <v>10.220000000000001</v>
          </cell>
          <cell r="H12">
            <v>8.6679999999999993</v>
          </cell>
          <cell r="I12">
            <v>1.44</v>
          </cell>
          <cell r="J12">
            <v>4</v>
          </cell>
          <cell r="K12">
            <v>9.4E-2</v>
          </cell>
          <cell r="L12">
            <v>0.62</v>
          </cell>
          <cell r="M12">
            <v>0.14799999999999999</v>
          </cell>
          <cell r="P12">
            <v>0.86199999999999999</v>
          </cell>
        </row>
        <row r="13">
          <cell r="C13">
            <v>15</v>
          </cell>
          <cell r="D13">
            <v>1.214</v>
          </cell>
          <cell r="E13">
            <v>9.7779999999999987</v>
          </cell>
          <cell r="F13">
            <v>14.667</v>
          </cell>
          <cell r="G13">
            <v>11.032</v>
          </cell>
          <cell r="H13">
            <v>9.6430000000000007</v>
          </cell>
          <cell r="I13">
            <v>1.8</v>
          </cell>
          <cell r="J13">
            <v>5</v>
          </cell>
          <cell r="K13">
            <v>0.10400000000000001</v>
          </cell>
          <cell r="L13">
            <v>0.69399999999999995</v>
          </cell>
          <cell r="M13">
            <v>0.14799999999999999</v>
          </cell>
          <cell r="P13">
            <v>0.94599999999999995</v>
          </cell>
        </row>
        <row r="14">
          <cell r="C14">
            <v>30</v>
          </cell>
          <cell r="D14">
            <v>1.161</v>
          </cell>
          <cell r="E14">
            <v>9.3239999999999998</v>
          </cell>
          <cell r="F14">
            <v>13.984999999999999</v>
          </cell>
          <cell r="G14">
            <v>10.658999999999999</v>
          </cell>
          <cell r="H14">
            <v>9.1950000000000003</v>
          </cell>
          <cell r="I14">
            <v>1.8</v>
          </cell>
          <cell r="J14">
            <v>5</v>
          </cell>
          <cell r="K14">
            <v>9.9000000000000005E-2</v>
          </cell>
          <cell r="L14">
            <v>0.65800000000000003</v>
          </cell>
          <cell r="M14">
            <v>0.14799999999999999</v>
          </cell>
          <cell r="P14">
            <v>0.90500000000000003</v>
          </cell>
        </row>
        <row r="15">
          <cell r="C15">
            <v>45</v>
          </cell>
          <cell r="D15">
            <v>1.2509999999999999</v>
          </cell>
          <cell r="E15">
            <v>10.090999999999999</v>
          </cell>
          <cell r="F15">
            <v>15.138</v>
          </cell>
          <cell r="G15">
            <v>11.292</v>
          </cell>
          <cell r="H15">
            <v>9.952</v>
          </cell>
          <cell r="I15">
            <v>1.8</v>
          </cell>
          <cell r="J15">
            <v>5</v>
          </cell>
          <cell r="K15">
            <v>0.10700000000000001</v>
          </cell>
          <cell r="L15">
            <v>0.70100000000000007</v>
          </cell>
          <cell r="M15">
            <v>0.14799999999999999</v>
          </cell>
          <cell r="P15">
            <v>0.95600000000000007</v>
          </cell>
        </row>
        <row r="16">
          <cell r="C16" t="str">
            <v>0</v>
          </cell>
          <cell r="D16">
            <v>1.506</v>
          </cell>
          <cell r="E16">
            <v>12.657999999999999</v>
          </cell>
          <cell r="F16">
            <v>19.52</v>
          </cell>
          <cell r="G16">
            <v>12.686</v>
          </cell>
          <cell r="H16">
            <v>19.434000000000001</v>
          </cell>
          <cell r="I16">
            <v>2.16</v>
          </cell>
          <cell r="J16">
            <v>6</v>
          </cell>
          <cell r="K16">
            <v>0.13600000000000001</v>
          </cell>
          <cell r="L16">
            <v>0.95199999999999996</v>
          </cell>
          <cell r="M16">
            <v>0.17599999999999999</v>
          </cell>
          <cell r="P16">
            <v>1.264</v>
          </cell>
        </row>
        <row r="17">
          <cell r="C17">
            <v>15</v>
          </cell>
          <cell r="D17">
            <v>1.667</v>
          </cell>
          <cell r="E17">
            <v>14.081</v>
          </cell>
          <cell r="F17">
            <v>21.713999999999999</v>
          </cell>
          <cell r="G17">
            <v>13.754</v>
          </cell>
          <cell r="H17">
            <v>21.618000000000002</v>
          </cell>
          <cell r="I17">
            <v>2.52</v>
          </cell>
          <cell r="J17">
            <v>7</v>
          </cell>
          <cell r="K17">
            <v>0.15200000000000002</v>
          </cell>
          <cell r="L17">
            <v>1.038</v>
          </cell>
          <cell r="M17">
            <v>0.17599999999999999</v>
          </cell>
          <cell r="P17">
            <v>1.3659999999999999</v>
          </cell>
        </row>
        <row r="18">
          <cell r="C18">
            <v>30</v>
          </cell>
          <cell r="D18">
            <v>1.593</v>
          </cell>
          <cell r="E18">
            <v>13.427</v>
          </cell>
          <cell r="F18">
            <v>20.704999999999998</v>
          </cell>
          <cell r="G18">
            <v>13.263999999999999</v>
          </cell>
          <cell r="H18">
            <v>20.613</v>
          </cell>
          <cell r="I18">
            <v>2.52</v>
          </cell>
          <cell r="J18">
            <v>7</v>
          </cell>
          <cell r="K18">
            <v>0.14500000000000002</v>
          </cell>
          <cell r="L18">
            <v>0.99700000000000011</v>
          </cell>
          <cell r="M18">
            <v>0.17599999999999999</v>
          </cell>
          <cell r="P18">
            <v>1.3180000000000001</v>
          </cell>
        </row>
        <row r="19">
          <cell r="C19">
            <v>45</v>
          </cell>
          <cell r="D19">
            <v>1.718</v>
          </cell>
          <cell r="E19">
            <v>14.532</v>
          </cell>
          <cell r="F19">
            <v>22.41</v>
          </cell>
          <cell r="G19">
            <v>14.096</v>
          </cell>
          <cell r="H19">
            <v>22.311</v>
          </cell>
          <cell r="I19">
            <v>2.88</v>
          </cell>
          <cell r="J19">
            <v>8</v>
          </cell>
          <cell r="K19">
            <v>0.157</v>
          </cell>
          <cell r="L19">
            <v>1.077</v>
          </cell>
          <cell r="M19">
            <v>0.17599999999999999</v>
          </cell>
          <cell r="P19">
            <v>1.41</v>
          </cell>
        </row>
        <row r="20">
          <cell r="C20" t="str">
            <v>0</v>
          </cell>
          <cell r="D20">
            <v>1.97</v>
          </cell>
          <cell r="E20">
            <v>16.878</v>
          </cell>
          <cell r="F20">
            <v>26.187999999999999</v>
          </cell>
          <cell r="G20">
            <v>15.04</v>
          </cell>
          <cell r="H20">
            <v>31.038</v>
          </cell>
          <cell r="I20">
            <v>3.6</v>
          </cell>
          <cell r="J20">
            <v>10</v>
          </cell>
          <cell r="K20">
            <v>0.16600000000000001</v>
          </cell>
          <cell r="L20">
            <v>0.84399999999999997</v>
          </cell>
          <cell r="M20">
            <v>0.6</v>
          </cell>
          <cell r="N20">
            <v>0.25600000000000001</v>
          </cell>
          <cell r="P20">
            <v>1.8659999999999999</v>
          </cell>
        </row>
        <row r="21">
          <cell r="C21">
            <v>15</v>
          </cell>
          <cell r="D21">
            <v>2.1819999999999999</v>
          </cell>
          <cell r="E21">
            <v>18.774000000000001</v>
          </cell>
          <cell r="F21">
            <v>29.131</v>
          </cell>
          <cell r="G21">
            <v>16.338999999999999</v>
          </cell>
          <cell r="H21">
            <v>34.526000000000003</v>
          </cell>
          <cell r="I21">
            <v>3.96</v>
          </cell>
          <cell r="J21">
            <v>11</v>
          </cell>
          <cell r="K21">
            <v>0.185</v>
          </cell>
          <cell r="L21">
            <v>0.93199999999999994</v>
          </cell>
          <cell r="M21">
            <v>0.65900000000000003</v>
          </cell>
          <cell r="N21">
            <v>0.25600000000000001</v>
          </cell>
          <cell r="P21">
            <v>2.032</v>
          </cell>
        </row>
        <row r="22">
          <cell r="C22">
            <v>30</v>
          </cell>
          <cell r="D22">
            <v>2.0840000000000001</v>
          </cell>
          <cell r="E22">
            <v>17.901</v>
          </cell>
          <cell r="F22">
            <v>27.777000000000001</v>
          </cell>
          <cell r="G22">
            <v>15.742000000000001</v>
          </cell>
          <cell r="H22">
            <v>32.920999999999999</v>
          </cell>
          <cell r="I22">
            <v>3.6</v>
          </cell>
          <cell r="J22">
            <v>10</v>
          </cell>
          <cell r="K22">
            <v>0.17599999999999999</v>
          </cell>
          <cell r="L22">
            <v>0.88200000000000001</v>
          </cell>
          <cell r="M22">
            <v>0.62</v>
          </cell>
          <cell r="N22">
            <v>0.25600000000000001</v>
          </cell>
          <cell r="P22">
            <v>1.9339999999999999</v>
          </cell>
        </row>
        <row r="23">
          <cell r="C23">
            <v>45</v>
          </cell>
          <cell r="D23">
            <v>2.2489999999999997</v>
          </cell>
          <cell r="E23">
            <v>19.376000000000001</v>
          </cell>
          <cell r="F23">
            <v>30.066000000000003</v>
          </cell>
          <cell r="G23">
            <v>16.756</v>
          </cell>
          <cell r="H23">
            <v>35.634</v>
          </cell>
          <cell r="I23">
            <v>3.96</v>
          </cell>
          <cell r="J23">
            <v>11</v>
          </cell>
          <cell r="K23">
            <v>0.192</v>
          </cell>
          <cell r="L23">
            <v>0.94499999999999995</v>
          </cell>
          <cell r="M23">
            <v>0.65900000000000003</v>
          </cell>
          <cell r="N23">
            <v>0.25600000000000001</v>
          </cell>
          <cell r="P23">
            <v>2.052</v>
          </cell>
        </row>
        <row r="24">
          <cell r="C24" t="str">
            <v>0</v>
          </cell>
          <cell r="D24">
            <v>2.5459999999999998</v>
          </cell>
          <cell r="E24">
            <v>27.376000000000001</v>
          </cell>
          <cell r="F24">
            <v>34.646000000000001</v>
          </cell>
          <cell r="G24">
            <v>19.12</v>
          </cell>
          <cell r="H24">
            <v>48.713999999999999</v>
          </cell>
          <cell r="I24">
            <v>4.32</v>
          </cell>
          <cell r="J24">
            <v>12</v>
          </cell>
          <cell r="K24">
            <v>0.20799999999999999</v>
          </cell>
          <cell r="L24">
            <v>1.0840000000000001</v>
          </cell>
          <cell r="M24">
            <v>0.29599999999999999</v>
          </cell>
          <cell r="N24">
            <v>0.92800000000000005</v>
          </cell>
          <cell r="P24">
            <v>2.516</v>
          </cell>
        </row>
        <row r="25">
          <cell r="C25">
            <v>15</v>
          </cell>
          <cell r="D25">
            <v>2.8209999999999997</v>
          </cell>
          <cell r="E25">
            <v>30.451999999999998</v>
          </cell>
          <cell r="F25">
            <v>38.539000000000001</v>
          </cell>
          <cell r="G25">
            <v>20.701999999999998</v>
          </cell>
          <cell r="H25">
            <v>54.188000000000002</v>
          </cell>
          <cell r="I25">
            <v>4.68</v>
          </cell>
          <cell r="J25">
            <v>13</v>
          </cell>
          <cell r="K25">
            <v>0.23199999999999998</v>
          </cell>
          <cell r="L25">
            <v>1.2120000000000002</v>
          </cell>
          <cell r="M25">
            <v>0.33299999999999996</v>
          </cell>
          <cell r="N25">
            <v>1.006</v>
          </cell>
          <cell r="P25">
            <v>2.7830000000000004</v>
          </cell>
        </row>
        <row r="26">
          <cell r="C26">
            <v>30</v>
          </cell>
          <cell r="D26">
            <v>2.694</v>
          </cell>
          <cell r="E26">
            <v>29.036000000000001</v>
          </cell>
          <cell r="F26">
            <v>36.747</v>
          </cell>
          <cell r="G26">
            <v>19.975999999999999</v>
          </cell>
          <cell r="H26">
            <v>51.668999999999997</v>
          </cell>
          <cell r="I26">
            <v>4.32</v>
          </cell>
          <cell r="J26">
            <v>12</v>
          </cell>
          <cell r="K26">
            <v>0.222</v>
          </cell>
          <cell r="L26">
            <v>1.1499999999999999</v>
          </cell>
          <cell r="M26">
            <v>0.315</v>
          </cell>
          <cell r="N26">
            <v>0.96700000000000008</v>
          </cell>
          <cell r="P26">
            <v>2.6539999999999999</v>
          </cell>
        </row>
        <row r="27">
          <cell r="C27">
            <v>45</v>
          </cell>
          <cell r="D27">
            <v>2.9079999999999999</v>
          </cell>
          <cell r="E27">
            <v>31.428000000000001</v>
          </cell>
          <cell r="F27">
            <v>39.774000000000001</v>
          </cell>
          <cell r="G27">
            <v>21.21</v>
          </cell>
          <cell r="H27">
            <v>55.926000000000002</v>
          </cell>
          <cell r="I27">
            <v>4.68</v>
          </cell>
          <cell r="J27">
            <v>13</v>
          </cell>
          <cell r="K27">
            <v>0.23899999999999999</v>
          </cell>
          <cell r="L27">
            <v>1.2509999999999999</v>
          </cell>
          <cell r="M27">
            <v>0.34299999999999997</v>
          </cell>
          <cell r="N27">
            <v>1.0249999999999999</v>
          </cell>
          <cell r="P27">
            <v>2.8579999999999997</v>
          </cell>
        </row>
        <row r="28">
          <cell r="C28" t="str">
            <v>0</v>
          </cell>
          <cell r="D28">
            <v>3.3260000000000001</v>
          </cell>
          <cell r="E28">
            <v>35.798000000000002</v>
          </cell>
          <cell r="F28">
            <v>43.305999999999997</v>
          </cell>
          <cell r="G28">
            <v>22.274000000000001</v>
          </cell>
          <cell r="H28">
            <v>64.302000000000007</v>
          </cell>
          <cell r="I28">
            <v>5.04</v>
          </cell>
          <cell r="J28">
            <v>14</v>
          </cell>
          <cell r="K28">
            <v>0.24399999999999999</v>
          </cell>
          <cell r="L28">
            <v>1.3660000000000001</v>
          </cell>
          <cell r="N28">
            <v>1.6639999999999999</v>
          </cell>
          <cell r="P28">
            <v>3.274</v>
          </cell>
        </row>
        <row r="29">
          <cell r="C29">
            <v>15</v>
          </cell>
          <cell r="D29">
            <v>3.6879999999999997</v>
          </cell>
          <cell r="E29">
            <v>39.820999999999998</v>
          </cell>
          <cell r="F29">
            <v>48.171999999999997</v>
          </cell>
          <cell r="G29">
            <v>24.103000000000002</v>
          </cell>
          <cell r="H29">
            <v>71.528000000000006</v>
          </cell>
          <cell r="I29">
            <v>5.76</v>
          </cell>
          <cell r="J29">
            <v>16</v>
          </cell>
          <cell r="K29">
            <v>0.27200000000000002</v>
          </cell>
          <cell r="L29">
            <v>1.5150000000000001</v>
          </cell>
          <cell r="N29">
            <v>1.8029999999999999</v>
          </cell>
          <cell r="P29">
            <v>3.59</v>
          </cell>
        </row>
        <row r="30">
          <cell r="C30">
            <v>30</v>
          </cell>
          <cell r="D30">
            <v>3.5209999999999999</v>
          </cell>
          <cell r="E30">
            <v>37.97</v>
          </cell>
          <cell r="F30">
            <v>45.932000000000002</v>
          </cell>
          <cell r="G30">
            <v>23.263999999999999</v>
          </cell>
          <cell r="H30">
            <v>68.203000000000003</v>
          </cell>
          <cell r="I30">
            <v>5.76</v>
          </cell>
          <cell r="J30">
            <v>16</v>
          </cell>
          <cell r="K30">
            <v>0.26</v>
          </cell>
          <cell r="L30">
            <v>1.4449999999999998</v>
          </cell>
          <cell r="N30">
            <v>1.7330000000000001</v>
          </cell>
          <cell r="P30">
            <v>3.4379999999999997</v>
          </cell>
        </row>
        <row r="31">
          <cell r="C31">
            <v>45</v>
          </cell>
          <cell r="D31">
            <v>3.8029999999999999</v>
          </cell>
          <cell r="E31">
            <v>41.097999999999999</v>
          </cell>
          <cell r="F31">
            <v>49.716999999999999</v>
          </cell>
          <cell r="G31">
            <v>24.692</v>
          </cell>
          <cell r="H31">
            <v>73.822000000000003</v>
          </cell>
          <cell r="I31">
            <v>5.76</v>
          </cell>
          <cell r="J31">
            <v>16</v>
          </cell>
          <cell r="K31">
            <v>0.28499999999999998</v>
          </cell>
          <cell r="L31">
            <v>1.5880000000000001</v>
          </cell>
          <cell r="N31">
            <v>1.8719999999999999</v>
          </cell>
          <cell r="P31">
            <v>3.7450000000000001</v>
          </cell>
        </row>
        <row r="32">
          <cell r="C32" t="str">
            <v>0</v>
          </cell>
          <cell r="D32">
            <v>3.9420000000000002</v>
          </cell>
          <cell r="E32">
            <v>44.853999999999999</v>
          </cell>
          <cell r="F32">
            <v>51.84</v>
          </cell>
          <cell r="G32">
            <v>24.94</v>
          </cell>
          <cell r="H32">
            <v>79.811999999999998</v>
          </cell>
          <cell r="I32">
            <v>6.48</v>
          </cell>
          <cell r="J32">
            <v>18</v>
          </cell>
          <cell r="K32">
            <v>0.29799999999999999</v>
          </cell>
          <cell r="L32">
            <v>1.266</v>
          </cell>
          <cell r="M32">
            <v>0.442</v>
          </cell>
          <cell r="N32">
            <v>0.61199999999999999</v>
          </cell>
          <cell r="O32">
            <v>1.6180000000000001</v>
          </cell>
          <cell r="P32">
            <v>4.2360000000000007</v>
          </cell>
        </row>
        <row r="33">
          <cell r="C33">
            <v>15</v>
          </cell>
          <cell r="D33">
            <v>4.3730000000000002</v>
          </cell>
          <cell r="E33">
            <v>49.894999999999996</v>
          </cell>
          <cell r="F33">
            <v>57.665999999999997</v>
          </cell>
          <cell r="G33">
            <v>26.996000000000002</v>
          </cell>
          <cell r="H33">
            <v>88.781000000000006</v>
          </cell>
          <cell r="I33">
            <v>7.2</v>
          </cell>
          <cell r="J33">
            <v>20</v>
          </cell>
          <cell r="K33">
            <v>0.33499999999999996</v>
          </cell>
          <cell r="L33">
            <v>1.419</v>
          </cell>
          <cell r="M33">
            <v>0.497</v>
          </cell>
          <cell r="N33">
            <v>0.68900000000000006</v>
          </cell>
          <cell r="O33">
            <v>1.762</v>
          </cell>
          <cell r="P33">
            <v>4.702</v>
          </cell>
        </row>
        <row r="34">
          <cell r="C34">
            <v>30</v>
          </cell>
          <cell r="D34">
            <v>4.1749999999999998</v>
          </cell>
          <cell r="E34">
            <v>47.576000000000001</v>
          </cell>
          <cell r="F34">
            <v>54.984999999999999</v>
          </cell>
          <cell r="G34">
            <v>26.054000000000002</v>
          </cell>
          <cell r="H34">
            <v>84.653999999999996</v>
          </cell>
          <cell r="I34">
            <v>6.84</v>
          </cell>
          <cell r="J34">
            <v>19</v>
          </cell>
          <cell r="K34">
            <v>0.31900000000000001</v>
          </cell>
          <cell r="L34">
            <v>1.355</v>
          </cell>
          <cell r="M34">
            <v>0.47400000000000003</v>
          </cell>
          <cell r="N34">
            <v>0.65900000000000003</v>
          </cell>
          <cell r="O34">
            <v>1.706</v>
          </cell>
          <cell r="P34">
            <v>4.5129999999999999</v>
          </cell>
        </row>
        <row r="35">
          <cell r="C35">
            <v>45</v>
          </cell>
          <cell r="D35">
            <v>4.5110000000000001</v>
          </cell>
          <cell r="E35">
            <v>51.495000000000005</v>
          </cell>
          <cell r="F35">
            <v>59.515000000000001</v>
          </cell>
          <cell r="G35">
            <v>27.658000000000001</v>
          </cell>
          <cell r="H35">
            <v>91.628999999999991</v>
          </cell>
          <cell r="I35">
            <v>7.56</v>
          </cell>
          <cell r="J35">
            <v>21</v>
          </cell>
          <cell r="K35">
            <v>0.34499999999999997</v>
          </cell>
          <cell r="L35">
            <v>1.476</v>
          </cell>
          <cell r="M35">
            <v>0.51800000000000002</v>
          </cell>
          <cell r="N35">
            <v>0.72</v>
          </cell>
          <cell r="O35">
            <v>1.8210000000000002</v>
          </cell>
          <cell r="P35">
            <v>4.8800000000000008</v>
          </cell>
        </row>
      </sheetData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개소별수량산출"/>
      <sheetName val="노임단가"/>
      <sheetName val="자재단가표"/>
      <sheetName val="공종별물량산출서"/>
      <sheetName val="공종별인공산출서"/>
      <sheetName val="일위대가기초"/>
      <sheetName val="강관기초"/>
      <sheetName val="산출기초"/>
      <sheetName val="수량조서"/>
      <sheetName val="원가계산서2"/>
      <sheetName val="원가계산서"/>
      <sheetName val="원가산출근거"/>
      <sheetName val="감리비산출근거"/>
      <sheetName val="가설건물"/>
      <sheetName val="운반"/>
      <sheetName val="무안내역"/>
      <sheetName val="내역서"/>
      <sheetName val="위치조서"/>
      <sheetName val="48전력선로일위"/>
      <sheetName val="산출"/>
      <sheetName val="Macro1"/>
      <sheetName val="자재단가 산출근거"/>
      <sheetName val="DATE"/>
      <sheetName val="9GNG운반"/>
      <sheetName val="총괄"/>
      <sheetName val="인수공"/>
      <sheetName val="포장복구집계"/>
      <sheetName val="인건-측정"/>
      <sheetName val="내역서적용"/>
      <sheetName val="산출명세서"/>
      <sheetName val="DESIGN CRITERIA"/>
      <sheetName val="단가"/>
      <sheetName val="내역"/>
      <sheetName val="원하대비"/>
      <sheetName val="원도급"/>
      <sheetName val="하도급"/>
      <sheetName val="단가산출"/>
      <sheetName val="70%"/>
      <sheetName val="공사개요"/>
      <sheetName val="집계"/>
      <sheetName val="수량산출"/>
      <sheetName val="Sheet1"/>
      <sheetName val="인공LIST"/>
      <sheetName val="자재"/>
      <sheetName val="노무비"/>
      <sheetName val="N賃率-職"/>
      <sheetName val="TABLE"/>
      <sheetName val="Baby일위대가"/>
      <sheetName val="POL6차-PIPING"/>
      <sheetName val="날개수량1.5"/>
      <sheetName val="49"/>
      <sheetName val="원가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개소별수량산출"/>
      <sheetName val="48전력선로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"/>
      <sheetName val="주요재료비(원본)"/>
      <sheetName val="주요재료비 ($)"/>
      <sheetName val="주요재료비 (조정원화)"/>
      <sheetName val="포장재료비"/>
      <sheetName val="단위당포장재료비리스트"/>
      <sheetName val="도입미견적및장기조달품목"/>
      <sheetName val="00년견적실적(CAPACITOR3종)"/>
      <sheetName val="단가산출"/>
      <sheetName val="개소별수량산출"/>
    </sheetNames>
    <sheetDataSet>
      <sheetData sheetId="0" refreshError="1"/>
      <sheetData sheetId="1">
        <row r="1">
          <cell r="A1" t="str">
            <v>물량부품번호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99 조정수량"/>
      <sheetName val="99 조정금액"/>
      <sheetName val="종합"/>
      <sheetName val="99 조정금액 (2)"/>
      <sheetName val="주요재료비(원본)"/>
      <sheetName val="단가산출"/>
      <sheetName val="개소별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측구공 호표"/>
      <sheetName val="횡배수관 호표"/>
      <sheetName val="옹벽 호표"/>
      <sheetName val="단위수량목록"/>
      <sheetName val="Sheet3"/>
      <sheetName val="노임단가"/>
      <sheetName val="총집계표"/>
      <sheetName val="수량산출"/>
      <sheetName val="위치조서"/>
      <sheetName val="적현로"/>
      <sheetName val="96보완계획7.12"/>
      <sheetName val="99 조정금액"/>
      <sheetName val="이설집계"/>
      <sheetName val="전송망집계"/>
      <sheetName val="철거수량(전송)"/>
      <sheetName val="수량집계"/>
      <sheetName val="적용호표"/>
      <sheetName val="직노"/>
      <sheetName val="단위단가"/>
      <sheetName val="맨홀수량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순공사비"/>
      <sheetName val="현장관리비"/>
      <sheetName val="노무비"/>
      <sheetName val="원가계산서"/>
      <sheetName val="재료"/>
      <sheetName val="설치자재"/>
      <sheetName val="단가표 (2)"/>
      <sheetName val="일위대가표"/>
      <sheetName val="우수공집계"/>
      <sheetName val="그림"/>
      <sheetName val="구성1"/>
      <sheetName val="구성2"/>
      <sheetName val="구성3"/>
      <sheetName val="구성4"/>
      <sheetName val="그림2"/>
      <sheetName val="주요재료비(원본)"/>
      <sheetName val="단가산출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장비집계"/>
      <sheetName val="부하"/>
      <sheetName val="MCC"/>
      <sheetName val="간선"/>
      <sheetName val="LX "/>
      <sheetName val="ups"/>
      <sheetName val="보안등"/>
      <sheetName val="IO"/>
      <sheetName val="구보고1"/>
      <sheetName val="구보고계산"/>
      <sheetName val="65보고서"/>
      <sheetName val="911부하TR"/>
      <sheetName val="912차단"/>
      <sheetName val="단선도"/>
      <sheetName val="J형측구단위수량"/>
      <sheetName val="총집계표"/>
      <sheetName val="수자재단위당"/>
      <sheetName val="내역"/>
      <sheetName val="총괄"/>
      <sheetName val="99 조정금액"/>
      <sheetName val="수량산출"/>
      <sheetName val="일위대가(가설)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자재단가"/>
      <sheetName val="내역서"/>
      <sheetName val="BEND LOSS"/>
      <sheetName val="sand토적"/>
      <sheetName val="잔여물량총괄표"/>
      <sheetName val="주요재료비(원본)"/>
      <sheetName val="단"/>
      <sheetName val="9GNG운반"/>
      <sheetName val="간접"/>
      <sheetName val="1112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예산서1"/>
      <sheetName val="설계예산서2"/>
      <sheetName val="설계예산서3"/>
      <sheetName val="설계예산서4"/>
      <sheetName val="내역"/>
      <sheetName val="표지"/>
      <sheetName val="집계표1"/>
      <sheetName val="총괄"/>
      <sheetName val="Sheet1 (2)"/>
      <sheetName val="노임단가"/>
      <sheetName val="개소별수량산출"/>
      <sheetName val="단가산출"/>
      <sheetName val="총집계표"/>
      <sheetName val="산출내역서집계표"/>
      <sheetName val="48전력선로일위"/>
      <sheetName val="내역서 (2)"/>
      <sheetName val="호표(수)"/>
      <sheetName val="일위대가표"/>
      <sheetName val="FB25JN"/>
      <sheetName val="집계표"/>
      <sheetName val="날개수량1.5"/>
      <sheetName val="총괄내역서"/>
      <sheetName val="99 조정금액"/>
      <sheetName val="일반수량총괄집계"/>
      <sheetName val="DATE"/>
      <sheetName val="자재비"/>
      <sheetName val="1수량집계표"/>
      <sheetName val="맨홀수량산출"/>
      <sheetName val="인상효1"/>
      <sheetName val="수량산출"/>
      <sheetName val="Y-WORK"/>
      <sheetName val="수자재단위당"/>
      <sheetName val="9GNG운반"/>
      <sheetName val="맨홀수량"/>
      <sheetName val="단위수량"/>
      <sheetName val="98NS-N"/>
      <sheetName val="집계"/>
      <sheetName val="수토공단위당"/>
      <sheetName val="관급자재"/>
      <sheetName val="수불상"/>
      <sheetName val="제품표준규격"/>
      <sheetName val="사용자정의"/>
      <sheetName val="일위대가서식"/>
      <sheetName val="단가"/>
      <sheetName val="내역서"/>
      <sheetName val="식재수량표"/>
      <sheetName val="danga"/>
      <sheetName val="ilch"/>
      <sheetName val="자재단가 산출근거"/>
      <sheetName val="2.가정단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수(건축)"/>
      <sheetName val="HZ (건축)"/>
      <sheetName val="k값 "/>
      <sheetName val="증감액적용"/>
      <sheetName val="총괄표"/>
      <sheetName val="총괄"/>
      <sheetName val="3-4"/>
      <sheetName val="4-4"/>
      <sheetName val="이후설변금액"/>
      <sheetName val="아파트"/>
      <sheetName val="부대시설"/>
      <sheetName val="복리시설"/>
      <sheetName val="지하주차장"/>
      <sheetName val="수급자설변정사"/>
      <sheetName val="XL4Poppy"/>
      <sheetName val="내역서적용"/>
      <sheetName val="보안등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9">
          <cell r="C9" t="b">
            <v>1</v>
          </cell>
        </row>
      </sheetData>
      <sheetData sheetId="15" refreshError="1"/>
      <sheetData sheetId="16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글씨"/>
      <sheetName val="목차"/>
      <sheetName val="목차 (2)"/>
      <sheetName val="자재집계표"/>
      <sheetName val="양식"/>
      <sheetName val="내역서 적용"/>
      <sheetName val="이월"/>
      <sheetName val="사토"/>
      <sheetName val="집계표"/>
      <sheetName val="토공내역"/>
      <sheetName val="3-1측구공"/>
      <sheetName val="위치조서"/>
      <sheetName val="배수자재"/>
      <sheetName val="3-2-1.횡배수집계"/>
      <sheetName val="3-3.암거공"/>
      <sheetName val="3-2-4집수정"/>
      <sheetName val="맹암거"/>
      <sheetName val="포장내역서"/>
      <sheetName val="4-1.수량총괄표"/>
      <sheetName val="포장수량집계"/>
      <sheetName val="부체도로"/>
      <sheetName val="Sheet16"/>
      <sheetName val="부대집계"/>
      <sheetName val="위치"/>
      <sheetName val="부대산출"/>
      <sheetName val="차선도색"/>
      <sheetName val="전기단가조사서"/>
      <sheetName val="배관배선 단가조사"/>
      <sheetName val="일위대가"/>
      <sheetName val="일위대가집계"/>
      <sheetName val="XL4Poppy"/>
      <sheetName val="원가서"/>
      <sheetName val="내역서적용"/>
      <sheetName val="인건-측정"/>
      <sheetName val="비용"/>
      <sheetName val="9GNG운반"/>
      <sheetName val="한강운반비"/>
      <sheetName val="수량집계1"/>
      <sheetName val="48전력선로일위"/>
      <sheetName val="사진첩"/>
      <sheetName val="보안등"/>
      <sheetName val="기초자료"/>
      <sheetName val="공사개요"/>
      <sheetName val="설계명세"/>
      <sheetName val="자재단가"/>
      <sheetName val="수량산출"/>
      <sheetName val="손익차9월2"/>
      <sheetName val="신우"/>
      <sheetName val="96보완계획7.12"/>
      <sheetName val="총괄"/>
      <sheetName val="남양내역"/>
      <sheetName val="설-원가"/>
      <sheetName val="원가"/>
      <sheetName val="4안전율"/>
      <sheetName val="내역"/>
      <sheetName val="노무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수(건축)"/>
      <sheetName val="HZ (건축)"/>
      <sheetName val="k값 "/>
      <sheetName val="증감액적용"/>
      <sheetName val="총괄표"/>
      <sheetName val="총괄"/>
      <sheetName val="3-4"/>
      <sheetName val="4-4"/>
      <sheetName val="이후설변금액"/>
      <sheetName val="아파트"/>
      <sheetName val="부대시설"/>
      <sheetName val="복리시설"/>
      <sheetName val="지하주차장"/>
      <sheetName val="수급자설변정사"/>
      <sheetName val="XL4Poppy"/>
      <sheetName val="경산"/>
      <sheetName val="내역서적용"/>
      <sheetName val="위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9">
          <cell r="C9" t="b">
            <v>1</v>
          </cell>
        </row>
        <row r="31">
          <cell r="C31" t="b">
            <v>1</v>
          </cell>
        </row>
      </sheetData>
      <sheetData sheetId="15" refreshError="1"/>
      <sheetData sheetId="16" refreshError="1"/>
      <sheetData sheetId="17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물가대비표"/>
      <sheetName val="견적대비표"/>
      <sheetName val="표지"/>
      <sheetName val="인건비"/>
      <sheetName val="가격조사표"/>
      <sheetName val="거래실례가"/>
      <sheetName val="원가계산서"/>
      <sheetName val="세운견적"/>
      <sheetName val="조합견적"/>
      <sheetName val="가격대비"/>
      <sheetName val="배관산출"/>
      <sheetName val="위치조서"/>
      <sheetName val="XL4Poppy"/>
      <sheetName val="48일위(기존)"/>
      <sheetName val="소일위대가코드표"/>
      <sheetName val="조건표"/>
      <sheetName val="교각"/>
      <sheetName val="EACT10"/>
      <sheetName val="단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사항"/>
      <sheetName val="내역적용"/>
      <sheetName val="아스팔트헐기"/>
      <sheetName val="1.자재집계표"/>
      <sheetName val="위치조서"/>
      <sheetName val="3-1측구공"/>
      <sheetName val="3-1-1.측구공"/>
      <sheetName val="3.빗물받이공"/>
      <sheetName val="3-2.배수관 총"/>
      <sheetName val="3-2-1.횡배수집계"/>
      <sheetName val="3-2-1-1횡배수관공"/>
      <sheetName val="3-2-2 흄관 날개벽"/>
      <sheetName val="3-2-3 종배수관"/>
      <sheetName val="3-2-4집수정"/>
      <sheetName val="3-2-5.도수로"/>
      <sheetName val="3-3.암거공"/>
      <sheetName val="3-3-2 암거 날개벽"/>
      <sheetName val="3-4옹벽공"/>
      <sheetName val="3-4-1.옹벽공"/>
      <sheetName val="3-4.옹벽평균(H)"/>
      <sheetName val="3-5-1.석측공"/>
      <sheetName val="3-5.석축공"/>
      <sheetName val="4-1.수량총괄표"/>
      <sheetName val="4-2.포장수량집계"/>
      <sheetName val="4-3.본선포장수량"/>
      <sheetName val="4-4.구조물간 포장"/>
      <sheetName val="4-5.포장단위수량"/>
      <sheetName val="4-5.측점별 포장단위수량"/>
      <sheetName val="5.부대공"/>
      <sheetName val="5-1.부대공"/>
      <sheetName val="5-2.부대공 (3)"/>
      <sheetName val="Module1"/>
      <sheetName val="위치"/>
      <sheetName val="일위대가"/>
      <sheetName val="내역서"/>
      <sheetName val="설비"/>
      <sheetName val="이십곡리수량1"/>
      <sheetName val="교각계산"/>
      <sheetName val="DATE"/>
      <sheetName val="입찰견적보고서"/>
      <sheetName val="터파기및재료"/>
      <sheetName val="개요"/>
      <sheetName val="여과지동"/>
      <sheetName val="기초자료"/>
      <sheetName val="터널조도"/>
      <sheetName val="연부97-1"/>
      <sheetName val="산출내역서집계표"/>
      <sheetName val="자재단가"/>
      <sheetName val="맨홀토공"/>
      <sheetName val="실행철강하도"/>
      <sheetName val="본사인상전"/>
      <sheetName val="XL4Poppy"/>
      <sheetName val="공사개요"/>
      <sheetName val="집계표"/>
      <sheetName val="호표"/>
      <sheetName val="개소별수량산출"/>
      <sheetName val="보고서원고"/>
      <sheetName val="Sheet1"/>
      <sheetName val="역무용(산출)"/>
      <sheetName val="철거수량(전송)"/>
      <sheetName val="표  지"/>
      <sheetName val="건축내역"/>
      <sheetName val="수량산출"/>
      <sheetName val="직접비"/>
      <sheetName val="공사비"/>
      <sheetName val="96보완계획7.12"/>
      <sheetName val="단가일람"/>
      <sheetName val="조경일람"/>
      <sheetName val="주공 갑지"/>
      <sheetName val="대림경상68억"/>
      <sheetName val="적용단위길이"/>
      <sheetName val="피벗테이블데이터분석"/>
      <sheetName val="기타#9"/>
      <sheetName val="#REF"/>
      <sheetName val="재료비"/>
      <sheetName val="선급금신청서"/>
      <sheetName val="sh1"/>
      <sheetName val="실내건축일위대가"/>
      <sheetName val="상수도토공집계표"/>
      <sheetName val="00000"/>
      <sheetName val="단가"/>
      <sheetName val="99총공사내역서"/>
      <sheetName val="자재단가 산출근거"/>
      <sheetName val="설-원가"/>
      <sheetName val="원가"/>
      <sheetName val="플랜트 설치"/>
      <sheetName val="신우"/>
      <sheetName val="입찰안"/>
      <sheetName val="앉음벽 (2)"/>
      <sheetName val="총괄"/>
      <sheetName val="연습"/>
      <sheetName val="산출근거"/>
      <sheetName val="내역"/>
      <sheetName val="날개수량1.5"/>
      <sheetName val="전기단가조사서"/>
      <sheetName val="대가표(품셈)"/>
      <sheetName val="청천내"/>
      <sheetName val="공사"/>
      <sheetName val="4안전율"/>
      <sheetName val="총괄내역서"/>
      <sheetName val="조명율표"/>
      <sheetName val="단가목록"/>
      <sheetName val="적용토목"/>
      <sheetName val="노임단가"/>
      <sheetName val="조명시설"/>
      <sheetName val="물집"/>
      <sheetName val="자료"/>
      <sheetName val="송천신미산원가"/>
      <sheetName val="직노"/>
      <sheetName val="기초단가"/>
      <sheetName val="인건-측정"/>
      <sheetName val="원가서"/>
      <sheetName val="공통자료"/>
      <sheetName val="8-1"/>
      <sheetName val="일위대가-1"/>
      <sheetName val="교각1"/>
      <sheetName val="사업수지"/>
      <sheetName val="간접비계산"/>
      <sheetName val="사토"/>
      <sheetName val="내역서을"/>
      <sheetName val="구조물토적"/>
      <sheetName val="투찰내역"/>
      <sheetName val="내역서2안"/>
      <sheetName val="노무비"/>
      <sheetName val="배수장토목공사비"/>
      <sheetName val="BID"/>
      <sheetName val="부대공"/>
      <sheetName val="토공"/>
      <sheetName val="포장공"/>
      <sheetName val="BOX"/>
      <sheetName val="1.우편집중내역서"/>
      <sheetName val="건축원가계산서"/>
      <sheetName val="원가계산서"/>
      <sheetName val="조정내역"/>
      <sheetName val="콘_재료분리(1)"/>
      <sheetName val="Sheet15"/>
      <sheetName val="자재일람"/>
      <sheetName val="토공1차"/>
      <sheetName val="b_balju"/>
      <sheetName val="보안등"/>
      <sheetName val="TOTAL3"/>
      <sheetName val="급수공사"/>
      <sheetName val="변경품셈총괄"/>
      <sheetName val="N賃率-職"/>
      <sheetName val="연장조서"/>
      <sheetName val="단가산출"/>
      <sheetName val="자재집계표지"/>
      <sheetName val="소야공정계획표"/>
      <sheetName val="우수공,맨홀,집수정"/>
      <sheetName val="횡배수관집현황(2공구)"/>
      <sheetName val="총괄표"/>
      <sheetName val="배수내역"/>
      <sheetName val="일위대가(가설)"/>
      <sheetName val="차액보증"/>
      <sheetName val="계산표지"/>
      <sheetName val="확약서"/>
      <sheetName val="업무보고"/>
      <sheetName val="요약&amp;결과"/>
      <sheetName val="옥외외등집계표"/>
      <sheetName val="공통(20-91)"/>
      <sheetName val="연장및면적(좌측)"/>
      <sheetName val="기본"/>
      <sheetName val="집계"/>
      <sheetName val="기자재수량"/>
      <sheetName val="목차"/>
      <sheetName val="안양동교 1안"/>
      <sheetName val="Sheet10"/>
      <sheetName val="기존포장깨기"/>
      <sheetName val="석축헐기"/>
      <sheetName val="간지"/>
      <sheetName val="접속도로집"/>
      <sheetName val="횡배위치"/>
      <sheetName val="계산중"/>
      <sheetName val="가도공"/>
      <sheetName val="00상노임"/>
      <sheetName val="원도급"/>
      <sheetName val="하도급"/>
      <sheetName val="우수"/>
      <sheetName val="재료비노무비"/>
      <sheetName val="원가계산서구조조정"/>
      <sheetName val="범례표"/>
      <sheetName val="소방"/>
      <sheetName val="부하(성남)"/>
      <sheetName val="cable-data"/>
      <sheetName val="적용건축"/>
      <sheetName val="guard(mac)"/>
      <sheetName val="변경갑지"/>
      <sheetName val="증감(갑지)"/>
      <sheetName val="1"/>
      <sheetName val="장비단가표"/>
      <sheetName val="파이프류"/>
      <sheetName val="유림총괄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8">
          <cell r="J8">
            <v>60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원가계산서"/>
      <sheetName val="공통(20-91)"/>
      <sheetName val="실행철강하도"/>
      <sheetName val="DANGA"/>
      <sheetName val="일위대가"/>
      <sheetName val="원가"/>
      <sheetName val="내역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측구공 호표"/>
      <sheetName val="횡배수관 호표"/>
      <sheetName val="옹벽 호표"/>
      <sheetName val="단위수량목록"/>
      <sheetName val="Sheet3"/>
      <sheetName val="원가계산서"/>
      <sheetName val="실행철강하도"/>
      <sheetName val="원가"/>
      <sheetName val="위치조서"/>
      <sheetName val="원도급"/>
      <sheetName val="하도급"/>
      <sheetName val="내역서"/>
      <sheetName val="자재단가"/>
      <sheetName val="문학간접"/>
      <sheetName val="관급"/>
      <sheetName val="여과지동"/>
      <sheetName val="기초자료"/>
      <sheetName val="위치"/>
      <sheetName val="총괄내역서"/>
      <sheetName val="공사비증감"/>
      <sheetName val="실행간접비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자재집계표"/>
      <sheetName val="내역서적용"/>
      <sheetName val="설계내역서"/>
      <sheetName val="일위대가"/>
      <sheetName val="내역서"/>
      <sheetName val="FB25JN"/>
      <sheetName val="기본설계기준"/>
      <sheetName val="원가"/>
      <sheetName val="위치"/>
      <sheetName val="총괄"/>
      <sheetName val="내역"/>
      <sheetName val="2공구산출내역"/>
      <sheetName val="위치조서"/>
      <sheetName val="백암비스타내역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측구공 호표"/>
      <sheetName val="횡배수관 호표"/>
      <sheetName val="옹벽 호표"/>
      <sheetName val="단위수량목록"/>
      <sheetName val="Sheet3"/>
      <sheetName val="적용호표"/>
      <sheetName val="인입관수량총괄"/>
      <sheetName val="1,2공구원가계산서"/>
      <sheetName val="2공구산출내역"/>
      <sheetName val="1공구산출내역서"/>
      <sheetName val="원가"/>
      <sheetName val="코드표"/>
      <sheetName val="일위(지장이설)"/>
      <sheetName val="일위"/>
      <sheetName val="단위중량"/>
      <sheetName val="단가산출"/>
      <sheetName val="총괄"/>
      <sheetName val="노임적용"/>
      <sheetName val="원가계산서"/>
      <sheetName val="준검 내역서"/>
      <sheetName val="건축공사"/>
      <sheetName val="당초명세(평)"/>
      <sheetName val="일위대가"/>
      <sheetName val="MAT"/>
      <sheetName val="공사비예산서"/>
      <sheetName val="위치조서"/>
      <sheetName val="경산"/>
      <sheetName val="변경갑지"/>
      <sheetName val="증감(갑지)"/>
      <sheetName val="지주설치제원"/>
      <sheetName val="내역서"/>
      <sheetName val="날개수량1.5"/>
      <sheetName val="산출내역서집계표"/>
      <sheetName val="터파기및재료"/>
      <sheetName val="(당평)자재"/>
      <sheetName val="산수배수"/>
      <sheetName val="가로등기초"/>
      <sheetName val="PAD TR보호대기초"/>
      <sheetName val="실행철강하도"/>
      <sheetName val="집계표"/>
      <sheetName val="4.내진설계"/>
      <sheetName val="FB25JN"/>
      <sheetName val="변경내역"/>
      <sheetName val="관급"/>
      <sheetName val="총괄내역서"/>
      <sheetName val="일위산출"/>
      <sheetName val="TYPE-A"/>
      <sheetName val="00000"/>
      <sheetName val="지급자재"/>
      <sheetName val="우수공,맨홀,집수정"/>
      <sheetName val="금리계산"/>
      <sheetName val="Sheet1"/>
      <sheetName val="산출근거"/>
      <sheetName val="횡배수관집현황(2공구)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위집계(기존)"/>
      <sheetName val="일위(기존)"/>
      <sheetName val="산거집계표(기존)"/>
      <sheetName val="일위집계(신규)"/>
      <sheetName val="일위(신규)"/>
      <sheetName val="산거집계표(신규)"/>
      <sheetName val="Sheet1"/>
      <sheetName val="Sheet2"/>
      <sheetName val="토목"/>
      <sheetName val="일위목록"/>
      <sheetName val="품셈총괄표"/>
      <sheetName val="단가산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전통영원가계산서"/>
      <sheetName val="중총괄표"/>
      <sheetName val="무주지사소총괄표"/>
      <sheetName val="무주옥외약전 "/>
      <sheetName val="무주옥내약전"/>
      <sheetName val="무주TG약전설비"/>
      <sheetName val="금산휴게소중총괄"/>
      <sheetName val="금산상휴게소소총괄"/>
      <sheetName val="금산상옥외전기공사"/>
      <sheetName val="금산상옥내약전"/>
      <sheetName val="금산하휴게소집계표"/>
      <sheetName val="금산하옥외전기"/>
      <sheetName val="금산하옥내약전"/>
      <sheetName val="공구손료 산출내역"/>
      <sheetName val="#REF"/>
      <sheetName val="표지"/>
      <sheetName val="표지(2)"/>
      <sheetName val="요율"/>
      <sheetName val="노임단가"/>
      <sheetName val="일위목록"/>
      <sheetName val="일 위 대 가 표"/>
      <sheetName val="단가산출"/>
      <sheetName val="도급공사계"/>
      <sheetName val="비상전화설비"/>
      <sheetName val="지하재방송중계장치"/>
      <sheetName val="일위대가"/>
      <sheetName val="통신내역"/>
      <sheetName val="일위대가표"/>
      <sheetName val="품셈총괄표"/>
      <sheetName val="목차 "/>
      <sheetName val="9811"/>
      <sheetName val="약품공급2"/>
      <sheetName val="일위집계(기존)"/>
      <sheetName val="갑지"/>
      <sheetName val="집계표"/>
      <sheetName val="위치조서"/>
      <sheetName val="일위산출"/>
      <sheetName val="직노"/>
      <sheetName val="공통자재 및 노임"/>
      <sheetName val="내역"/>
      <sheetName val="직재"/>
      <sheetName val="조건표"/>
      <sheetName val="인건비"/>
      <sheetName val="기초단가"/>
      <sheetName val="퍼스트"/>
      <sheetName val="조인트"/>
      <sheetName val="49수량"/>
      <sheetName val="48수량"/>
      <sheetName val="22수량"/>
      <sheetName val="자재단가"/>
      <sheetName val="01후반노무비"/>
      <sheetName val="제경비"/>
      <sheetName val="전체"/>
      <sheetName val="노무비 "/>
      <sheetName val="일위대가서식"/>
      <sheetName val="기계물량"/>
      <sheetName val="통신내역서"/>
      <sheetName val="통신공량"/>
      <sheetName val="통신수량산출"/>
      <sheetName val="통신설비자재단가표"/>
      <sheetName val="전차선로 물량표"/>
      <sheetName val="한강운반비"/>
      <sheetName val="노임"/>
      <sheetName val="자재"/>
      <sheetName val="공통(20-91)"/>
      <sheetName val="NYS"/>
      <sheetName val="48일위(기존)"/>
      <sheetName val="기본설계기준"/>
      <sheetName val="산수배수"/>
      <sheetName val="원가계산서"/>
      <sheetName val="9509"/>
      <sheetName val="BID"/>
      <sheetName val="제수변수량"/>
      <sheetName val="2층LOAD"/>
      <sheetName val="설계비산출서(전기철도)"/>
      <sheetName val="일대목차"/>
      <sheetName val="DATA"/>
      <sheetName val="9902"/>
      <sheetName val="관급"/>
      <sheetName val="2000년1차"/>
      <sheetName val="단가"/>
      <sheetName val="총괄"/>
      <sheetName val="EP0618"/>
      <sheetName val=" HIT-&gt;HMC 견적(3900)"/>
      <sheetName val="운반비(시흥)"/>
      <sheetName val="과천MAIN"/>
      <sheetName val="우수공,맨홀,집수정"/>
      <sheetName val="원가"/>
      <sheetName val="표지1"/>
      <sheetName val="Sheet1"/>
      <sheetName val="단가조사"/>
      <sheetName val="Macro1"/>
      <sheetName val="2000전체분"/>
      <sheetName val="내역표지"/>
      <sheetName val="내역전기"/>
      <sheetName val="ITEM"/>
      <sheetName val="조명율표"/>
      <sheetName val="내역서"/>
      <sheetName val="(A)내역서"/>
      <sheetName val="납부서"/>
      <sheetName val="1.우편집중내역서"/>
      <sheetName val="기초일위"/>
      <sheetName val="시설일위"/>
      <sheetName val="조명일위"/>
      <sheetName val="계수시트"/>
      <sheetName val="일위대가(가설)"/>
      <sheetName val="일위단가"/>
      <sheetName val="WORK"/>
      <sheetName val="일위대가 집계표"/>
      <sheetName val=""/>
      <sheetName val="수배전(갑)"/>
      <sheetName val="guard(mac)"/>
      <sheetName val="설계서1"/>
      <sheetName val="bm(CIcable)"/>
      <sheetName val="포장수량집계표"/>
      <sheetName val="한전일위"/>
      <sheetName val="FB25JN"/>
      <sheetName val="XL4Poppy"/>
      <sheetName val="날개벽"/>
      <sheetName val="준검 내역서"/>
      <sheetName val="1,2공구원가계산서"/>
      <sheetName val="2공구산출내역"/>
      <sheetName val="1공구산출내역서"/>
      <sheetName val="수량산출서 (2)"/>
      <sheetName val="Sheet2"/>
      <sheetName val="공사원가계산서"/>
      <sheetName val="총괄집계표"/>
      <sheetName val="일위1"/>
      <sheetName val="가격조사서"/>
      <sheetName val="기존단가 (2)"/>
      <sheetName val="5CHBDC"/>
      <sheetName val="토목"/>
      <sheetName val="제경비율"/>
      <sheetName val="3련 BOX"/>
      <sheetName val="______C_job_2000_E_00C________2"/>
      <sheetName val="일위산출근거"/>
      <sheetName val="내역서적용"/>
      <sheetName val="일위총괄"/>
      <sheetName val="DATE"/>
    </sheetNames>
    <definedNames>
      <definedName name="일위서식준비매크로"/>
      <definedName name="일위화면복귀매크로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/>
      <sheetData sheetId="18"/>
      <sheetData sheetId="19">
        <row r="6">
          <cell r="A6" t="str">
            <v>일1</v>
          </cell>
        </row>
      </sheetData>
      <sheetData sheetId="20"/>
      <sheetData sheetId="21">
        <row r="6">
          <cell r="A6" t="str">
            <v>일1</v>
          </cell>
        </row>
      </sheetData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수원민자역사견적서"/>
      <sheetName val="구리토평1전기"/>
      <sheetName val="통합배선인건"/>
      <sheetName val="견적갑지"/>
      <sheetName val="물량산출"/>
      <sheetName val="비교자료"/>
      <sheetName val="갑지1"/>
      <sheetName val="수량산출서"/>
      <sheetName val="전선관토공"/>
      <sheetName val="프로젝트"/>
      <sheetName val="J直材4"/>
      <sheetName val="직노"/>
      <sheetName val="집계표"/>
      <sheetName val="표지 (2)"/>
      <sheetName val="unit 4"/>
      <sheetName val="단가산출"/>
      <sheetName val="일위(설)"/>
      <sheetName val="요율"/>
      <sheetName val="공사예산하조서"/>
      <sheetName val="내역서"/>
      <sheetName val="전기공사일위대가"/>
      <sheetName val="기계내역"/>
      <sheetName val="일위목록"/>
      <sheetName val="일위대가(가설)"/>
      <sheetName val="일위대가"/>
      <sheetName val="ABUT수량-A1"/>
      <sheetName val="단가 "/>
      <sheetName val="노임"/>
      <sheetName val="원가계산서 "/>
      <sheetName val="내역표지"/>
      <sheetName val="일위"/>
      <sheetName val="물가조사"/>
      <sheetName val="Sheet2"/>
      <sheetName val="Sheet3"/>
      <sheetName val="철거산출근거"/>
      <sheetName val="EACT10"/>
      <sheetName val="일반공사"/>
      <sheetName val="빌딩 안내"/>
      <sheetName val="Baby일위대가"/>
      <sheetName val="방송(체육관)"/>
      <sheetName val="가락화장을지"/>
      <sheetName val="설계명세서"/>
      <sheetName val="내역"/>
      <sheetName val="차액보증"/>
      <sheetName val="기자재비"/>
      <sheetName val="단가대비"/>
      <sheetName val="기계설비"/>
      <sheetName val="DATA(BAC)"/>
      <sheetName val="EP0618"/>
      <sheetName val="연부97-1"/>
      <sheetName val="건축공사실행"/>
      <sheetName val="견적서"/>
      <sheetName val="암거날개벽재료집계"/>
      <sheetName val="물가자료"/>
      <sheetName val="공사예산하조서(O.K)"/>
      <sheetName val="인건-측정"/>
      <sheetName val="L1"/>
      <sheetName val="원내역서3"/>
      <sheetName val="건축원가"/>
      <sheetName val="주소"/>
      <sheetName val="일위대가표"/>
      <sheetName val="9GNG운반"/>
      <sheetName val="2공구산출내역"/>
      <sheetName val="노무비단가"/>
      <sheetName val="분전반"/>
      <sheetName val="공량산출서"/>
      <sheetName val="입찰안"/>
      <sheetName val="건축내역서"/>
      <sheetName val="합천내역"/>
      <sheetName val="부하계산서"/>
      <sheetName val="1.수인터널"/>
      <sheetName val="1차 내역서"/>
      <sheetName val="Sheet1"/>
      <sheetName val="원내역"/>
      <sheetName val="ELECTRIC"/>
      <sheetName val="96작생능"/>
      <sheetName val="코드표"/>
      <sheetName val="개요"/>
      <sheetName val="일위산출"/>
      <sheetName val="기자재단가"/>
      <sheetName val="경산"/>
      <sheetName val="설직재-1"/>
      <sheetName val="기본일위"/>
      <sheetName val=" 냉각수펌프"/>
      <sheetName val="충돌 내용"/>
      <sheetName val="내역서(삼호)"/>
      <sheetName val="수량산출"/>
      <sheetName val="OPGW기별"/>
      <sheetName val="BASIC (2)"/>
      <sheetName val="층별_물량표"/>
      <sheetName val="0_6-1KV_FCV"/>
      <sheetName val="표지_(2)"/>
      <sheetName val="unit_4"/>
      <sheetName val="1_수인터널"/>
      <sheetName val="1차_내역서"/>
      <sheetName val="원가계산서_"/>
      <sheetName val="단가_"/>
      <sheetName val="빌딩_안내"/>
      <sheetName val="재집"/>
      <sheetName val="직재"/>
      <sheetName val="일위목록-기"/>
      <sheetName val="#REF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아파트건축"/>
      <sheetName val="단중표"/>
      <sheetName val="세동별비상"/>
      <sheetName val="카렌스센터계량기설치공사"/>
      <sheetName val="고압수량(철거)"/>
      <sheetName val="덕전리"/>
      <sheetName val="Inform"/>
      <sheetName val="일위대가목록"/>
      <sheetName val="신공덕"/>
      <sheetName val="N賃率-職"/>
      <sheetName val="Macro1"/>
      <sheetName val="노임단가"/>
      <sheetName val="식재가격"/>
      <sheetName val="식재총괄"/>
      <sheetName val="터널조도"/>
      <sheetName val="저"/>
      <sheetName val="예가표"/>
      <sheetName val="대가목록"/>
      <sheetName val="인건비"/>
      <sheetName val="정산내역서"/>
      <sheetName val="명단"/>
      <sheetName val="준공정산"/>
      <sheetName val="DATA"/>
      <sheetName val="data spec"/>
      <sheetName val="일위대가목차"/>
      <sheetName val="원형1호맨홀토공수량"/>
      <sheetName val="2-2.매출분석"/>
      <sheetName val="유림골조"/>
      <sheetName val="단가최종"/>
      <sheetName val="15.공량산출근거서"/>
      <sheetName val="품셈TABLE"/>
      <sheetName val="기계설비-내역서"/>
      <sheetName val=" HIT-&gt;HMC 견적(3900)"/>
      <sheetName val="내역서(설비+소방)"/>
      <sheetName val="설계내역서"/>
      <sheetName val="환율"/>
      <sheetName val="일위대가(건축)"/>
      <sheetName val="전기단가조사서"/>
      <sheetName val="을"/>
      <sheetName val="준공내역서(을)"/>
      <sheetName val="LH3 동양시스템"/>
      <sheetName val="J형측구단위수량"/>
      <sheetName val="6호기"/>
      <sheetName val="원가"/>
      <sheetName val="적용건축"/>
      <sheetName val="총괄"/>
      <sheetName val="내역(영일)"/>
      <sheetName val="토목공사"/>
      <sheetName val="소야공정계획표"/>
      <sheetName val="45,46"/>
      <sheetName val="터파기및재료"/>
      <sheetName val="별표 "/>
      <sheetName val="하조서"/>
      <sheetName val="공정코드"/>
      <sheetName val="wall"/>
      <sheetName val="연습"/>
      <sheetName val="지급자재"/>
      <sheetName val="손익분석"/>
      <sheetName val="실행"/>
      <sheetName val="단위량"/>
      <sheetName val="재료집계표2"/>
      <sheetName val="토적집계표"/>
      <sheetName val="데이타"/>
      <sheetName val="단가조사"/>
      <sheetName val="내역5"/>
      <sheetName val="공조기(삭제)"/>
      <sheetName val="관급_File"/>
      <sheetName val="자재단가표"/>
      <sheetName val="현장관리비데이타"/>
      <sheetName val="원가,내역,관급,한전,일위"/>
      <sheetName val="배관BM(일반)"/>
      <sheetName val="GI-LIST"/>
      <sheetName val="국공유지및사유지"/>
      <sheetName val="의뢰(2004)"/>
      <sheetName val="소방설비일위대가목록"/>
      <sheetName val="CON'C"/>
      <sheetName val="노무비"/>
      <sheetName val="도급내역서"/>
      <sheetName val="대치판정"/>
      <sheetName val="원가계산"/>
      <sheetName val="기초물량"/>
      <sheetName val="FB25JN"/>
      <sheetName val="일위대가(계측기설치)"/>
      <sheetName val="패널"/>
      <sheetName val="기본입력"/>
      <sheetName val="문학간접"/>
      <sheetName val="일위_파일"/>
      <sheetName val="절취및터파기"/>
      <sheetName val="단가산출-기,교"/>
      <sheetName val="QandAJunior"/>
      <sheetName val="원가총괄"/>
      <sheetName val="DB"/>
      <sheetName val="ysn"/>
      <sheetName val="기준가"/>
      <sheetName val="한국원가"/>
      <sheetName val="기초단가"/>
      <sheetName val="03.10-12매입세금"/>
      <sheetName val="단가산출서"/>
      <sheetName val="외주비"/>
      <sheetName val="98수문일위"/>
      <sheetName val="총체보활공정표"/>
      <sheetName val="대가단최종"/>
      <sheetName val="전기일위목록"/>
      <sheetName val="중기가격"/>
      <sheetName val="건물"/>
      <sheetName val="Sheet5"/>
      <sheetName val="실행철강하도"/>
      <sheetName val="순공사비"/>
      <sheetName val="목록"/>
      <sheetName val="단가일람"/>
      <sheetName val="단위량당중기"/>
      <sheetName val="7단가"/>
      <sheetName val="단가"/>
      <sheetName val="결재판(삭제하지말아주세요)"/>
      <sheetName val="O＆P"/>
      <sheetName val="조경일람"/>
      <sheetName val="상수도토공집계표"/>
      <sheetName val="일위대가 (100%)"/>
      <sheetName val="1안"/>
      <sheetName val="70%"/>
      <sheetName val="접속단위"/>
      <sheetName val="공조기"/>
      <sheetName val="단가비교표"/>
      <sheetName val="도로단위당"/>
      <sheetName val="교각1"/>
      <sheetName val="별표"/>
      <sheetName val="합의경상"/>
      <sheetName val="설계명세서(a"/>
      <sheetName val="건축내역"/>
      <sheetName val="환산"/>
      <sheetName val="피벗테이블데이터분석"/>
      <sheetName val="적용단위길이"/>
      <sheetName val="자재단가"/>
      <sheetName val="공조기휀"/>
      <sheetName val="AHU집계"/>
      <sheetName val="수원민자역사견적서.xls"/>
      <sheetName val="부대공"/>
      <sheetName val="포장공"/>
      <sheetName val="토공"/>
      <sheetName val="부총"/>
      <sheetName val="입찰견적보고서"/>
      <sheetName val="98'자재"/>
      <sheetName val="공사물량총량집계"/>
      <sheetName val="정부노임단가"/>
      <sheetName val="견적내역"/>
      <sheetName val="설비내역서"/>
      <sheetName val="전기내역서"/>
      <sheetName val="(실사조정)총괄"/>
      <sheetName val="인건비 "/>
      <sheetName val="공제구간조서"/>
      <sheetName val="세부내역"/>
      <sheetName val="일반전기C"/>
      <sheetName val="9509"/>
      <sheetName val="산출금액내역"/>
      <sheetName val="견적대비(1차) (2)"/>
      <sheetName val="변경내역"/>
      <sheetName val="전등,DC등 내역서"/>
      <sheetName val="99년신청"/>
      <sheetName val="노무비산출(아파트 전체)-경보"/>
      <sheetName val="투찰가"/>
      <sheetName val="부대시설"/>
      <sheetName val="화재 탐지 설비"/>
      <sheetName val="PAC"/>
      <sheetName val="층별_물량표1"/>
      <sheetName val="0_6-1KV_FCV1"/>
      <sheetName val="표지_(2)1"/>
      <sheetName val="단가_1"/>
      <sheetName val="원가계산서_1"/>
      <sheetName val="unit_41"/>
      <sheetName val="빌딩_안내1"/>
      <sheetName val="충돌_내용"/>
      <sheetName val="공사예산하조서(O_K)"/>
      <sheetName val="1_수인터널1"/>
      <sheetName val="1차_내역서1"/>
      <sheetName val="BASIC_(2)"/>
      <sheetName val="_냉각수펌프"/>
      <sheetName val="_HIT-&gt;HMC_견적(3900)"/>
      <sheetName val="15_공량산출근거서"/>
      <sheetName val="2-2_매출분석"/>
      <sheetName val="LH3_동양시스템"/>
      <sheetName val="AV시스템"/>
      <sheetName val="맨홀조서"/>
      <sheetName val="지수"/>
      <sheetName val="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비교표(23)"/>
      <sheetName val="본조.국고"/>
      <sheetName val="공수"/>
      <sheetName val="품목명세"/>
      <sheetName val="품목명세(A4)"/>
      <sheetName val="품목명세(비교)"/>
      <sheetName val="품목명세(안별비교)"/>
      <sheetName val="CSP갑지"/>
      <sheetName val="국내"/>
      <sheetName val="외주"/>
      <sheetName val="수입재료"/>
      <sheetName val="수입부대"/>
      <sheetName val="수입부대비율"/>
      <sheetName val="부대비"/>
      <sheetName val="관세"/>
      <sheetName val="농특세"/>
      <sheetName val="간접재료비"/>
      <sheetName val="직접노무비"/>
      <sheetName val="안흥비교"/>
      <sheetName val="공수적용"/>
      <sheetName val="작업시간(ST)"/>
      <sheetName val="작업시간"/>
      <sheetName val="작업시간차이"/>
      <sheetName val="공수표"/>
      <sheetName val="상각비"/>
      <sheetName val="전용상각비"/>
      <sheetName val="무작업율"/>
      <sheetName val="임율"/>
      <sheetName val="99무율"/>
      <sheetName val="99임율"/>
      <sheetName val="실적비교"/>
      <sheetName val="수입재료비교1"/>
      <sheetName val="수입재료비교2"/>
      <sheetName val="포장"/>
      <sheetName val="자재테이블"/>
      <sheetName val="일위집계(기존)"/>
      <sheetName val="직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내역"/>
      <sheetName val="자재테이블"/>
      <sheetName val="일위집계(기존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rus"/>
      <sheetName val="공사비예산서"/>
      <sheetName val="표지 (1)"/>
      <sheetName val="설계명세서"/>
      <sheetName val="표지 (2)"/>
      <sheetName val="품셈총괄표"/>
      <sheetName val="표지 (3)"/>
      <sheetName val="품셈표"/>
      <sheetName val="표지 (4)"/>
      <sheetName val="물량집계표"/>
      <sheetName val="표지 (5)"/>
      <sheetName val="일 위 대 가 표"/>
      <sheetName val="단가비교표"/>
      <sheetName val="단가산출"/>
      <sheetName val="표지 (6)"/>
      <sheetName val="운반비산출서"/>
      <sheetName val="표지 (7)"/>
      <sheetName val="자재중량집계표"/>
      <sheetName val="일위목록"/>
      <sheetName val="표지 (8)"/>
      <sheetName val="공사대비표"/>
      <sheetName val="공사비변경사유"/>
      <sheetName val="한전수탁공사비"/>
      <sheetName val="요율"/>
      <sheetName val="노임단가"/>
      <sheetName val="건축내역"/>
      <sheetName val="개소별수량산출"/>
      <sheetName val="자재테이블"/>
      <sheetName val="문학간접"/>
      <sheetName val="조정율"/>
      <sheetName val="노임"/>
      <sheetName val="갑지"/>
      <sheetName val="설명서(유신수정분)"/>
      <sheetName val="자재일람"/>
      <sheetName val="날개벽"/>
      <sheetName val="암거단위"/>
      <sheetName val="단위단가"/>
      <sheetName val="자재단가비교표"/>
      <sheetName val="교각계산"/>
      <sheetName val="범례표"/>
      <sheetName val="노임단가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계산표지"/>
      <sheetName val="개요"/>
      <sheetName val="기준자료"/>
      <sheetName val="TR"/>
      <sheetName val="GEN"/>
      <sheetName val="SS수배전"/>
      <sheetName val="부하집계"/>
      <sheetName val="단위세대"/>
      <sheetName val="동공용"/>
      <sheetName val="부대복리"/>
      <sheetName val="비상.동력"/>
      <sheetName val="주차장"/>
      <sheetName val="상가"/>
      <sheetName val="세로내간선"/>
      <sheetName val="세로외간선"/>
      <sheetName val="비상일반"/>
      <sheetName val="세동별비상"/>
      <sheetName val="LX"/>
      <sheetName val="전력사다리"/>
      <sheetName val="전화사다리"/>
      <sheetName val="Tel"/>
      <sheetName val="PA"/>
      <sheetName val="Sheet15"/>
      <sheetName val="Sheet16"/>
      <sheetName val="요율"/>
      <sheetName val="건축내역"/>
      <sheetName val="내역서"/>
      <sheetName val="#REF"/>
      <sheetName val="철근집계"/>
      <sheetName val="공사원가계산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보고"/>
      <sheetName val="보고부록"/>
      <sheetName val="변압기"/>
      <sheetName val="축전"/>
      <sheetName val="콘덴서"/>
      <sheetName val="단락"/>
      <sheetName val="집계"/>
      <sheetName val="장비부하"/>
      <sheetName val="김포IO"/>
      <sheetName val="건축부하"/>
      <sheetName val="간선선정"/>
      <sheetName val="간선"/>
      <sheetName val="모타배선 (2)"/>
      <sheetName val="차단기정격"/>
      <sheetName val="조도"/>
      <sheetName val="전화"/>
      <sheetName val="방송"/>
      <sheetName val="TV "/>
      <sheetName val="FA설치계획"/>
      <sheetName val="FA설치명세"/>
      <sheetName val="계산표지"/>
      <sheetName val="LD"/>
      <sheetName val="노임단가"/>
      <sheetName val="요율"/>
      <sheetName val="내역서"/>
      <sheetName val="건축내역"/>
      <sheetName val="4.전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1장비집계"/>
      <sheetName val="12장비부하"/>
      <sheetName val="13LPMCC"/>
      <sheetName val="13MCC"/>
      <sheetName val="14모타정격"/>
      <sheetName val="계산공식"/>
      <sheetName val="20변압기"/>
      <sheetName val="20변압기 (2)"/>
      <sheetName val="30콘덴서"/>
      <sheetName val="45간선"/>
      <sheetName val="51차단기준"/>
      <sheetName val="53차단기"/>
      <sheetName val="60단락"/>
      <sheetName val="67Z자료"/>
      <sheetName val="70직류전원"/>
      <sheetName val="80UPS"/>
      <sheetName val="80UPS (2)"/>
      <sheetName val="150IO"/>
      <sheetName val="140계장기종"/>
      <sheetName val="143계기"/>
      <sheetName val="9조도"/>
      <sheetName val="10전화"/>
      <sheetName val="11방송"/>
      <sheetName val="12TV "/>
      <sheetName val="13접지"/>
      <sheetName val="13MESH접"/>
      <sheetName val="FA설치계획"/>
      <sheetName val="뱅크예산"/>
      <sheetName val="Vendor"/>
      <sheetName val="동력산출"/>
      <sheetName val="제어산출"/>
      <sheetName val="41간선기준"/>
      <sheetName val="LD"/>
      <sheetName val="계산표지"/>
      <sheetName val="sheet1"/>
      <sheetName val="약품공급2"/>
      <sheetName val="기본단가표"/>
      <sheetName val="2000년1차"/>
      <sheetName val="2000전체분"/>
      <sheetName val="#REF"/>
      <sheetName val="1 자원총괄"/>
      <sheetName val="요율"/>
      <sheetName val="조명율표"/>
      <sheetName val="내역서"/>
      <sheetName val="조명시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무비 산출근거"/>
      <sheetName val="노무비 산출근거-조명"/>
      <sheetName val="13LPMCC"/>
      <sheetName val="LD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측구공 호표"/>
      <sheetName val="횡배수관 호표"/>
      <sheetName val="옹벽 호표"/>
      <sheetName val="단위수량목록"/>
      <sheetName val="Sheet3"/>
      <sheetName val="조명율표"/>
      <sheetName val="산출근거"/>
      <sheetName val="입찰안"/>
      <sheetName val="표  지"/>
      <sheetName val="99총공사내역서"/>
      <sheetName val="2000년1차"/>
      <sheetName val="2000전체분"/>
      <sheetName val="기본단가표"/>
      <sheetName val="Sheet2"/>
      <sheetName val="위치"/>
      <sheetName val="적용호표"/>
      <sheetName val="N賃率-職"/>
      <sheetName val="XL4Poppy"/>
      <sheetName val="제수변 수량집계표(보통)"/>
      <sheetName val="접속도로1"/>
      <sheetName val="13LPMCC"/>
      <sheetName val="LD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위치조서 (2)"/>
      <sheetName val="측구공 집계"/>
      <sheetName val="3-1-1.측구공"/>
      <sheetName val="측구공 호표"/>
      <sheetName val="4-1.수량총괄표"/>
      <sheetName val="4-2.포장수량집계"/>
      <sheetName val="4-3.본선포장수량"/>
      <sheetName val="4-4.포장단위수량"/>
      <sheetName val="(4-6.구조물 증감 단수)"/>
      <sheetName val="4-5.구조물간 포장"/>
      <sheetName val="(4-7.접속설치율및 TL값)"/>
      <sheetName val="교 량 공"/>
      <sheetName val="(3-3-4.암거 그림)"/>
      <sheetName val="기타수량양식"/>
      <sheetName val="제  목"/>
      <sheetName val="표  지"/>
      <sheetName val="Module1"/>
      <sheetName val="48전력선로일위"/>
      <sheetName val="일위대가목차"/>
      <sheetName val="요율"/>
      <sheetName val="2000년1차"/>
      <sheetName val="2000전체분"/>
      <sheetName val="단가일람"/>
      <sheetName val="조경일람"/>
      <sheetName val="13LPMCC"/>
      <sheetName val="예산서"/>
      <sheetName val="토목"/>
      <sheetName val="기본단가표"/>
      <sheetName val="자재테이블"/>
      <sheetName val="내역서"/>
      <sheetName val="적용토목"/>
      <sheetName val="교각계산"/>
      <sheetName val="4.전기"/>
      <sheetName val="자재단가"/>
      <sheetName val="제수변 수량집계표(보통)"/>
      <sheetName val="일위대가표"/>
      <sheetName val="건축내역"/>
      <sheetName val="건축"/>
      <sheetName val="내역"/>
      <sheetName val="사업계획"/>
      <sheetName val="N賃率-職"/>
      <sheetName val="코드일람표2001년10월"/>
      <sheetName val="미드수량"/>
      <sheetName val="집계표"/>
      <sheetName val="공사원가계산서"/>
      <sheetName val="여수토토적"/>
      <sheetName val="BH-1 (2)"/>
      <sheetName val="일위대가"/>
      <sheetName val="전체"/>
      <sheetName val="MILL"/>
      <sheetName val="일위대가1"/>
      <sheetName val="갑지1"/>
      <sheetName val="연부97-1"/>
      <sheetName val="교통대책내역"/>
      <sheetName val="배수장토목공사비"/>
      <sheetName val="일위목록"/>
      <sheetName val="플랜트 설치"/>
      <sheetName val="위치조서"/>
      <sheetName val="범례표"/>
      <sheetName val="지급자재"/>
      <sheetName val="ABUT수량-A1"/>
      <sheetName val="총괄표"/>
      <sheetName val="정리부0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원28"/>
      <sheetName val="영창26"/>
      <sheetName val="법정18"/>
      <sheetName val="식당20"/>
      <sheetName val="LD"/>
      <sheetName val="ES조서출력하기"/>
      <sheetName val="계약내력"/>
      <sheetName val="갑  지"/>
      <sheetName val="2000년1차"/>
      <sheetName val="2000전체분"/>
      <sheetName val="지급자재"/>
      <sheetName val="총공사내역서"/>
      <sheetName val="주beam"/>
      <sheetName val="입찰안"/>
      <sheetName val="조명율표"/>
      <sheetName val="내역"/>
      <sheetName val="철근량"/>
      <sheetName val="단청공사"/>
      <sheetName val="자료"/>
      <sheetName val="바닥판"/>
      <sheetName val="입력DATA"/>
      <sheetName val="load(지하층)"/>
      <sheetName val="신우"/>
      <sheetName val="지영법식"/>
      <sheetName val="표  지"/>
      <sheetName val="건축내역"/>
      <sheetName val="4.예산내역서총괄(고용보험료산출용)"/>
      <sheetName val="원가계산서"/>
      <sheetName val="48전력선로일위"/>
      <sheetName val="자재테이블"/>
      <sheetName val="가공2원도"/>
      <sheetName val="위치조서"/>
      <sheetName val="내역_ver1.0"/>
      <sheetName val="XL4Poppy"/>
      <sheetName val="내역서"/>
      <sheetName val="단가조사-1"/>
      <sheetName val="단가조사-2"/>
      <sheetName val="99총공사내역서"/>
      <sheetName val="MANUFACTORY"/>
      <sheetName val="일위대가"/>
      <sheetName val="내역서 (2)"/>
      <sheetName val="현장조사"/>
      <sheetName val="직노"/>
      <sheetName val="4.전기"/>
      <sheetName val="교각계산"/>
      <sheetName val="손익분석"/>
      <sheetName val="교각1"/>
      <sheetName val="단위단가"/>
      <sheetName val="#REF"/>
      <sheetName val="세부내역"/>
      <sheetName val="내력서"/>
      <sheetName val="내역서1"/>
      <sheetName val="중기조종사 단위단가"/>
      <sheetName val="공사원가계산서"/>
      <sheetName val="단가산출2"/>
      <sheetName val="#3_일위대가목록"/>
      <sheetName val="산출"/>
      <sheetName val="일위산출"/>
      <sheetName val="내역서(전기)"/>
      <sheetName val="요율"/>
      <sheetName val="건축"/>
      <sheetName val="집계표"/>
      <sheetName val="단가일람"/>
      <sheetName val="조경일람"/>
      <sheetName val="카메라"/>
      <sheetName val="데리네이타현황"/>
      <sheetName val="퍼스트"/>
      <sheetName val="갑__지"/>
      <sheetName val="원가"/>
      <sheetName val="종배수관면벽구"/>
      <sheetName val="말뚝지지력산정"/>
      <sheetName val="토사(PE)"/>
      <sheetName val="접속도로1"/>
      <sheetName val="적용단위길이"/>
      <sheetName val="플랜트 설치"/>
      <sheetName val="세골재  T2 변경 현황"/>
      <sheetName val="재료단가"/>
      <sheetName val="자재단가"/>
      <sheetName val="참조"/>
      <sheetName val="기성내역"/>
      <sheetName val="13LPMCC"/>
    </sheetNames>
    <sheetDataSet>
      <sheetData sheetId="0"/>
      <sheetData sheetId="1" refreshError="1">
        <row r="3">
          <cell r="A3" t="str">
            <v>영 창 집 계 표</v>
          </cell>
          <cell r="E3" t="str">
            <v>재료비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</row>
        <row r="4">
          <cell r="E4" t="str">
            <v>노무비</v>
          </cell>
          <cell r="H4">
            <v>0</v>
          </cell>
          <cell r="J4">
            <v>0</v>
          </cell>
          <cell r="K4">
            <v>0</v>
          </cell>
          <cell r="L4">
            <v>0</v>
          </cell>
        </row>
        <row r="5">
          <cell r="E5" t="str">
            <v>경  비</v>
          </cell>
          <cell r="H5">
            <v>0</v>
          </cell>
          <cell r="J5">
            <v>0</v>
          </cell>
          <cell r="K5">
            <v>0</v>
          </cell>
          <cell r="L5">
            <v>0</v>
          </cell>
        </row>
        <row r="6">
          <cell r="E6" t="str">
            <v>소  계</v>
          </cell>
          <cell r="H6">
            <v>0</v>
          </cell>
          <cell r="K6">
            <v>0</v>
          </cell>
          <cell r="L6">
            <v>0</v>
          </cell>
        </row>
        <row r="7">
          <cell r="A7" t="str">
            <v>1.가   설   공   사</v>
          </cell>
          <cell r="E7" t="str">
            <v>재료비</v>
          </cell>
          <cell r="H7">
            <v>818926</v>
          </cell>
          <cell r="I7">
            <v>0</v>
          </cell>
          <cell r="J7">
            <v>0</v>
          </cell>
          <cell r="K7">
            <v>818926</v>
          </cell>
          <cell r="L7">
            <v>0</v>
          </cell>
        </row>
        <row r="8">
          <cell r="E8" t="str">
            <v>노무비</v>
          </cell>
          <cell r="H8">
            <v>6690423</v>
          </cell>
          <cell r="J8">
            <v>0</v>
          </cell>
          <cell r="K8">
            <v>6690423</v>
          </cell>
          <cell r="L8">
            <v>0</v>
          </cell>
        </row>
        <row r="9">
          <cell r="E9" t="str">
            <v>경  비</v>
          </cell>
          <cell r="H9">
            <v>0</v>
          </cell>
          <cell r="J9">
            <v>0</v>
          </cell>
          <cell r="K9">
            <v>0</v>
          </cell>
          <cell r="L9">
            <v>0</v>
          </cell>
        </row>
        <row r="10">
          <cell r="E10" t="str">
            <v>소  계</v>
          </cell>
          <cell r="H10">
            <v>7509349</v>
          </cell>
          <cell r="J10">
            <v>0</v>
          </cell>
          <cell r="K10">
            <v>7509349</v>
          </cell>
          <cell r="L10">
            <v>0</v>
          </cell>
        </row>
        <row r="11">
          <cell r="A11" t="str">
            <v>2.기초및토및파일공사</v>
          </cell>
          <cell r="E11" t="str">
            <v>재료비</v>
          </cell>
          <cell r="H11">
            <v>7447145</v>
          </cell>
          <cell r="I11">
            <v>0</v>
          </cell>
          <cell r="J11">
            <v>0</v>
          </cell>
          <cell r="K11">
            <v>12779775</v>
          </cell>
          <cell r="L11">
            <v>5332630</v>
          </cell>
        </row>
        <row r="12">
          <cell r="E12" t="str">
            <v>노무비</v>
          </cell>
          <cell r="H12">
            <v>6465602</v>
          </cell>
          <cell r="J12">
            <v>0</v>
          </cell>
          <cell r="K12">
            <v>7995659</v>
          </cell>
          <cell r="L12">
            <v>1530057</v>
          </cell>
        </row>
        <row r="13">
          <cell r="E13" t="str">
            <v>경  비</v>
          </cell>
          <cell r="H13">
            <v>696840</v>
          </cell>
          <cell r="J13">
            <v>0</v>
          </cell>
          <cell r="K13">
            <v>866493</v>
          </cell>
          <cell r="L13">
            <v>169653</v>
          </cell>
        </row>
        <row r="14">
          <cell r="E14" t="str">
            <v>소  계</v>
          </cell>
          <cell r="H14">
            <v>14609587</v>
          </cell>
          <cell r="J14">
            <v>0</v>
          </cell>
          <cell r="K14">
            <v>21641927</v>
          </cell>
          <cell r="L14">
            <v>7032340</v>
          </cell>
        </row>
        <row r="15">
          <cell r="A15" t="str">
            <v>3.철근 콘크리트 공사</v>
          </cell>
          <cell r="E15" t="str">
            <v>재료비</v>
          </cell>
          <cell r="H15">
            <v>7337209</v>
          </cell>
          <cell r="I15">
            <v>0</v>
          </cell>
          <cell r="J15">
            <v>0</v>
          </cell>
          <cell r="K15">
            <v>7337209</v>
          </cell>
          <cell r="L15">
            <v>0</v>
          </cell>
        </row>
        <row r="16">
          <cell r="E16" t="str">
            <v>노무비</v>
          </cell>
          <cell r="H16">
            <v>35795424</v>
          </cell>
          <cell r="J16">
            <v>0</v>
          </cell>
          <cell r="K16">
            <v>35795424</v>
          </cell>
          <cell r="L16">
            <v>0</v>
          </cell>
        </row>
        <row r="17">
          <cell r="E17" t="str">
            <v>경  비</v>
          </cell>
          <cell r="H17">
            <v>864615</v>
          </cell>
          <cell r="J17">
            <v>0</v>
          </cell>
          <cell r="K17">
            <v>864615</v>
          </cell>
          <cell r="L17">
            <v>0</v>
          </cell>
        </row>
        <row r="18">
          <cell r="E18" t="str">
            <v>소  계</v>
          </cell>
          <cell r="H18">
            <v>43997248</v>
          </cell>
          <cell r="J18">
            <v>0</v>
          </cell>
          <cell r="K18">
            <v>43997248</v>
          </cell>
          <cell r="L18">
            <v>0</v>
          </cell>
        </row>
        <row r="19">
          <cell r="A19" t="str">
            <v>4.목      공      사</v>
          </cell>
          <cell r="E19" t="str">
            <v>재료비</v>
          </cell>
          <cell r="H19">
            <v>17253105</v>
          </cell>
          <cell r="I19">
            <v>0</v>
          </cell>
          <cell r="J19">
            <v>0</v>
          </cell>
          <cell r="K19">
            <v>17253105</v>
          </cell>
          <cell r="L19">
            <v>0</v>
          </cell>
        </row>
        <row r="20">
          <cell r="E20" t="str">
            <v>노무비</v>
          </cell>
          <cell r="H20">
            <v>9809809</v>
          </cell>
          <cell r="J20">
            <v>0</v>
          </cell>
          <cell r="K20">
            <v>9809809</v>
          </cell>
          <cell r="L20">
            <v>0</v>
          </cell>
        </row>
        <row r="21">
          <cell r="E21" t="str">
            <v>경  비</v>
          </cell>
          <cell r="H21">
            <v>0</v>
          </cell>
          <cell r="J21">
            <v>0</v>
          </cell>
          <cell r="K21">
            <v>0</v>
          </cell>
          <cell r="L21">
            <v>0</v>
          </cell>
        </row>
        <row r="22">
          <cell r="E22" t="str">
            <v>소  계</v>
          </cell>
          <cell r="H22">
            <v>27062914</v>
          </cell>
          <cell r="J22">
            <v>0</v>
          </cell>
          <cell r="K22">
            <v>27062914</v>
          </cell>
          <cell r="L22">
            <v>0</v>
          </cell>
        </row>
        <row r="23">
          <cell r="A23" t="str">
            <v>5.조    적   공   사</v>
          </cell>
          <cell r="E23" t="str">
            <v>재료비</v>
          </cell>
          <cell r="H23">
            <v>7515563</v>
          </cell>
          <cell r="I23">
            <v>0</v>
          </cell>
          <cell r="J23">
            <v>0</v>
          </cell>
          <cell r="K23">
            <v>7515563</v>
          </cell>
          <cell r="L23">
            <v>0</v>
          </cell>
        </row>
        <row r="24">
          <cell r="E24" t="str">
            <v>노무비</v>
          </cell>
          <cell r="H24">
            <v>15522580</v>
          </cell>
          <cell r="J24">
            <v>0</v>
          </cell>
          <cell r="K24">
            <v>15522580</v>
          </cell>
          <cell r="L24">
            <v>0</v>
          </cell>
        </row>
        <row r="25">
          <cell r="E25" t="str">
            <v>경  비</v>
          </cell>
          <cell r="H25">
            <v>0</v>
          </cell>
          <cell r="J25">
            <v>0</v>
          </cell>
          <cell r="K25">
            <v>0</v>
          </cell>
          <cell r="L25">
            <v>0</v>
          </cell>
        </row>
        <row r="26">
          <cell r="E26" t="str">
            <v>소  계</v>
          </cell>
          <cell r="H26">
            <v>23038143</v>
          </cell>
          <cell r="J26">
            <v>0</v>
          </cell>
          <cell r="K26">
            <v>23038143</v>
          </cell>
          <cell r="L26">
            <v>0</v>
          </cell>
        </row>
        <row r="27">
          <cell r="A27" t="str">
            <v>6.방   수    공   사</v>
          </cell>
          <cell r="E27" t="str">
            <v>재료비</v>
          </cell>
          <cell r="H27">
            <v>2419906</v>
          </cell>
          <cell r="I27">
            <v>0</v>
          </cell>
          <cell r="J27">
            <v>0</v>
          </cell>
          <cell r="K27">
            <v>2419906</v>
          </cell>
          <cell r="L27">
            <v>0</v>
          </cell>
        </row>
        <row r="28">
          <cell r="E28" t="str">
            <v>노무비</v>
          </cell>
          <cell r="H28">
            <v>15005711</v>
          </cell>
          <cell r="J28">
            <v>0</v>
          </cell>
          <cell r="K28">
            <v>15005711</v>
          </cell>
          <cell r="L28">
            <v>0</v>
          </cell>
        </row>
        <row r="29">
          <cell r="E29" t="str">
            <v>경  비</v>
          </cell>
          <cell r="H29">
            <v>0</v>
          </cell>
          <cell r="J29">
            <v>0</v>
          </cell>
          <cell r="K29">
            <v>0</v>
          </cell>
          <cell r="L29">
            <v>0</v>
          </cell>
        </row>
        <row r="30">
          <cell r="E30" t="str">
            <v>소  계</v>
          </cell>
          <cell r="H30">
            <v>17425617</v>
          </cell>
          <cell r="J30">
            <v>0</v>
          </cell>
          <cell r="K30">
            <v>17425617</v>
          </cell>
          <cell r="L30">
            <v>0</v>
          </cell>
        </row>
        <row r="31">
          <cell r="A31" t="str">
            <v>7.타   일   공   사</v>
          </cell>
          <cell r="E31" t="str">
            <v>재료비</v>
          </cell>
          <cell r="H31">
            <v>599254</v>
          </cell>
          <cell r="I31">
            <v>0</v>
          </cell>
          <cell r="J31">
            <v>0</v>
          </cell>
          <cell r="K31">
            <v>599254</v>
          </cell>
          <cell r="L31">
            <v>0</v>
          </cell>
        </row>
        <row r="32">
          <cell r="E32" t="str">
            <v>노무비</v>
          </cell>
          <cell r="H32">
            <v>1847453</v>
          </cell>
          <cell r="J32">
            <v>0</v>
          </cell>
          <cell r="K32">
            <v>1847453</v>
          </cell>
          <cell r="L32">
            <v>0</v>
          </cell>
        </row>
        <row r="33">
          <cell r="E33" t="str">
            <v>경  비</v>
          </cell>
          <cell r="H33">
            <v>0</v>
          </cell>
          <cell r="J33">
            <v>0</v>
          </cell>
          <cell r="K33">
            <v>0</v>
          </cell>
          <cell r="L33">
            <v>0</v>
          </cell>
        </row>
        <row r="34">
          <cell r="E34" t="str">
            <v>소  계</v>
          </cell>
          <cell r="H34">
            <v>2446707</v>
          </cell>
          <cell r="J34">
            <v>0</v>
          </cell>
          <cell r="K34">
            <v>2446707</v>
          </cell>
          <cell r="L34">
            <v>0</v>
          </cell>
        </row>
        <row r="35">
          <cell r="A35" t="str">
            <v>8.미   장   공   사</v>
          </cell>
          <cell r="E35" t="str">
            <v>재료비</v>
          </cell>
          <cell r="H35">
            <v>532796</v>
          </cell>
          <cell r="I35">
            <v>0</v>
          </cell>
          <cell r="J35">
            <v>0</v>
          </cell>
          <cell r="K35">
            <v>532796</v>
          </cell>
          <cell r="L35">
            <v>0</v>
          </cell>
        </row>
        <row r="36">
          <cell r="E36" t="str">
            <v>노무비</v>
          </cell>
          <cell r="H36">
            <v>28365071</v>
          </cell>
          <cell r="J36">
            <v>0</v>
          </cell>
          <cell r="K36">
            <v>28365071</v>
          </cell>
          <cell r="L36">
            <v>0</v>
          </cell>
        </row>
        <row r="37">
          <cell r="E37" t="str">
            <v>경  비</v>
          </cell>
          <cell r="H37">
            <v>325046</v>
          </cell>
          <cell r="J37">
            <v>0</v>
          </cell>
          <cell r="K37">
            <v>325046</v>
          </cell>
          <cell r="L37">
            <v>0</v>
          </cell>
        </row>
        <row r="38">
          <cell r="E38" t="str">
            <v>소  계</v>
          </cell>
          <cell r="H38">
            <v>29222913</v>
          </cell>
          <cell r="J38">
            <v>0</v>
          </cell>
          <cell r="K38">
            <v>29222913</v>
          </cell>
          <cell r="L38">
            <v>0</v>
          </cell>
        </row>
        <row r="39">
          <cell r="A39" t="str">
            <v>9.창   호   공   사</v>
          </cell>
          <cell r="E39" t="str">
            <v>재료비</v>
          </cell>
          <cell r="H39">
            <v>1321639</v>
          </cell>
          <cell r="I39">
            <v>0</v>
          </cell>
          <cell r="J39">
            <v>0</v>
          </cell>
          <cell r="K39">
            <v>1321639</v>
          </cell>
          <cell r="L39">
            <v>0</v>
          </cell>
        </row>
        <row r="40">
          <cell r="E40" t="str">
            <v>노무비</v>
          </cell>
          <cell r="H40">
            <v>1720641</v>
          </cell>
          <cell r="J40">
            <v>0</v>
          </cell>
          <cell r="K40">
            <v>1720641</v>
          </cell>
          <cell r="L40">
            <v>0</v>
          </cell>
        </row>
        <row r="41">
          <cell r="E41" t="str">
            <v>경  비</v>
          </cell>
          <cell r="H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E42" t="str">
            <v>소  계</v>
          </cell>
          <cell r="H42">
            <v>3042280</v>
          </cell>
          <cell r="J42">
            <v>0</v>
          </cell>
          <cell r="K42">
            <v>3042280</v>
          </cell>
          <cell r="L42">
            <v>0</v>
          </cell>
        </row>
        <row r="43">
          <cell r="A43" t="str">
            <v>10.유   리   공   사</v>
          </cell>
          <cell r="E43" t="str">
            <v>재료비</v>
          </cell>
          <cell r="H43">
            <v>51169</v>
          </cell>
          <cell r="I43">
            <v>0</v>
          </cell>
          <cell r="J43">
            <v>0</v>
          </cell>
          <cell r="K43">
            <v>51169</v>
          </cell>
          <cell r="L43">
            <v>0</v>
          </cell>
        </row>
        <row r="44">
          <cell r="E44" t="str">
            <v>노무비</v>
          </cell>
          <cell r="H44">
            <v>180968</v>
          </cell>
          <cell r="J44">
            <v>0</v>
          </cell>
          <cell r="K44">
            <v>180968</v>
          </cell>
          <cell r="L44">
            <v>0</v>
          </cell>
        </row>
        <row r="45">
          <cell r="E45" t="str">
            <v>경  비</v>
          </cell>
          <cell r="H45">
            <v>0</v>
          </cell>
          <cell r="J45">
            <v>0</v>
          </cell>
          <cell r="K45">
            <v>0</v>
          </cell>
          <cell r="L45">
            <v>0</v>
          </cell>
        </row>
        <row r="46">
          <cell r="E46" t="str">
            <v>소  계</v>
          </cell>
          <cell r="H46">
            <v>232137</v>
          </cell>
          <cell r="J46">
            <v>0</v>
          </cell>
          <cell r="K46">
            <v>232137</v>
          </cell>
          <cell r="L46">
            <v>0</v>
          </cell>
        </row>
        <row r="47">
          <cell r="A47" t="str">
            <v>11.금   속   공   사</v>
          </cell>
          <cell r="E47" t="str">
            <v>재료비</v>
          </cell>
          <cell r="H47">
            <v>218133</v>
          </cell>
          <cell r="I47">
            <v>0</v>
          </cell>
          <cell r="J47">
            <v>0</v>
          </cell>
          <cell r="K47">
            <v>218133</v>
          </cell>
          <cell r="L47">
            <v>0</v>
          </cell>
        </row>
        <row r="48">
          <cell r="E48" t="str">
            <v>노무비</v>
          </cell>
          <cell r="H48">
            <v>267184</v>
          </cell>
          <cell r="J48">
            <v>0</v>
          </cell>
          <cell r="K48">
            <v>267184</v>
          </cell>
          <cell r="L48">
            <v>0</v>
          </cell>
        </row>
        <row r="49">
          <cell r="E49" t="str">
            <v>경  비</v>
          </cell>
          <cell r="H49">
            <v>231</v>
          </cell>
          <cell r="J49">
            <v>0</v>
          </cell>
          <cell r="K49">
            <v>231</v>
          </cell>
          <cell r="L49">
            <v>0</v>
          </cell>
        </row>
        <row r="50">
          <cell r="E50" t="str">
            <v>소  계</v>
          </cell>
          <cell r="H50">
            <v>485548</v>
          </cell>
          <cell r="J50">
            <v>0</v>
          </cell>
          <cell r="K50">
            <v>485548</v>
          </cell>
          <cell r="L50">
            <v>0</v>
          </cell>
        </row>
        <row r="51">
          <cell r="A51" t="str">
            <v>12.수   장   공   사</v>
          </cell>
          <cell r="E51" t="str">
            <v>재료비</v>
          </cell>
          <cell r="H51">
            <v>6206861</v>
          </cell>
          <cell r="I51">
            <v>0</v>
          </cell>
          <cell r="J51">
            <v>0</v>
          </cell>
          <cell r="K51">
            <v>6206861</v>
          </cell>
          <cell r="L51">
            <v>0</v>
          </cell>
        </row>
        <row r="52">
          <cell r="E52" t="str">
            <v>노무비</v>
          </cell>
          <cell r="H52">
            <v>4066119</v>
          </cell>
          <cell r="J52">
            <v>0</v>
          </cell>
          <cell r="K52">
            <v>4066119</v>
          </cell>
          <cell r="L52">
            <v>0</v>
          </cell>
        </row>
        <row r="53">
          <cell r="E53" t="str">
            <v>경  비</v>
          </cell>
          <cell r="H53">
            <v>0</v>
          </cell>
          <cell r="J53">
            <v>0</v>
          </cell>
          <cell r="K53">
            <v>0</v>
          </cell>
          <cell r="L53">
            <v>0</v>
          </cell>
        </row>
        <row r="54">
          <cell r="E54" t="str">
            <v>소  계</v>
          </cell>
          <cell r="H54">
            <v>10272980</v>
          </cell>
          <cell r="J54">
            <v>0</v>
          </cell>
          <cell r="K54">
            <v>10272980</v>
          </cell>
          <cell r="L54">
            <v>0</v>
          </cell>
        </row>
        <row r="55">
          <cell r="A55" t="str">
            <v>13.도   장   공   사</v>
          </cell>
          <cell r="E55" t="str">
            <v>재료비</v>
          </cell>
          <cell r="H55">
            <v>1278957</v>
          </cell>
          <cell r="I55">
            <v>0</v>
          </cell>
          <cell r="J55">
            <v>0</v>
          </cell>
          <cell r="K55">
            <v>1278957</v>
          </cell>
          <cell r="L55">
            <v>0</v>
          </cell>
        </row>
        <row r="56">
          <cell r="E56" t="str">
            <v>노무비</v>
          </cell>
          <cell r="H56">
            <v>7301079</v>
          </cell>
          <cell r="J56">
            <v>0</v>
          </cell>
          <cell r="K56">
            <v>7301079</v>
          </cell>
          <cell r="L56">
            <v>0</v>
          </cell>
        </row>
        <row r="57">
          <cell r="E57" t="str">
            <v>경  비</v>
          </cell>
          <cell r="H57">
            <v>0</v>
          </cell>
          <cell r="J57">
            <v>0</v>
          </cell>
          <cell r="K57">
            <v>0</v>
          </cell>
          <cell r="L57">
            <v>0</v>
          </cell>
        </row>
        <row r="58">
          <cell r="E58" t="str">
            <v>소  계</v>
          </cell>
          <cell r="H58">
            <v>8580036</v>
          </cell>
          <cell r="J58">
            <v>0</v>
          </cell>
          <cell r="K58">
            <v>8580036</v>
          </cell>
          <cell r="L58">
            <v>0</v>
          </cell>
        </row>
        <row r="59">
          <cell r="A59" t="str">
            <v>14.지붕 및 홈통공사</v>
          </cell>
          <cell r="E59" t="str">
            <v>재료비</v>
          </cell>
          <cell r="H59">
            <v>6331401</v>
          </cell>
          <cell r="I59">
            <v>0</v>
          </cell>
          <cell r="J59">
            <v>0</v>
          </cell>
          <cell r="K59">
            <v>6331401</v>
          </cell>
          <cell r="L59">
            <v>0</v>
          </cell>
        </row>
        <row r="60">
          <cell r="E60" t="str">
            <v>노무비</v>
          </cell>
          <cell r="H60">
            <v>10492009</v>
          </cell>
          <cell r="J60">
            <v>0</v>
          </cell>
          <cell r="K60">
            <v>10492009</v>
          </cell>
          <cell r="L60">
            <v>0</v>
          </cell>
        </row>
        <row r="61">
          <cell r="E61" t="str">
            <v>경  비</v>
          </cell>
          <cell r="H61">
            <v>0</v>
          </cell>
          <cell r="J61">
            <v>0</v>
          </cell>
          <cell r="K61">
            <v>0</v>
          </cell>
          <cell r="L61">
            <v>0</v>
          </cell>
        </row>
        <row r="62">
          <cell r="E62" t="str">
            <v>소  계</v>
          </cell>
          <cell r="H62">
            <v>16823410</v>
          </cell>
          <cell r="J62">
            <v>0</v>
          </cell>
          <cell r="K62">
            <v>16823410</v>
          </cell>
          <cell r="L62">
            <v>0</v>
          </cell>
        </row>
        <row r="63">
          <cell r="A63" t="str">
            <v>15.잡     공     사</v>
          </cell>
          <cell r="E63" t="str">
            <v>재료비</v>
          </cell>
          <cell r="H63">
            <v>160850</v>
          </cell>
          <cell r="I63">
            <v>0</v>
          </cell>
          <cell r="J63">
            <v>0</v>
          </cell>
          <cell r="K63">
            <v>160850</v>
          </cell>
          <cell r="L63">
            <v>0</v>
          </cell>
        </row>
        <row r="64">
          <cell r="E64" t="str">
            <v>노무비</v>
          </cell>
          <cell r="H64">
            <v>466391</v>
          </cell>
          <cell r="J64">
            <v>0</v>
          </cell>
          <cell r="K64">
            <v>466391</v>
          </cell>
          <cell r="L64">
            <v>0</v>
          </cell>
        </row>
        <row r="65">
          <cell r="E65" t="str">
            <v>경  비</v>
          </cell>
          <cell r="H65">
            <v>0</v>
          </cell>
          <cell r="J65">
            <v>0</v>
          </cell>
          <cell r="K65">
            <v>0</v>
          </cell>
          <cell r="L65">
            <v>0</v>
          </cell>
        </row>
        <row r="66">
          <cell r="E66" t="str">
            <v>소  계</v>
          </cell>
          <cell r="H66">
            <v>627241</v>
          </cell>
          <cell r="J66">
            <v>0</v>
          </cell>
          <cell r="K66">
            <v>627241</v>
          </cell>
          <cell r="L66">
            <v>0</v>
          </cell>
        </row>
        <row r="67">
          <cell r="A67" t="str">
            <v>16.자재 및 운방공사</v>
          </cell>
          <cell r="E67" t="str">
            <v>재료비</v>
          </cell>
          <cell r="H67">
            <v>2385901</v>
          </cell>
          <cell r="I67">
            <v>0</v>
          </cell>
          <cell r="J67">
            <v>0</v>
          </cell>
          <cell r="K67">
            <v>2385901</v>
          </cell>
          <cell r="L67">
            <v>0</v>
          </cell>
        </row>
        <row r="68">
          <cell r="E68" t="str">
            <v>노무비</v>
          </cell>
          <cell r="H68">
            <v>0</v>
          </cell>
          <cell r="J68">
            <v>0</v>
          </cell>
          <cell r="K68">
            <v>0</v>
          </cell>
          <cell r="L68">
            <v>0</v>
          </cell>
        </row>
        <row r="69">
          <cell r="E69" t="str">
            <v>경  비</v>
          </cell>
          <cell r="H69">
            <v>0</v>
          </cell>
          <cell r="J69">
            <v>0</v>
          </cell>
          <cell r="K69">
            <v>0</v>
          </cell>
          <cell r="L69">
            <v>0</v>
          </cell>
        </row>
        <row r="70">
          <cell r="E70" t="str">
            <v>소  계</v>
          </cell>
          <cell r="H70">
            <v>2385901</v>
          </cell>
          <cell r="J70">
            <v>0</v>
          </cell>
          <cell r="K70">
            <v>2385901</v>
          </cell>
          <cell r="L70">
            <v>0</v>
          </cell>
        </row>
        <row r="71">
          <cell r="A71" t="str">
            <v>합        계</v>
          </cell>
          <cell r="E71" t="str">
            <v>재료비</v>
          </cell>
          <cell r="H71">
            <v>61878815</v>
          </cell>
          <cell r="K71">
            <v>67211445</v>
          </cell>
          <cell r="L71">
            <v>5332630</v>
          </cell>
        </row>
        <row r="72">
          <cell r="E72" t="str">
            <v>노무비</v>
          </cell>
          <cell r="H72">
            <v>143996464</v>
          </cell>
          <cell r="K72">
            <v>145526521</v>
          </cell>
          <cell r="L72">
            <v>1530057</v>
          </cell>
        </row>
        <row r="73">
          <cell r="E73" t="str">
            <v>경  비</v>
          </cell>
          <cell r="H73">
            <v>1886732</v>
          </cell>
          <cell r="K73">
            <v>2056385</v>
          </cell>
          <cell r="L73">
            <v>169653</v>
          </cell>
        </row>
        <row r="74">
          <cell r="E74" t="str">
            <v>소  계</v>
          </cell>
          <cell r="H74">
            <v>207762011</v>
          </cell>
          <cell r="K74">
            <v>214794351</v>
          </cell>
          <cell r="L74">
            <v>7032340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팀업무"/>
      <sheetName val="Sheet1"/>
      <sheetName val="Sheet2"/>
      <sheetName val="Sheet3"/>
      <sheetName val="영창26"/>
      <sheetName val="LD"/>
      <sheetName val="조명율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지수산정"/>
      <sheetName val="기타산정"/>
      <sheetName val="조정산출표"/>
      <sheetName val="적용비대상"/>
      <sheetName val="적용토목"/>
      <sheetName val="지수토목"/>
      <sheetName val="토목목록"/>
      <sheetName val="단산목록"/>
      <sheetName val="기계경비"/>
      <sheetName val="노(989&amp;991)"/>
      <sheetName val="표  지"/>
      <sheetName val="L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원가계산"/>
      <sheetName val="수정내역"/>
      <sheetName val="일위대가표"/>
      <sheetName val="일위대가"/>
      <sheetName val="실행내역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내역"/>
      <sheetName val="#REF"/>
      <sheetName val="기본일위"/>
      <sheetName val="J直材4"/>
      <sheetName val="I一般比"/>
      <sheetName val="재료"/>
      <sheetName val="기본단가표"/>
      <sheetName val="현장"/>
      <sheetName val="단가조사"/>
      <sheetName val="식재인부"/>
      <sheetName val="영창26"/>
      <sheetName val="설직재-1"/>
      <sheetName val="예산M11A"/>
      <sheetName val="건축내역"/>
      <sheetName val="101동"/>
      <sheetName val="2000년1차"/>
      <sheetName val="2000전체분"/>
      <sheetName val="MAIN_TABLE"/>
      <sheetName val="백암비스타내역"/>
      <sheetName val="출자한도"/>
      <sheetName val="KKK"/>
      <sheetName val="교통대책내역"/>
      <sheetName val="단중표"/>
      <sheetName val="5공철탑검토표"/>
      <sheetName val="4공철탑검토"/>
      <sheetName val="원가계산서"/>
      <sheetName val="골재산출"/>
      <sheetName val="기초자료"/>
      <sheetName val="CTEMCOST"/>
      <sheetName val="3BL공동구 수량"/>
      <sheetName val="공사개요(서광주)"/>
      <sheetName val="일대-1"/>
      <sheetName val="공사비총괄표"/>
      <sheetName val="대공종"/>
      <sheetName val="총괄표"/>
      <sheetName val="차수공개요"/>
      <sheetName val="경산"/>
      <sheetName val="산출내역서"/>
      <sheetName val="산근"/>
      <sheetName val="산출근거"/>
      <sheetName val="Customer Databas"/>
      <sheetName val="금액내역서"/>
      <sheetName val="자료"/>
      <sheetName val="노임"/>
      <sheetName val="교각별철근수량집계표"/>
      <sheetName val="당초"/>
      <sheetName val="도급기성"/>
      <sheetName val="설비단가표"/>
      <sheetName val="N賃率-職"/>
      <sheetName val="설계서"/>
      <sheetName val="적용토목"/>
      <sheetName val="6PILE  (돌출)"/>
      <sheetName val="AIR SHOWER(3인용)"/>
      <sheetName val="조명율표"/>
      <sheetName val="본체"/>
      <sheetName val="asd"/>
      <sheetName val="자재단가"/>
      <sheetName val="기초내역서"/>
      <sheetName val="수량산출"/>
      <sheetName val="대가목록표"/>
      <sheetName val="스포회원매출"/>
      <sheetName val="실행"/>
      <sheetName val="지질조사"/>
      <sheetName val="본공사"/>
      <sheetName val="요율"/>
      <sheetName val="갑지"/>
      <sheetName val="갑지(추정)"/>
      <sheetName val="물가자료"/>
      <sheetName val="견적서"/>
      <sheetName val="철탑공사"/>
      <sheetName val="노무비"/>
      <sheetName val="율촌법률사무소2내역"/>
      <sheetName val="LF자재단가"/>
      <sheetName val="위생설비"/>
      <sheetName val="NYS"/>
      <sheetName val="코드표"/>
      <sheetName val="재료비노무비"/>
      <sheetName val="공사직종별노임"/>
      <sheetName val="RE9604"/>
      <sheetName val="데이타"/>
      <sheetName val="DATA"/>
      <sheetName val="토공(우물통,기타) "/>
      <sheetName val="특외대"/>
      <sheetName val="중기"/>
      <sheetName val="교수설계"/>
      <sheetName val="토공 total"/>
      <sheetName val="일위대가목차"/>
      <sheetName val="식생블럭단위수량"/>
      <sheetName val="그림"/>
      <sheetName val="그림2"/>
      <sheetName val="노임,재료비"/>
      <sheetName val="내역(원안-대안)"/>
      <sheetName val="목록"/>
      <sheetName val="Sheet5"/>
      <sheetName val="입찰안"/>
      <sheetName val="내역서2안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철거산출근거"/>
      <sheetName val=" HIT-&gt;HMC 견적(3900)"/>
      <sheetName val="단가산출"/>
      <sheetName val="건축원가"/>
      <sheetName val="견적"/>
      <sheetName val="원가 (2)"/>
      <sheetName val="적용단위길이"/>
      <sheetName val="피벗테이블데이터분석"/>
      <sheetName val="내역(설계)"/>
      <sheetName val="Sheet6"/>
      <sheetName val="기술부대조건"/>
      <sheetName val="102역사"/>
      <sheetName val="예산"/>
      <sheetName val="데리네이타현황"/>
      <sheetName val="노무,재료"/>
      <sheetName val="도급견적가"/>
      <sheetName val="96정변2"/>
      <sheetName val="당진1,2호기전선관설치및접지4차공사내역서-을지"/>
      <sheetName val="공통가설공사"/>
      <sheetName val="48전력선로일위"/>
      <sheetName val="Baby일위대가"/>
      <sheetName val="을지"/>
      <sheetName val="지하"/>
      <sheetName val="연부97-1"/>
      <sheetName val="조건표"/>
      <sheetName val="자갈,시멘트,모래산출"/>
      <sheetName val="오수공수량집계표"/>
      <sheetName val="LEGEND"/>
      <sheetName val="단가표"/>
      <sheetName val="1.설계조건"/>
      <sheetName val="시설물기초"/>
      <sheetName val=" 냉각수펌프"/>
      <sheetName val="AHU집계"/>
      <sheetName val="6호기"/>
      <sheetName val="금액집계"/>
      <sheetName val="조명시설"/>
      <sheetName val="내역서(중수)"/>
      <sheetName val="CAT_5"/>
      <sheetName val="단가비교표_공통1"/>
      <sheetName val="ELEC"/>
      <sheetName val="9GNG운반"/>
      <sheetName val="N賃率_職"/>
      <sheetName val="본체철근표"/>
      <sheetName val="역공종"/>
      <sheetName val="전기일위목록"/>
      <sheetName val="001"/>
      <sheetName val="단위내역서"/>
      <sheetName val="공사개요"/>
      <sheetName val="기계경비(시간당)"/>
      <sheetName val="사다리"/>
      <sheetName val="CIVIL4"/>
      <sheetName val="표지"/>
      <sheetName val="조경일람"/>
      <sheetName val="guard(mac)"/>
      <sheetName val="설_(3)"/>
      <sheetName val="설_(2)"/>
      <sheetName val="3BL공동구_수량"/>
      <sheetName val="시멘트"/>
      <sheetName val="아파트건축"/>
      <sheetName val="Customer_Databas"/>
      <sheetName val="토공_total"/>
      <sheetName val="_HIT-&gt;HMC_견적(3900)"/>
      <sheetName val="토공(우물통,기타)_"/>
      <sheetName val="AIR_SHOWER(3인용)"/>
      <sheetName val="노(97_1,97_9,98_1)"/>
      <sheetName val="6PILE__(돌출)"/>
      <sheetName val="원가_(2)"/>
      <sheetName val="제작비추산총괄표"/>
      <sheetName val="갑"/>
      <sheetName val="물량입력"/>
      <sheetName val="부대공Ⅱ"/>
      <sheetName val="공통가설"/>
      <sheetName val="간접1"/>
      <sheetName val="장비가동"/>
      <sheetName val="원가서"/>
      <sheetName val="주beam"/>
      <sheetName val="수주추정"/>
      <sheetName val="200"/>
      <sheetName val="민감도"/>
      <sheetName val="DATE"/>
      <sheetName val="토공"/>
      <sheetName val="터파기및재료"/>
      <sheetName val="단"/>
      <sheetName val="대치판정"/>
      <sheetName val="일위대가1"/>
      <sheetName val="카메라"/>
      <sheetName val="공사착공계"/>
      <sheetName val="첨부1"/>
      <sheetName val="sub"/>
      <sheetName val="청주(철골발주의뢰서)"/>
      <sheetName val="반포2차"/>
      <sheetName val="하도급원가계산총괄표(식재)"/>
      <sheetName val="상가분양"/>
      <sheetName val="연결관암거"/>
      <sheetName val="소비자가"/>
      <sheetName val="저"/>
      <sheetName val="일위대가목록"/>
      <sheetName val="일위_파일"/>
      <sheetName val="일위(PANEL)"/>
      <sheetName val="효성CB 1P기초"/>
      <sheetName val="계수시트"/>
      <sheetName val="램머"/>
      <sheetName val="경영상태"/>
      <sheetName val="일위(철거)"/>
      <sheetName val="유기공정"/>
      <sheetName val="노 무 비"/>
      <sheetName val="계약서"/>
      <sheetName val="기계공사비집계(원안)"/>
      <sheetName val="기타 정보통신공사"/>
      <sheetName val="산출-설비"/>
      <sheetName val="배수내역"/>
      <sheetName val="기흥하도용"/>
      <sheetName val="연습"/>
      <sheetName val="입상내역"/>
      <sheetName val="봉방동근생"/>
      <sheetName val="ABUT수량-A1"/>
      <sheetName val="내역서 "/>
      <sheetName val="공조기휀"/>
      <sheetName val="별표 "/>
      <sheetName val="Sheet1 (2)"/>
      <sheetName val="견적내역서"/>
      <sheetName val="어룡"/>
      <sheetName val="제-노임"/>
      <sheetName val="제직재"/>
      <sheetName val="갑지1"/>
      <sheetName val="전선 및 전선관"/>
      <sheetName val="COST"/>
      <sheetName val="내역관리1"/>
      <sheetName val="총수량집계표"/>
      <sheetName val="백룡교차로"/>
      <sheetName val="산정교차로"/>
      <sheetName val="신영교차로"/>
      <sheetName val="E총15"/>
      <sheetName val="약품공급2"/>
      <sheetName val="내역서(기성청구)"/>
      <sheetName val="3.2제조설비"/>
      <sheetName val="적용건축"/>
      <sheetName val="Inst."/>
      <sheetName val="01상노임"/>
      <sheetName val="2공구산출내역"/>
      <sheetName val="입력변수"/>
      <sheetName val="일위"/>
      <sheetName val="Sheet7(ㅅ)"/>
      <sheetName val="국내"/>
      <sheetName val="부하자료"/>
      <sheetName val="찍기"/>
      <sheetName val="특별땅고르기"/>
      <sheetName val="단위단가"/>
      <sheetName val="노무비 근거"/>
      <sheetName val="INPUT"/>
      <sheetName val="물량표"/>
      <sheetName val="내역서 제출"/>
      <sheetName val="직접공사비"/>
      <sheetName val="JUCKEYK"/>
      <sheetName val="내역표지"/>
      <sheetName val="#3_일위대가목록"/>
      <sheetName val="토공집계표"/>
      <sheetName val="2000년 공정표"/>
      <sheetName val="기초일위"/>
      <sheetName val="노무비단가"/>
      <sheetName val="설계조건"/>
      <sheetName val="별표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내역서1"/>
      <sheetName val="1공구산출내역서"/>
      <sheetName val="지점장"/>
      <sheetName val="유림콘도"/>
      <sheetName val="ITEM"/>
      <sheetName val="원본"/>
      <sheetName val="암거단위"/>
      <sheetName val="단가대비표 (3)"/>
      <sheetName val="하이테콤직원"/>
      <sheetName val="을"/>
      <sheetName val="접지수량"/>
      <sheetName val="부대내역"/>
      <sheetName val="세골재  T2 변경 현황"/>
      <sheetName val="3본사"/>
      <sheetName val="통합집계표"/>
      <sheetName val="단가일람"/>
      <sheetName val="원가총괄"/>
      <sheetName val="수량산출(생반)"/>
      <sheetName val="일반전기C"/>
      <sheetName val="청곡지선입력"/>
      <sheetName val="손익분석"/>
      <sheetName val="산출0"/>
      <sheetName val="내역전기"/>
      <sheetName val="직재"/>
      <sheetName val="갑지.을지"/>
      <sheetName val="실행철강하도"/>
      <sheetName val="BID"/>
      <sheetName val="일위대가(1)"/>
      <sheetName val="재집"/>
      <sheetName val="조명율"/>
      <sheetName val="(1)본선수량집계"/>
      <sheetName val="Macro1"/>
      <sheetName val="1000 DB구축 부표"/>
      <sheetName val="CT "/>
      <sheetName val="발신정보"/>
      <sheetName val="기초대가"/>
      <sheetName val="조도계산서 (도서)"/>
      <sheetName val="명세서"/>
      <sheetName val="구리토평1전기"/>
      <sheetName val="C.전기공사"/>
      <sheetName val="J-EQ"/>
      <sheetName val="총괄내역"/>
      <sheetName val="맨홀수량산출"/>
      <sheetName val="개요"/>
      <sheetName val="노임단가(08.01)"/>
      <sheetName val="현장관리비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유림골조"/>
      <sheetName val="세부내역서(전기)"/>
      <sheetName val="품셈"/>
      <sheetName val="변경내역(전체)"/>
      <sheetName val="참조자료"/>
      <sheetName val="날개벽수량표"/>
      <sheetName val="신우"/>
      <sheetName val="전기내역"/>
      <sheetName val="자재표"/>
      <sheetName val="98지급계획"/>
      <sheetName val="20관리비율"/>
      <sheetName val="내역서중"/>
      <sheetName val="교각계산"/>
      <sheetName val="직접노무"/>
      <sheetName val="직접재료"/>
      <sheetName val="계측기"/>
      <sheetName val="예가표"/>
      <sheetName val="패널"/>
      <sheetName val="전기2005"/>
      <sheetName val="통신2005"/>
      <sheetName val="총괄집계표"/>
      <sheetName val="자료입력"/>
      <sheetName val="철콘"/>
      <sheetName val="표  지"/>
      <sheetName val="간접비계산"/>
      <sheetName val="PIPING"/>
      <sheetName val="분전반"/>
      <sheetName val="내역서적용수량"/>
      <sheetName val="가도공"/>
      <sheetName val="부대"/>
      <sheetName val="일위CODE"/>
      <sheetName val="gyun"/>
      <sheetName val="유림총괄"/>
      <sheetName val="현장관리비참조"/>
      <sheetName val="작성"/>
      <sheetName val="출력은 금물"/>
      <sheetName val="일위대가(건축)"/>
      <sheetName val="간접비"/>
      <sheetName val="청도공장"/>
      <sheetName val="간접(90)"/>
      <sheetName val="품셈총괄"/>
      <sheetName val="교각1"/>
      <sheetName val="표층포설및다짐"/>
      <sheetName val="전기"/>
      <sheetName val="인적사항"/>
      <sheetName val="단재적표"/>
      <sheetName val="설계"/>
      <sheetName val="투찰가"/>
      <sheetName val="공문"/>
      <sheetName val="수목표준대가"/>
      <sheetName val="Total"/>
      <sheetName val="예산총괄"/>
      <sheetName val="옥외계측"/>
      <sheetName val="CODE"/>
      <sheetName val="전체"/>
      <sheetName val="인공"/>
      <sheetName val="도급자재"/>
      <sheetName val="일위목록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중기일위대가"/>
      <sheetName val="0Title"/>
      <sheetName val="추가예산"/>
      <sheetName val="오동"/>
      <sheetName val="대조"/>
      <sheetName val="나한"/>
      <sheetName val="물가시세"/>
      <sheetName val="부하"/>
      <sheetName val="단가 "/>
      <sheetName val="COVER"/>
      <sheetName val="ESCO개보수공사"/>
      <sheetName val="지급자재"/>
      <sheetName val="수량총괄"/>
      <sheetName val="빌딩 안내"/>
      <sheetName val="화재 탐지 설비"/>
      <sheetName val="DATA테이블1 (2)"/>
      <sheetName val="건축기계설비표선정수장"/>
      <sheetName val="DB"/>
      <sheetName val="공연,전시"/>
      <sheetName val="A 견적"/>
      <sheetName val="s.v"/>
      <sheetName val="공사입찰정보입력"/>
      <sheetName val="국내조달(통합-1)"/>
      <sheetName val="보증수수료산출"/>
      <sheetName val="도담구내 개소별 명세"/>
      <sheetName val="철근중량"/>
      <sheetName val="工관리비율"/>
      <sheetName val="工완성공사율"/>
      <sheetName val="정거장 설계조건"/>
      <sheetName val="주요기준"/>
      <sheetName val="제경비율"/>
      <sheetName val="기본가정"/>
      <sheetName val="자재단가비교표"/>
      <sheetName val="단가대비표"/>
      <sheetName val="터널조도"/>
      <sheetName val="b_balju"/>
      <sheetName val="인공산출"/>
      <sheetName val="노무단가산정"/>
      <sheetName val="2000.05"/>
      <sheetName val="구의33고"/>
      <sheetName val="구성1"/>
      <sheetName val="구성2"/>
      <sheetName val="구성3"/>
      <sheetName val="구성4"/>
      <sheetName val="도급내역서(재노경)"/>
      <sheetName val="16-1"/>
      <sheetName val="와동수량"/>
      <sheetName val="직원현황"/>
      <sheetName val="ELECTRIC"/>
      <sheetName val="품셈TABLE"/>
      <sheetName val="99년하반기"/>
      <sheetName val="말뚝지지력산정"/>
      <sheetName val="금융비용"/>
      <sheetName val="콘크리트"/>
      <sheetName val="철근집계"/>
      <sheetName val="COPING"/>
      <sheetName val="건설기계사용료목록"/>
      <sheetName val="단가조사서"/>
      <sheetName val="집"/>
      <sheetName val="간선계산"/>
      <sheetName val="계화배수"/>
      <sheetName val="공정코드"/>
      <sheetName val="대,유,램"/>
      <sheetName val="예비용"/>
      <sheetName val="담장산출"/>
      <sheetName val="처리단락"/>
      <sheetName val="건축부하"/>
      <sheetName val="약전닥트"/>
      <sheetName val="일지-H"/>
      <sheetName val="김포IO"/>
      <sheetName val="LD"/>
      <sheetName val="FA설치명세"/>
      <sheetName val="상행-교대(A1-A2)"/>
      <sheetName val="전기설계변경"/>
      <sheetName val="기초목록"/>
      <sheetName val="단가(자재)"/>
      <sheetName val="공사추진현황"/>
      <sheetName val="입력"/>
      <sheetName val="&lt;--"/>
      <sheetName val="단가 및 재료비"/>
      <sheetName val="1차 내역서"/>
      <sheetName val="산출내력"/>
      <sheetName val="직공비"/>
      <sheetName val="퍼스트"/>
      <sheetName val="실행-집행"/>
      <sheetName val="노임200103"/>
      <sheetName val="국도접속 차도부수량"/>
      <sheetName val="바닥판"/>
      <sheetName val="입력DATA"/>
      <sheetName val="기성내역서표지"/>
      <sheetName val="포승중환경개선공사(변경)"/>
      <sheetName val="일위(시설)"/>
      <sheetName val="BSD (2)"/>
      <sheetName val="화의-현금흐름"/>
      <sheetName val="전체제잡비"/>
      <sheetName val="견적업체"/>
      <sheetName val="MOTOR"/>
      <sheetName val="교사기준면적(초등)"/>
      <sheetName val="Y-WORK"/>
      <sheetName val="일위대가 "/>
      <sheetName val="물집"/>
      <sheetName val="사전공사"/>
      <sheetName val="AHU-01"/>
      <sheetName val="FAX"/>
      <sheetName val="흥양2교토공집계표"/>
      <sheetName val="토사(PE)"/>
      <sheetName val="실행기초"/>
      <sheetName val="관로내역원"/>
      <sheetName val="수토공단위당"/>
      <sheetName val="인건-측정"/>
      <sheetName val="COL"/>
      <sheetName val="단위중량"/>
      <sheetName val="내역서(삼호)"/>
      <sheetName val="도급내역서"/>
      <sheetName val="현장관리비 산출내역"/>
      <sheetName val="구천"/>
      <sheetName val="집수정토공"/>
      <sheetName val="설계명세서"/>
      <sheetName val="남양시작동자105노65기1.3화1.2"/>
      <sheetName val="실행(1)"/>
      <sheetName val="가락화장을지"/>
      <sheetName val="사업부배부A"/>
      <sheetName val="일위대가(출입)"/>
      <sheetName val="EJ"/>
      <sheetName val="식재일위대가"/>
      <sheetName val="일위대가(4층원격)"/>
      <sheetName val="기계내역"/>
      <sheetName val="국별인원"/>
      <sheetName val="도급내역"/>
      <sheetName val="정부노임단가"/>
      <sheetName val="일위목록-기"/>
      <sheetName val="토목내역서 (도급단가)"/>
      <sheetName val="출력은_금물"/>
      <sheetName val="단가_"/>
      <sheetName val="외주비"/>
      <sheetName val="기안1"/>
      <sheetName val="CABLE SIZE-1"/>
      <sheetName val="공사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 refreshError="1"/>
      <sheetData sheetId="157"/>
      <sheetData sheetId="158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격비교-형석"/>
      <sheetName val="을지"/>
      <sheetName val="손익분석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직노"/>
      <sheetName val="N賃率-職"/>
      <sheetName val="통합배선인건"/>
      <sheetName val="견적갑지"/>
      <sheetName val="물량산출"/>
      <sheetName val="비교자료"/>
      <sheetName val="48전력선로일위"/>
      <sheetName val="건축내역"/>
      <sheetName val="요율"/>
      <sheetName val="200"/>
      <sheetName val="실행내역"/>
      <sheetName val="조명율표"/>
      <sheetName val="내역서1"/>
      <sheetName val="실행"/>
      <sheetName val="고등학교"/>
      <sheetName val="내역서"/>
      <sheetName val="적용토목"/>
      <sheetName val="A 견적"/>
      <sheetName val="자재단가"/>
      <sheetName val="교통대책내역"/>
      <sheetName val="총괄표"/>
      <sheetName val="갑지"/>
      <sheetName val="집계표"/>
      <sheetName val="CTEMCOST"/>
      <sheetName val="기본일위"/>
      <sheetName val="#REF"/>
      <sheetName val="설계서"/>
      <sheetName val="봉방동근생"/>
      <sheetName val="대공종"/>
      <sheetName val="제잡비"/>
      <sheetName val="빌딩 안내"/>
      <sheetName val="노무비 근거"/>
      <sheetName val="한일양산"/>
      <sheetName val="전기일위목록"/>
      <sheetName val="설계금내역서"/>
      <sheetName val="수량산출서"/>
      <sheetName val="내역"/>
      <sheetName val="공사비총괄표"/>
      <sheetName val="신우"/>
      <sheetName val=" 소방공사 산출근거"/>
      <sheetName val="영창26"/>
      <sheetName val="노임단가표"/>
      <sheetName val="SG"/>
      <sheetName val="당초"/>
      <sheetName val="98지급계획"/>
      <sheetName val="Sheet1"/>
      <sheetName val="견적서"/>
      <sheetName val="MAIN_TABLE"/>
      <sheetName val="DATA"/>
      <sheetName val="표지 (2)"/>
      <sheetName val="가설공사"/>
      <sheetName val="산출금액내역"/>
      <sheetName val="원가계산서 "/>
      <sheetName val="내역표지"/>
      <sheetName val="일위"/>
      <sheetName val="물가조사"/>
      <sheetName val="Sheet2"/>
      <sheetName val="Sheet3"/>
      <sheetName val="총괄"/>
      <sheetName val="BasePriceList"/>
      <sheetName val="단가표"/>
      <sheetName val="CAT_5"/>
      <sheetName val="기계경비"/>
      <sheetName val="철거산출근거"/>
      <sheetName val="본부소개"/>
      <sheetName val="상가TV배선"/>
      <sheetName val="1유리"/>
      <sheetName val="재료"/>
      <sheetName val="지입자재집계표"/>
      <sheetName val="골재산출"/>
      <sheetName val="공내역"/>
      <sheetName val="예산M11A"/>
      <sheetName val="일위대가집계표"/>
      <sheetName val="일위대가표"/>
      <sheetName val="AIR SHOWER(3인용)"/>
      <sheetName val="DB"/>
      <sheetName val="기계경비(시간당)"/>
      <sheetName val="원가"/>
      <sheetName val="입상내역"/>
      <sheetName val="차수공개요"/>
      <sheetName val="3BL공동구 수량"/>
      <sheetName val="J-EQ"/>
      <sheetName val="총(신설)"/>
      <sheetName val="95년12월말"/>
      <sheetName val="제출내역"/>
      <sheetName val="을"/>
      <sheetName val="N賃率_職"/>
      <sheetName val="102역사"/>
      <sheetName val="NYS"/>
      <sheetName val="조도계산서 (도서)"/>
      <sheetName val="입찰안"/>
      <sheetName val="6호기"/>
      <sheetName val="BID"/>
      <sheetName val="101동"/>
      <sheetName val="견적"/>
      <sheetName val="일위총괄"/>
      <sheetName val="수량산출"/>
      <sheetName val="중기사용료산출근거"/>
      <sheetName val="수량분배표"/>
      <sheetName val="단위량"/>
      <sheetName val="재료집계표2"/>
      <sheetName val="토적집계표"/>
      <sheetName val="코드표"/>
      <sheetName val="단중표"/>
      <sheetName val="건축공사"/>
      <sheetName val="운반공사"/>
      <sheetName val="기초자료"/>
      <sheetName val="asd"/>
      <sheetName val="지하"/>
      <sheetName val="교각별철근수량집계표"/>
      <sheetName val="Customer Databas"/>
      <sheetName val="물량입력"/>
      <sheetName val="설비2차"/>
      <sheetName val="97년 추정"/>
      <sheetName val="일위대가"/>
      <sheetName val="일위대가-내역 "/>
      <sheetName val="단가"/>
      <sheetName val="5공철탑검토표"/>
      <sheetName val="4공철탑검토"/>
      <sheetName val="대창(장성)"/>
      <sheetName val="데이타"/>
      <sheetName val="적현로"/>
      <sheetName val="바닥판"/>
      <sheetName val="입력DATA"/>
      <sheetName val="I一般比"/>
      <sheetName val="식생블럭단위수량"/>
      <sheetName val="토공사"/>
      <sheetName val="인수공규격"/>
      <sheetName val="노무단가산정"/>
      <sheetName val="주beam"/>
      <sheetName val="990430_당초"/>
      <sheetName val="b_balju_cho"/>
      <sheetName val="제직재"/>
      <sheetName val="일위대가목차"/>
      <sheetName val="인건비"/>
      <sheetName val="교수설계"/>
      <sheetName val="J直材4"/>
      <sheetName val="내역서 "/>
      <sheetName val="날개벽수량표"/>
      <sheetName val="220 (2)"/>
      <sheetName val="담장산출"/>
      <sheetName val="소일위대가코드표"/>
      <sheetName val="inputdata"/>
      <sheetName val="B"/>
      <sheetName val="갑지1"/>
      <sheetName val="연부97-1"/>
      <sheetName val="국도접속 차도부수량"/>
      <sheetName val="부하자료"/>
      <sheetName val="L1"/>
      <sheetName val="조명시설"/>
      <sheetName val="내역(가지)"/>
      <sheetName val="원가총괄"/>
      <sheetName val="급,배기팬"/>
      <sheetName val="카메라"/>
      <sheetName val="일위대가(가설)"/>
      <sheetName val="0_6-1KV_FCV"/>
      <sheetName val="A_견적"/>
      <sheetName val="빌딩_안내"/>
      <sheetName val="_소방공사_산출근거"/>
      <sheetName val="노무비_근거"/>
      <sheetName val="표지_(2)"/>
      <sheetName val="AIR_SHOWER(3인용)"/>
      <sheetName val="3BL공동구_수량"/>
      <sheetName val="Customer_Databas"/>
      <sheetName val="97년_추정"/>
      <sheetName val="원가계산서_"/>
      <sheetName val="기존단가 (2)"/>
      <sheetName val="노임단가"/>
      <sheetName val="약품공급2"/>
      <sheetName val="교각1"/>
      <sheetName val="재개발"/>
      <sheetName val="대치판정"/>
      <sheetName val="공사착공계"/>
      <sheetName val="공량산출서"/>
      <sheetName val="단가산출"/>
      <sheetName val="기성내역"/>
      <sheetName val="PIPE"/>
      <sheetName val="일위_파일"/>
      <sheetName val="노임"/>
      <sheetName val="명세서"/>
      <sheetName val="19990101-엑셀1"/>
      <sheetName val="중기"/>
      <sheetName val="분전반"/>
      <sheetName val="갑  지"/>
      <sheetName val="본체"/>
      <sheetName val="설직재-1"/>
      <sheetName val="개요"/>
      <sheetName val="직원자료입력"/>
      <sheetName val="설계명세"/>
      <sheetName val="내역전기"/>
      <sheetName val="일위1"/>
      <sheetName val="계약용량(서포)"/>
      <sheetName val="Macro(MCC)"/>
      <sheetName val="PIPING"/>
      <sheetName val="1.취수장"/>
      <sheetName val="잡철물"/>
      <sheetName val="예산대비"/>
      <sheetName val="프로젝트"/>
      <sheetName val="본사인상전"/>
      <sheetName val="2공구산출내역"/>
      <sheetName val="간접비계산"/>
      <sheetName val="POL6차-PIPING"/>
      <sheetName val="접지수량"/>
      <sheetName val="공정집계"/>
      <sheetName val="단가표 (2)"/>
      <sheetName val="준검 내역서"/>
      <sheetName val="봉양~조차장간고하개명(신설)"/>
      <sheetName val="실행간접비용"/>
      <sheetName val="데리네이타현황"/>
      <sheetName val="인건-측정"/>
      <sheetName val="자재테이블"/>
      <sheetName val="단가비교표_공통1"/>
      <sheetName val="Baby일위대가"/>
      <sheetName val="토공 total"/>
      <sheetName val="위치조서"/>
      <sheetName val="조건표"/>
      <sheetName val="#3_일위대가목록"/>
      <sheetName val="연습"/>
      <sheetName val="실행(1)"/>
      <sheetName val="물가시세"/>
      <sheetName val="guard(mac)"/>
      <sheetName val=" HIT-&gt;HMC 견적(3900)"/>
      <sheetName val="lee"/>
      <sheetName val="집계표소트"/>
      <sheetName val="LD"/>
      <sheetName val="전기산출기초"/>
      <sheetName val="노임변동률"/>
      <sheetName val="설계명세서"/>
      <sheetName val="도담구내 개소별 명세"/>
      <sheetName val="공기압축기실"/>
      <sheetName val="측량노임.재료.기재"/>
      <sheetName val="철근량"/>
      <sheetName val="재료값"/>
      <sheetName val="원본"/>
      <sheetName val="오수공수량집계표"/>
      <sheetName val="2000년1차"/>
      <sheetName val="2000전체분"/>
      <sheetName val="산출근거"/>
      <sheetName val="세부내역"/>
      <sheetName val="표지1"/>
      <sheetName val="직재"/>
      <sheetName val="경산"/>
      <sheetName val="강북라우터"/>
      <sheetName val="가시설수량"/>
      <sheetName val="원가계산서"/>
      <sheetName val="특별땅고르기"/>
      <sheetName val="일위산출"/>
      <sheetName val="기별(종합)"/>
      <sheetName val="원본(갑지)"/>
      <sheetName val="자금운용계획표"/>
      <sheetName val="대차"/>
      <sheetName val="전동기"/>
      <sheetName val="내역서(중수)"/>
      <sheetName val="96정변2"/>
      <sheetName val="국내조달(통합-1)"/>
      <sheetName val="중기일위대가"/>
      <sheetName val="기초일위"/>
      <sheetName val="시설일위"/>
      <sheetName val="조명일위"/>
      <sheetName val="중강당 내역"/>
      <sheetName val="개소별수량산출"/>
      <sheetName val="Sheet5"/>
      <sheetName val="9GNG운반"/>
      <sheetName val="전기공사"/>
      <sheetName val="1,2공구원가계산서"/>
      <sheetName val="1공구산출내역서"/>
      <sheetName val="설비견적"/>
      <sheetName val="내역서(기성청구)"/>
      <sheetName val="전체제잡비"/>
      <sheetName val="fursys"/>
      <sheetName val="ES조서출력하기"/>
      <sheetName val="과세내역(세부)"/>
      <sheetName val="중기사용료"/>
      <sheetName val="당진1,2호기전선관설치및접지4차공사내역서-을지"/>
      <sheetName val="물가자료"/>
      <sheetName val="콘크리트"/>
      <sheetName val="계산표지"/>
      <sheetName val="장비분류"/>
      <sheetName val="터파기및재료"/>
      <sheetName val="기본1"/>
      <sheetName val="수정일위대가"/>
      <sheetName val="관급_File"/>
      <sheetName val="입력변수"/>
      <sheetName val="단가목록"/>
      <sheetName val="수주추정"/>
      <sheetName val="입력"/>
      <sheetName val="ㄱ"/>
      <sheetName val="1안"/>
      <sheetName val="자료"/>
      <sheetName val="현장"/>
      <sheetName val="일 위 대 가 표"/>
      <sheetName val="관리비비계상"/>
      <sheetName val="RE9604"/>
      <sheetName val="구성1"/>
      <sheetName val="구성2"/>
      <sheetName val="구성3"/>
      <sheetName val="구성4"/>
      <sheetName val="그림2"/>
      <sheetName val="기본자료"/>
      <sheetName val="통신대가"/>
      <sheetName val="지급자재"/>
      <sheetName val="경율산정.XLS"/>
      <sheetName val="물집"/>
      <sheetName val="케이블"/>
      <sheetName val="내역서(2)"/>
      <sheetName val="SIL98"/>
      <sheetName val="퍼스트"/>
      <sheetName val="율촌법률사무소2내역"/>
      <sheetName val="설치내역"/>
      <sheetName val="전화공사 공량 및 집계표"/>
      <sheetName val="자단"/>
      <sheetName val="제품정보"/>
      <sheetName val="품셈"/>
      <sheetName val="골조"/>
      <sheetName val="Macro(전기)"/>
      <sheetName val="노무비"/>
      <sheetName val="LOPCALC"/>
      <sheetName val="하조서"/>
      <sheetName val="설계"/>
      <sheetName val="차액보증"/>
      <sheetName val="자동제어"/>
      <sheetName val="학생내역"/>
      <sheetName val="미익SUB"/>
      <sheetName val="연결임시"/>
      <sheetName val="예산서"/>
      <sheetName val="암거단위"/>
      <sheetName val="환율"/>
      <sheetName val="부하계산서"/>
      <sheetName val="철탑공사"/>
      <sheetName val="교각토공"/>
      <sheetName val="을 1"/>
      <sheetName val="을 2"/>
      <sheetName val="추가예산"/>
      <sheetName val="전기내역서(총계)"/>
      <sheetName val="일위목록"/>
      <sheetName val="cable산출"/>
      <sheetName val="음성(cable)"/>
      <sheetName val="PassPort-60%"/>
      <sheetName val="기본단가표"/>
      <sheetName val="IMPEADENCE MAP 취수장"/>
      <sheetName val="MECH"/>
      <sheetName val="FAX"/>
      <sheetName val="자재일람"/>
      <sheetName val="창호"/>
      <sheetName val="실행철강하도"/>
      <sheetName val="내역서(전기)"/>
      <sheetName val="위생설비"/>
      <sheetName val="FAB4생산"/>
      <sheetName val="포승중환경개선공사(변경)"/>
      <sheetName val="청주(철골발주의뢰서)"/>
      <sheetName val="참조 (2)"/>
      <sheetName val="공사직종별노임"/>
      <sheetName val="견적조건"/>
      <sheetName val="전체"/>
      <sheetName val="단가일람"/>
      <sheetName val="조경일람"/>
      <sheetName val="2"/>
      <sheetName val="감액총괄표"/>
      <sheetName val="세부내역서"/>
      <sheetName val="도급b_balju"/>
      <sheetName val="집계표(공종별)"/>
      <sheetName val="일위단가"/>
      <sheetName val="교각계산"/>
      <sheetName val="철근집계"/>
      <sheetName val="차압계산"/>
      <sheetName val="일위(시설)"/>
      <sheetName val="수량산출서 (2)"/>
      <sheetName val="자재표"/>
      <sheetName val="48일위"/>
      <sheetName val="48수량"/>
      <sheetName val="22수량"/>
      <sheetName val="49일위"/>
      <sheetName val="22일위"/>
      <sheetName val="49수량"/>
      <sheetName val="공사원가계산서"/>
      <sheetName val="연장,면적"/>
      <sheetName val="자재"/>
      <sheetName val="암거날개벽재료집계"/>
      <sheetName val="공사설계서"/>
      <sheetName val="BTS Rack실장도(실외형)"/>
      <sheetName val="사다리"/>
      <sheetName val="20관리비율"/>
      <sheetName val="1.설계조건"/>
      <sheetName val="견적대비 견적서"/>
      <sheetName val="말뚝지지력산정"/>
      <sheetName val="관급자재"/>
      <sheetName val="총수량집계표"/>
      <sheetName val="입찰보고"/>
      <sheetName val="상수도토공집계표"/>
      <sheetName val="Sheet13"/>
      <sheetName val="단가비교"/>
      <sheetName val="6. 안전관리비"/>
      <sheetName val="품셈표"/>
      <sheetName val="품셈1-17"/>
      <sheetName val="정렬"/>
      <sheetName val="PLB"/>
      <sheetName val="ATM기초철가"/>
      <sheetName val="전기공사일위대가"/>
      <sheetName val="건축원가계산서"/>
      <sheetName val="내역(설계)"/>
      <sheetName val="중간"/>
      <sheetName val="시운전연료"/>
      <sheetName val="계약서"/>
      <sheetName val="일위집계(기존)"/>
      <sheetName val="LOAD-46"/>
      <sheetName val="일위대가목록"/>
      <sheetName val="설계변경"/>
      <sheetName val="인부신상자료"/>
      <sheetName val="대로근거"/>
      <sheetName val="신대방33(적용)"/>
      <sheetName val="20-25"/>
      <sheetName val="Y-WORK"/>
      <sheetName val="토목주소"/>
      <sheetName val="부대내역"/>
      <sheetName val="산출근거 (2)"/>
      <sheetName val="집계표 (2)"/>
      <sheetName val="을부담운반비"/>
      <sheetName val="위스키3"/>
      <sheetName val="주류전체2"/>
      <sheetName val="Total"/>
      <sheetName val="스포회원매출"/>
      <sheetName val="사용자일위"/>
      <sheetName val="계약내력"/>
      <sheetName val="5.정산서"/>
      <sheetName val="수량총괄"/>
      <sheetName val="철근중량"/>
      <sheetName val="load(지하층)"/>
      <sheetName val="테이블"/>
      <sheetName val="집수정(600-700)"/>
      <sheetName val="토공(우물통,기타) "/>
      <sheetName val="지질조사"/>
      <sheetName val="집계"/>
      <sheetName val="13LPMCC"/>
      <sheetName val="할증 "/>
      <sheetName val="견적대비표"/>
      <sheetName val="voucher"/>
      <sheetName val="대장"/>
      <sheetName val="환율change"/>
      <sheetName val="FACTOR"/>
      <sheetName val="단위단가"/>
      <sheetName val="별표 "/>
      <sheetName val="P1(좌,우)"/>
      <sheetName val="노무비단가"/>
      <sheetName val="총괄메뉴"/>
      <sheetName val="재료비"/>
      <sheetName val="콘센트신설"/>
      <sheetName val="직접경비호표"/>
      <sheetName val="항측노임단가"/>
      <sheetName val="월별수입"/>
      <sheetName val="순공사비"/>
      <sheetName val="물량표"/>
      <sheetName val="품목"/>
      <sheetName val="역공종"/>
      <sheetName val="CCTV 집계표 (3)"/>
      <sheetName val="문학간접"/>
      <sheetName val="#2_일위대가목록"/>
      <sheetName val="유림총괄"/>
      <sheetName val="정산을지"/>
      <sheetName val="2.대외공문"/>
      <sheetName val="본부장"/>
      <sheetName val="개인별조서"/>
      <sheetName val="모관부설및연결"/>
      <sheetName val="공정집계_국별"/>
      <sheetName val="조경"/>
      <sheetName val="NEYOK"/>
      <sheetName val="노임이"/>
      <sheetName val="고시단가"/>
      <sheetName val="참조"/>
      <sheetName val="설변공종별"/>
      <sheetName val="재료집계표3"/>
      <sheetName val="9509"/>
      <sheetName val="1"/>
      <sheetName val="직공비"/>
      <sheetName val="개요2"/>
      <sheetName val="Sheet4"/>
      <sheetName val="인사자료총집계"/>
      <sheetName val="기본사항"/>
      <sheetName val="부서코드표"/>
      <sheetName val="2공구내역"/>
      <sheetName val="지하시설물작성"/>
      <sheetName val="98수문일위"/>
      <sheetName val="산출내역서집계표"/>
      <sheetName val="건축"/>
      <sheetName val="표  지"/>
      <sheetName val="공제구간조서"/>
      <sheetName val="성곽공사"/>
      <sheetName val="2234"/>
      <sheetName val="편성절차"/>
      <sheetName val="산출내력"/>
      <sheetName val="암거날개벽"/>
      <sheetName val="정산내역서"/>
      <sheetName val="0_6-1KV_FCV1"/>
      <sheetName val="표지_(2)1"/>
      <sheetName val="빌딩_안내1"/>
      <sheetName val="A_견적1"/>
      <sheetName val="_소방공사_산출근거1"/>
      <sheetName val="노무비_근거1"/>
      <sheetName val="원가계산서_1"/>
      <sheetName val="AIR_SHOWER(3인용)1"/>
      <sheetName val="Customer_Databas1"/>
      <sheetName val="3BL공동구_수량1"/>
      <sheetName val="1_취수장"/>
      <sheetName val="97년_추정1"/>
      <sheetName val="기존단가_(2)"/>
      <sheetName val="내역서_"/>
      <sheetName val="일위대가-내역_"/>
      <sheetName val="220_(2)"/>
      <sheetName val="조도계산서_(도서)"/>
      <sheetName val="국도접속_차도부수량"/>
      <sheetName val="위탁계약내역서"/>
      <sheetName val="토공사(흙막이)"/>
      <sheetName val="dtxl"/>
      <sheetName val="접속 SLAB,BRACKET 설계"/>
      <sheetName val="교량data"/>
      <sheetName val="갈현동"/>
      <sheetName val="식재인부"/>
      <sheetName val="일위대가표(DEEP)"/>
      <sheetName val="금융비용"/>
      <sheetName val="SLAB"/>
      <sheetName val="청천내"/>
      <sheetName val="재료집계표"/>
      <sheetName val="신천3호용수로"/>
      <sheetName val="접속도로1"/>
      <sheetName val="sst,stl창호"/>
      <sheetName val="여과지동"/>
      <sheetName val="오동"/>
      <sheetName val="대조"/>
      <sheetName val="나한"/>
      <sheetName val="휴가비,급량비"/>
      <sheetName val="갑__지"/>
      <sheetName val="토공_total"/>
      <sheetName val="도담구내_개소별_명세"/>
      <sheetName val="측량노임_재료_기재"/>
      <sheetName val="_HIT-&gt;HMC_견적(3900)"/>
      <sheetName val="준검_내역서"/>
      <sheetName val="일_위_대_가_표"/>
      <sheetName val="경율산정_XLS"/>
      <sheetName val="1 자원총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수약"/>
      <sheetName val="변수총"/>
      <sheetName val="간접약"/>
      <sheetName val="간접총"/>
      <sheetName val="상관분석"/>
      <sheetName val="판관공통"/>
      <sheetName val="경비공통"/>
      <sheetName val="손익분석"/>
      <sheetName val="직노"/>
      <sheetName val="자재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측구공 호표"/>
      <sheetName val="횡배수관 호표"/>
      <sheetName val="옹벽 호표"/>
      <sheetName val="단위수량목록"/>
      <sheetName val="Sheet3"/>
      <sheetName val="토공사"/>
      <sheetName val="단가"/>
      <sheetName val="자재단가"/>
      <sheetName val="코드일람표"/>
      <sheetName val="위치조서"/>
      <sheetName val="경비공통"/>
      <sheetName val="공사비"/>
      <sheetName val="지급자재"/>
      <sheetName val="공정코드"/>
      <sheetName val="I一般比"/>
      <sheetName val="기초자료"/>
      <sheetName val="횡배위치"/>
      <sheetName val="대가호표"/>
      <sheetName val="일위대가"/>
      <sheetName val="노임단가"/>
      <sheetName val="자료입력"/>
      <sheetName val="백암비스타내역"/>
      <sheetName val="포장수량집계"/>
      <sheetName val="(C)원내역"/>
      <sheetName val="SLAB&quot;1&quot;"/>
      <sheetName val="48전력선로일위"/>
      <sheetName val="영창26"/>
      <sheetName val="일목"/>
      <sheetName val="일위"/>
      <sheetName val="미드수량"/>
      <sheetName val="직노"/>
      <sheetName val="실행내역"/>
      <sheetName val="그림"/>
      <sheetName val="그림2"/>
      <sheetName val="손익분석"/>
      <sheetName val="횡배수관집현황(2공구)"/>
      <sheetName val="적용토목"/>
      <sheetName val="내역"/>
      <sheetName val="코드명"/>
      <sheetName val="접속도로집"/>
      <sheetName val="산출근거"/>
      <sheetName val="산근"/>
      <sheetName val="조건표"/>
      <sheetName val="단위량당중기"/>
      <sheetName val="하조서"/>
      <sheetName val="콘센트신설"/>
      <sheetName val="220 (2)"/>
      <sheetName val="200"/>
      <sheetName val="토목"/>
      <sheetName val="청학계"/>
      <sheetName val="데리네이타현황"/>
      <sheetName val="Sheet1"/>
      <sheetName val="자료"/>
      <sheetName val="수량산출서 갑지"/>
      <sheetName val="일위대가목록"/>
      <sheetName val="예산서 "/>
      <sheetName val="일위대가(1)"/>
      <sheetName val="96보완계획7.12"/>
      <sheetName val="골재집계"/>
      <sheetName val="수량집계"/>
      <sheetName val="관리,공감"/>
      <sheetName val="공토공단위당"/>
      <sheetName val="기존포장깨기"/>
      <sheetName val="석축헐기"/>
      <sheetName val="단가비교"/>
      <sheetName val="내역서1"/>
      <sheetName val="총공사내역서"/>
      <sheetName val="단가비교표_공통1"/>
      <sheetName val="95년12월말"/>
      <sheetName val="통계연보"/>
      <sheetName val="적용호표"/>
      <sheetName val="#REF"/>
      <sheetName val="일위대가표"/>
      <sheetName val="입력자료(노무비)"/>
      <sheetName val="inputdata"/>
      <sheetName val="철근중량"/>
      <sheetName val="DANGA"/>
      <sheetName val="제경비율"/>
      <sheetName val="내역서"/>
      <sheetName val="공통(20-91)"/>
      <sheetName val="DATA"/>
      <sheetName val="ABUT수량-A1"/>
      <sheetName val="COPING-1"/>
      <sheetName val="역T형교대-2수량"/>
      <sheetName val="총괄"/>
      <sheetName val="전선 및 전선관"/>
      <sheetName val="대구파크쿨링타워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69910( R)"/>
      <sheetName val="경비공통"/>
      <sheetName val="손익분석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총괄표"/>
      <sheetName val="포장수량집계"/>
      <sheetName val="본선포장수량"/>
      <sheetName val="포장단위수량"/>
      <sheetName val="접속설치율및 TL값)"/>
      <sheetName val="부채도로수량집계"/>
      <sheetName val="부채도로"/>
      <sheetName val="구조물간 포장집계"/>
      <sheetName val="구조물 증감 단수"/>
      <sheetName val="도로표준단면"/>
      <sheetName val="Module1"/>
      <sheetName val="집  계  표"/>
      <sheetName val="포장자재집계표"/>
      <sheetName val="포장공집계"/>
      <sheetName val="본선포장"/>
      <sheetName val="본선단위수량"/>
      <sheetName val="접속도로1"/>
      <sheetName val="접속도로2"/>
      <sheetName val="확폭부"/>
      <sheetName val="토공"/>
      <sheetName val="정차대집계"/>
      <sheetName val="정차대"/>
      <sheetName val="부체,과속"/>
      <sheetName val="구조물구간"/>
      <sheetName val="공제위치"/>
      <sheetName val="공제단위수량"/>
      <sheetName val="접속도로"/>
      <sheetName val="진입도로"/>
      <sheetName val="차선도색"/>
      <sheetName val="-배수구조총재료"/>
      <sheetName val="원가"/>
      <sheetName val="건축공사"/>
      <sheetName val="SCH"/>
      <sheetName val="단가표"/>
      <sheetName val="일위대가서식"/>
      <sheetName val="토목주소"/>
      <sheetName val="건축"/>
      <sheetName val="VXXXXX"/>
      <sheetName val="포장수량"/>
      <sheetName val="경비_원본"/>
      <sheetName val="노임단가"/>
      <sheetName val="969910( R)"/>
      <sheetName val="시중노임단가"/>
      <sheetName val="코드일람표"/>
      <sheetName val="sw1"/>
      <sheetName val="NOMUBI"/>
      <sheetName val="표  지"/>
      <sheetName val="미드수량"/>
      <sheetName val="인건-측정"/>
      <sheetName val="손익계산서"/>
      <sheetName val="DATA"/>
      <sheetName val="평균터파기고(1-2,ASP)"/>
      <sheetName val="자료입력"/>
      <sheetName val="적용토목"/>
      <sheetName val="제경비율"/>
      <sheetName val="교통표지판기초자료"/>
      <sheetName val="#REF"/>
      <sheetName val="도급"/>
      <sheetName val="기본일위"/>
      <sheetName val="ABUT수량-A1"/>
      <sheetName val="DATE"/>
      <sheetName val="내역서"/>
      <sheetName val="내역"/>
      <sheetName val="수량산출서"/>
      <sheetName val="영창26"/>
      <sheetName val="2002상반기노임기준"/>
      <sheetName val="정렬"/>
      <sheetName val="경비공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X"/>
      <sheetName val="지수산정"/>
      <sheetName val="기타산정"/>
      <sheetName val="조정산출표"/>
      <sheetName val="적용비대상"/>
      <sheetName val="도급금액"/>
      <sheetName val="적용토목"/>
      <sheetName val="지수토목"/>
      <sheetName val="접속도로1"/>
      <sheetName val="원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X"/>
      <sheetName val="지수산정"/>
      <sheetName val="기타산정"/>
      <sheetName val="조정산출표"/>
      <sheetName val="적용비대상"/>
      <sheetName val="도급금액"/>
      <sheetName val="적용토목"/>
      <sheetName val="지수토목"/>
      <sheetName val="접속도로1"/>
      <sheetName val="원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물가대비표"/>
      <sheetName val="견적대비표"/>
      <sheetName val="표지"/>
      <sheetName val="인건비"/>
      <sheetName val="가격조사표"/>
      <sheetName val="거래실례가"/>
      <sheetName val="원가계산서"/>
      <sheetName val="세운견적"/>
      <sheetName val="조합견적"/>
      <sheetName val="위치조서"/>
      <sheetName val="원가"/>
      <sheetName val="적용토목"/>
      <sheetName val="LOPCALC"/>
      <sheetName val="EQ"/>
      <sheetName val="적용건축"/>
      <sheetName val="ABUT수량-A1"/>
      <sheetName val="J형측구단위수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관총"/>
      <sheetName val="위치조서"/>
      <sheetName val="횡배수집계"/>
      <sheetName val="면벽집계"/>
      <sheetName val="흄관 날개벽"/>
      <sheetName val="종배수관"/>
      <sheetName val="배수관단위"/>
      <sheetName val="면벽 단수)"/>
      <sheetName val="Module1"/>
      <sheetName val="평균높이산출근거"/>
      <sheetName val="횡배수관위치조서"/>
      <sheetName val="일위대가(계측기설치)"/>
      <sheetName val="횡배수관토공수량"/>
      <sheetName val="접속도로1"/>
      <sheetName val="공사개요"/>
      <sheetName val="매입세율"/>
      <sheetName val="횡날개수집"/>
      <sheetName val="원가"/>
      <sheetName val="적용토목"/>
      <sheetName val="9GNG운반"/>
      <sheetName val="품셈총괄표"/>
      <sheetName val="품셈TABLE"/>
      <sheetName val="일위대가"/>
      <sheetName val="갑지"/>
      <sheetName val="자료입력"/>
      <sheetName val="횡배수관수량총"/>
      <sheetName val="횡배수관수량"/>
      <sheetName val="횡배수관"/>
      <sheetName val="적용단위길이"/>
      <sheetName val="횡배수관날개수량(구배1.5)"/>
      <sheetName val="횡배수관날개벽공제토&amp;공제떼산출식"/>
      <sheetName val="면벽"/>
      <sheetName val="집수정수량집계표"/>
      <sheetName val="집수정수량조서"/>
      <sheetName val="집수정"/>
      <sheetName val="종배수관수량"/>
      <sheetName val="종배수관위치조서"/>
      <sheetName val="종배수관면벽구"/>
      <sheetName val="종배수관(구)"/>
      <sheetName val="종배수관면벽신"/>
      <sheetName val="종배수관(신)"/>
      <sheetName val="맹암거수량집계표"/>
      <sheetName val="맹암거단위수량(토사)"/>
      <sheetName val="맹암거단위수량(암)"/>
      <sheetName val="맹암거단위수량(절성토경계부)"/>
      <sheetName val="맹암거위치조서"/>
      <sheetName val="특수기호강도거푸집"/>
      <sheetName val="피벗테이블데이터분석"/>
      <sheetName val="Dialog3"/>
      <sheetName val="조언자"/>
      <sheetName val="낙찰표"/>
      <sheetName val="DATA"/>
      <sheetName val="입찰안"/>
      <sheetName val="배수관공"/>
      <sheetName val="배수집계"/>
      <sheetName val="횡배수량집계"/>
      <sheetName val="횡배위치"/>
      <sheetName val="토공"/>
      <sheetName val="날개벽"/>
      <sheetName val="TYPE-1"/>
      <sheetName val="TYPE-2"/>
      <sheetName val="TYPE-3"/>
      <sheetName val="집수정 "/>
      <sheetName val="집수정TYPE1"/>
      <sheetName val="집수정TYPE2"/>
      <sheetName val="맨홀수량집계표"/>
      <sheetName val="맨홀위치및연장조서"/>
      <sheetName val="맨훌수량산출근거"/>
      <sheetName val="맨홀터파기"/>
      <sheetName val="빗물받이수량집계"/>
      <sheetName val="빗물받이단위수량"/>
      <sheetName val="집수정(주택용)집계"/>
      <sheetName val="집수정(주택용)단위수량"/>
      <sheetName val="Sheet5"/>
      <sheetName val="계산중"/>
      <sheetName val="배수관공집계"/>
      <sheetName val="Sheet2"/>
      <sheetName val="Sheet3"/>
      <sheetName val="내역표지"/>
      <sheetName val="전신환매도율"/>
      <sheetName val="수문일1"/>
      <sheetName val="설 계"/>
      <sheetName val="옹벽현"/>
      <sheetName val="연부97-1"/>
      <sheetName val="지급융통"/>
      <sheetName val="98수문일위"/>
      <sheetName val="단위수량"/>
      <sheetName val="맨홀수량산출"/>
      <sheetName val="DATE"/>
      <sheetName val="8.PILE  (돌출)"/>
      <sheetName val="3.바닥판설계"/>
      <sheetName val="내역"/>
      <sheetName val="미드수량"/>
      <sheetName val="아파트"/>
      <sheetName val="시중노임단가"/>
      <sheetName val="대로근거"/>
      <sheetName val="수량총괄"/>
      <sheetName val="직노"/>
      <sheetName val="을지"/>
      <sheetName val="일위대가(가설)"/>
      <sheetName val="암거날개벽재료집계"/>
      <sheetName val="설계예시"/>
      <sheetName val="일위대가-2"/>
      <sheetName val="내역서적용"/>
      <sheetName val="Baby일위대가"/>
      <sheetName val="FB25JN"/>
      <sheetName val="노임단가"/>
      <sheetName val="ABUT수량-A1"/>
      <sheetName val="내역서(삼호)"/>
      <sheetName val="날개수량1.5"/>
      <sheetName val="COL"/>
      <sheetName val="코드일람표"/>
      <sheetName val="옥외"/>
      <sheetName val="2003.4.1."/>
      <sheetName val="배선(낙차)"/>
      <sheetName val="평자재단가"/>
      <sheetName val="내역(전력)"/>
      <sheetName val="빗물받이(910-510-410)"/>
      <sheetName val="목차"/>
      <sheetName val="단가표 (2)"/>
      <sheetName val="IMPEADENCE MAP 취수장"/>
      <sheetName val="I一般比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설비"/>
      <sheetName val="일위대가집계표(기계)"/>
      <sheetName val="일위대가(기계)"/>
      <sheetName val="일위대가집계표(소방)"/>
      <sheetName val="일위대가(소방)"/>
      <sheetName val="신우"/>
      <sheetName val="인건비"/>
      <sheetName val="위치조서"/>
    </sheetNames>
    <sheetDataSet>
      <sheetData sheetId="0" refreshError="1"/>
      <sheetData sheetId="1">
        <row r="2234">
          <cell r="J2234">
            <v>12950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"/>
      <sheetName val="내역서"/>
      <sheetName val="신우"/>
      <sheetName val="96보완계획7.12"/>
      <sheetName val="조명시설"/>
      <sheetName val="노임"/>
      <sheetName val="BATT"/>
      <sheetName val="9-1차이내역"/>
      <sheetName val="건축공사"/>
      <sheetName val="수량산출"/>
      <sheetName val="ABUT수량-A1"/>
      <sheetName val="내역서(토목)"/>
      <sheetName val="부하(성남)"/>
      <sheetName val="내역서(전기)"/>
      <sheetName val="차압계산"/>
      <sheetName val="토공"/>
      <sheetName val="대치판정"/>
      <sheetName val="원본(갑지)"/>
      <sheetName val="Macro1"/>
      <sheetName val="연습"/>
      <sheetName val="원가"/>
      <sheetName val="시멘트"/>
      <sheetName val="하조서"/>
      <sheetName val="손익분석"/>
      <sheetName val="Sheet1"/>
      <sheetName val="대가목록"/>
      <sheetName val="집계표"/>
      <sheetName val="인건-측정"/>
      <sheetName val="인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-2"/>
      <sheetName val="조견표-2"/>
      <sheetName val="기계경비"/>
      <sheetName val="일위대가-1"/>
      <sheetName val="설비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E759E-09BE-4367-82D2-E82D28B11780}">
  <dimension ref="A1:BQ41"/>
  <sheetViews>
    <sheetView tabSelected="1" view="pageBreakPreview" topLeftCell="B1" zoomScale="75" zoomScaleNormal="100" zoomScaleSheetLayoutView="75" workbookViewId="0">
      <selection activeCell="E5" sqref="E5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  <col min="10" max="10" width="12.625" customWidth="1"/>
    <col min="11" max="11" width="4.625" customWidth="1"/>
    <col min="12" max="12" width="12.625" customWidth="1"/>
  </cols>
  <sheetData>
    <row r="1" spans="1:69" ht="24" customHeight="1" x14ac:dyDescent="0.3">
      <c r="B1" s="62" t="s">
        <v>676</v>
      </c>
      <c r="C1" s="62"/>
      <c r="D1" s="62"/>
      <c r="E1" s="62"/>
      <c r="F1" s="62"/>
      <c r="G1" s="62"/>
    </row>
    <row r="2" spans="1:69" ht="25.9" customHeight="1" x14ac:dyDescent="0.3">
      <c r="B2" s="63" t="s">
        <v>759</v>
      </c>
      <c r="C2" s="63"/>
      <c r="D2" s="63"/>
      <c r="E2" s="63"/>
      <c r="F2" s="64" t="str">
        <f>"금액 : "&amp;NUMBERSTRING(E35,1)&amp;"원정(\"&amp;TEXT(E35,"#,###")&amp; ")"</f>
        <v>금액 : 영원정(\)</v>
      </c>
      <c r="G2" s="64"/>
      <c r="I2" s="30"/>
    </row>
    <row r="3" spans="1:69" ht="22.15" customHeight="1" x14ac:dyDescent="0.3">
      <c r="B3" s="65" t="s">
        <v>677</v>
      </c>
      <c r="C3" s="65"/>
      <c r="D3" s="65"/>
      <c r="E3" s="31" t="s">
        <v>678</v>
      </c>
      <c r="F3" s="31" t="s">
        <v>679</v>
      </c>
      <c r="G3" s="31" t="s">
        <v>673</v>
      </c>
      <c r="I3" s="30"/>
    </row>
    <row r="4" spans="1:69" s="29" customFormat="1" ht="22.15" customHeight="1" x14ac:dyDescent="0.3">
      <c r="A4" s="32" t="s">
        <v>680</v>
      </c>
      <c r="B4" s="66" t="s">
        <v>681</v>
      </c>
      <c r="C4" s="66" t="s">
        <v>682</v>
      </c>
      <c r="D4" s="33" t="s">
        <v>683</v>
      </c>
      <c r="E4" s="34">
        <f>공종별집계표!F7</f>
        <v>0</v>
      </c>
      <c r="F4" s="35" t="s">
        <v>52</v>
      </c>
      <c r="G4" s="33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  <c r="BQ4" s="36"/>
    </row>
    <row r="5" spans="1:69" ht="22.15" customHeight="1" x14ac:dyDescent="0.3">
      <c r="A5" s="3" t="s">
        <v>684</v>
      </c>
      <c r="B5" s="66"/>
      <c r="C5" s="66"/>
      <c r="D5" s="37" t="s">
        <v>685</v>
      </c>
      <c r="E5" s="38">
        <v>0</v>
      </c>
      <c r="F5" s="39" t="s">
        <v>52</v>
      </c>
      <c r="G5" s="39" t="s">
        <v>52</v>
      </c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</row>
    <row r="6" spans="1:69" ht="22.15" hidden="1" customHeight="1" x14ac:dyDescent="0.3">
      <c r="A6" s="3" t="s">
        <v>674</v>
      </c>
      <c r="B6" s="66"/>
      <c r="C6" s="66"/>
      <c r="D6" s="37" t="s">
        <v>686</v>
      </c>
      <c r="E6" s="38">
        <v>0</v>
      </c>
      <c r="F6" s="39" t="s">
        <v>52</v>
      </c>
      <c r="G6" s="39" t="s">
        <v>52</v>
      </c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</row>
    <row r="7" spans="1:69" ht="22.15" customHeight="1" x14ac:dyDescent="0.3">
      <c r="A7" s="3" t="s">
        <v>687</v>
      </c>
      <c r="B7" s="66"/>
      <c r="C7" s="66"/>
      <c r="D7" s="37" t="s">
        <v>688</v>
      </c>
      <c r="E7" s="38">
        <f>TRUNC(E4+E5-E6, 0)</f>
        <v>0</v>
      </c>
      <c r="F7" s="39" t="s">
        <v>52</v>
      </c>
      <c r="G7" s="39" t="s">
        <v>52</v>
      </c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</row>
    <row r="8" spans="1:69" s="29" customFormat="1" ht="22.15" customHeight="1" x14ac:dyDescent="0.3">
      <c r="A8" s="32" t="s">
        <v>689</v>
      </c>
      <c r="B8" s="66"/>
      <c r="C8" s="66" t="s">
        <v>690</v>
      </c>
      <c r="D8" s="33" t="s">
        <v>691</v>
      </c>
      <c r="E8" s="34">
        <f>공종별집계표!H7</f>
        <v>0</v>
      </c>
      <c r="F8" s="35" t="s">
        <v>52</v>
      </c>
      <c r="G8" s="35" t="s">
        <v>52</v>
      </c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</row>
    <row r="9" spans="1:69" ht="22.15" customHeight="1" x14ac:dyDescent="0.3">
      <c r="A9" s="3" t="s">
        <v>692</v>
      </c>
      <c r="B9" s="66"/>
      <c r="C9" s="66"/>
      <c r="D9" s="37" t="s">
        <v>693</v>
      </c>
      <c r="E9" s="38">
        <f>TRUNC(E8*0.175, 0)</f>
        <v>0</v>
      </c>
      <c r="F9" s="39" t="s">
        <v>694</v>
      </c>
      <c r="G9" s="39" t="s">
        <v>52</v>
      </c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</row>
    <row r="10" spans="1:69" ht="22.15" customHeight="1" x14ac:dyDescent="0.3">
      <c r="A10" s="3" t="s">
        <v>695</v>
      </c>
      <c r="B10" s="66"/>
      <c r="C10" s="66"/>
      <c r="D10" s="37" t="s">
        <v>688</v>
      </c>
      <c r="E10" s="38">
        <f>TRUNC(E8+E9, 0)</f>
        <v>0</v>
      </c>
      <c r="F10" s="39" t="s">
        <v>52</v>
      </c>
      <c r="G10" s="39" t="s">
        <v>52</v>
      </c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</row>
    <row r="11" spans="1:69" s="29" customFormat="1" ht="22.15" customHeight="1" x14ac:dyDescent="0.3">
      <c r="A11" s="32" t="s">
        <v>696</v>
      </c>
      <c r="B11" s="66"/>
      <c r="C11" s="66" t="s">
        <v>697</v>
      </c>
      <c r="D11" s="33" t="s">
        <v>698</v>
      </c>
      <c r="E11" s="34">
        <f>공종별집계표!J7</f>
        <v>0</v>
      </c>
      <c r="F11" s="35" t="s">
        <v>52</v>
      </c>
      <c r="G11" s="35" t="s">
        <v>52</v>
      </c>
      <c r="I11" s="36"/>
      <c r="J11" s="36"/>
      <c r="K11" s="36"/>
      <c r="L11" s="36"/>
      <c r="M11" s="36"/>
      <c r="N11" s="36"/>
    </row>
    <row r="12" spans="1:69" ht="22.15" customHeight="1" x14ac:dyDescent="0.3">
      <c r="A12" s="3" t="s">
        <v>699</v>
      </c>
      <c r="B12" s="66"/>
      <c r="C12" s="66"/>
      <c r="D12" s="37" t="s">
        <v>700</v>
      </c>
      <c r="E12" s="38">
        <f>TRUNC(E10*0.0356, 0)</f>
        <v>0</v>
      </c>
      <c r="F12" s="39" t="s">
        <v>701</v>
      </c>
      <c r="G12" s="39" t="s">
        <v>52</v>
      </c>
    </row>
    <row r="13" spans="1:69" ht="22.15" customHeight="1" x14ac:dyDescent="0.3">
      <c r="A13" s="3" t="s">
        <v>702</v>
      </c>
      <c r="B13" s="66"/>
      <c r="C13" s="66"/>
      <c r="D13" s="37" t="s">
        <v>703</v>
      </c>
      <c r="E13" s="38">
        <f>TRUNC(E10*0.0101, 0)</f>
        <v>0</v>
      </c>
      <c r="F13" s="39" t="s">
        <v>704</v>
      </c>
      <c r="G13" s="39" t="s">
        <v>52</v>
      </c>
    </row>
    <row r="14" spans="1:69" ht="22.15" customHeight="1" x14ac:dyDescent="0.3">
      <c r="A14" s="3" t="s">
        <v>702</v>
      </c>
      <c r="B14" s="66"/>
      <c r="C14" s="66"/>
      <c r="D14" s="37" t="s">
        <v>705</v>
      </c>
      <c r="E14" s="38">
        <f>TRUNC(E10*0.00006, 0)</f>
        <v>0</v>
      </c>
      <c r="F14" s="39" t="s">
        <v>706</v>
      </c>
      <c r="G14" s="39" t="s">
        <v>52</v>
      </c>
    </row>
    <row r="15" spans="1:69" ht="22.15" customHeight="1" x14ac:dyDescent="0.3">
      <c r="A15" s="3" t="s">
        <v>702</v>
      </c>
      <c r="B15" s="66"/>
      <c r="C15" s="66"/>
      <c r="D15" s="37" t="s">
        <v>707</v>
      </c>
      <c r="E15" s="38">
        <f>TRUNC(E10*0.0009, 0)</f>
        <v>0</v>
      </c>
      <c r="F15" s="39" t="s">
        <v>708</v>
      </c>
      <c r="G15" s="39" t="s">
        <v>52</v>
      </c>
    </row>
    <row r="16" spans="1:69" ht="22.15" customHeight="1" x14ac:dyDescent="0.3">
      <c r="A16" s="3" t="s">
        <v>709</v>
      </c>
      <c r="B16" s="66"/>
      <c r="C16" s="66"/>
      <c r="D16" s="37" t="s">
        <v>710</v>
      </c>
      <c r="E16" s="38">
        <f>TRUNC(E8*0.03595, 0)</f>
        <v>0</v>
      </c>
      <c r="F16" s="39" t="s">
        <v>711</v>
      </c>
      <c r="G16" s="39" t="s">
        <v>52</v>
      </c>
    </row>
    <row r="17" spans="1:7" ht="22.15" customHeight="1" x14ac:dyDescent="0.3">
      <c r="A17" s="3" t="s">
        <v>712</v>
      </c>
      <c r="B17" s="66"/>
      <c r="C17" s="66"/>
      <c r="D17" s="37" t="s">
        <v>713</v>
      </c>
      <c r="E17" s="38">
        <f>TRUNC(E8*0.0475, 0)</f>
        <v>0</v>
      </c>
      <c r="F17" s="39" t="s">
        <v>714</v>
      </c>
      <c r="G17" s="39" t="s">
        <v>52</v>
      </c>
    </row>
    <row r="18" spans="1:7" ht="22.15" customHeight="1" x14ac:dyDescent="0.3">
      <c r="A18" s="3" t="s">
        <v>715</v>
      </c>
      <c r="B18" s="66"/>
      <c r="C18" s="66"/>
      <c r="D18" s="37" t="s">
        <v>716</v>
      </c>
      <c r="E18" s="38">
        <f>TRUNC(E16*0.1314, 0)</f>
        <v>0</v>
      </c>
      <c r="F18" s="39" t="s">
        <v>717</v>
      </c>
      <c r="G18" s="39" t="s">
        <v>52</v>
      </c>
    </row>
    <row r="19" spans="1:7" ht="22.15" customHeight="1" x14ac:dyDescent="0.3">
      <c r="A19" s="3" t="s">
        <v>718</v>
      </c>
      <c r="B19" s="66"/>
      <c r="C19" s="66"/>
      <c r="D19" s="37" t="s">
        <v>719</v>
      </c>
      <c r="E19" s="38">
        <f>TRUNC(E8*0.023, 0)</f>
        <v>0</v>
      </c>
      <c r="F19" s="39" t="s">
        <v>720</v>
      </c>
      <c r="G19" s="39" t="s">
        <v>52</v>
      </c>
    </row>
    <row r="20" spans="1:7" ht="22.15" customHeight="1" x14ac:dyDescent="0.3">
      <c r="A20" s="3" t="s">
        <v>721</v>
      </c>
      <c r="B20" s="66"/>
      <c r="C20" s="66"/>
      <c r="D20" s="37" t="s">
        <v>722</v>
      </c>
      <c r="E20" s="38">
        <f>TRUNC((E7+E8)*0.0311,0)</f>
        <v>0</v>
      </c>
      <c r="F20" s="39" t="s">
        <v>723</v>
      </c>
      <c r="G20" s="39"/>
    </row>
    <row r="21" spans="1:7" ht="22.15" hidden="1" customHeight="1" x14ac:dyDescent="0.3">
      <c r="A21" s="3" t="s">
        <v>724</v>
      </c>
      <c r="B21" s="66"/>
      <c r="C21" s="66"/>
      <c r="D21" s="37" t="s">
        <v>725</v>
      </c>
      <c r="E21" s="38">
        <f>TRUNC((E7+E8+E11)*0.003, 0)*0</f>
        <v>0</v>
      </c>
      <c r="F21" s="39" t="s">
        <v>726</v>
      </c>
      <c r="G21" s="39" t="s">
        <v>52</v>
      </c>
    </row>
    <row r="22" spans="1:7" ht="22.15" hidden="1" customHeight="1" x14ac:dyDescent="0.3">
      <c r="A22" s="3" t="s">
        <v>727</v>
      </c>
      <c r="B22" s="66"/>
      <c r="C22" s="66"/>
      <c r="D22" s="37" t="s">
        <v>728</v>
      </c>
      <c r="E22" s="38">
        <f>TRUNC((E8+E9+E12)*0.00081, 0)*0</f>
        <v>0</v>
      </c>
      <c r="F22" s="39" t="s">
        <v>729</v>
      </c>
      <c r="G22" s="40" t="s">
        <v>730</v>
      </c>
    </row>
    <row r="23" spans="1:7" ht="22.15" hidden="1" customHeight="1" x14ac:dyDescent="0.3">
      <c r="A23" s="3" t="s">
        <v>731</v>
      </c>
      <c r="B23" s="66"/>
      <c r="C23" s="66"/>
      <c r="D23" s="37" t="s">
        <v>732</v>
      </c>
      <c r="E23" s="38">
        <f>TRUNC((E7+E8+E11)*0.001, 0)*0</f>
        <v>0</v>
      </c>
      <c r="F23" s="39" t="s">
        <v>733</v>
      </c>
      <c r="G23" s="39" t="s">
        <v>52</v>
      </c>
    </row>
    <row r="24" spans="1:7" ht="22.15" customHeight="1" x14ac:dyDescent="0.3">
      <c r="A24" s="3" t="s">
        <v>734</v>
      </c>
      <c r="B24" s="66"/>
      <c r="C24" s="66"/>
      <c r="D24" s="37" t="s">
        <v>735</v>
      </c>
      <c r="E24" s="41">
        <f>TRUNC((E7+E10)*0.04831, 0)</f>
        <v>0</v>
      </c>
      <c r="F24" s="42" t="s">
        <v>760</v>
      </c>
      <c r="G24" s="39" t="s">
        <v>52</v>
      </c>
    </row>
    <row r="25" spans="1:7" ht="22.15" customHeight="1" x14ac:dyDescent="0.3">
      <c r="A25" s="3" t="s">
        <v>736</v>
      </c>
      <c r="B25" s="66"/>
      <c r="C25" s="66"/>
      <c r="D25" s="37" t="s">
        <v>688</v>
      </c>
      <c r="E25" s="38">
        <f>TRUNC(E11+E12+E13+E14+E15+E16+E17+E18+E19+E20+E21+E22+E23+E24, 0)</f>
        <v>0</v>
      </c>
      <c r="F25" s="39" t="s">
        <v>52</v>
      </c>
      <c r="G25" s="43"/>
    </row>
    <row r="26" spans="1:7" ht="22.15" customHeight="1" x14ac:dyDescent="0.3">
      <c r="A26" s="3" t="s">
        <v>737</v>
      </c>
      <c r="B26" s="58" t="s">
        <v>738</v>
      </c>
      <c r="C26" s="59"/>
      <c r="D26" s="60"/>
      <c r="E26" s="38">
        <f>TRUNC(E7+E10+E25, 0)</f>
        <v>0</v>
      </c>
      <c r="F26" s="39" t="s">
        <v>52</v>
      </c>
      <c r="G26" s="39" t="s">
        <v>52</v>
      </c>
    </row>
    <row r="27" spans="1:7" ht="22.15" customHeight="1" x14ac:dyDescent="0.3">
      <c r="A27" s="3" t="s">
        <v>739</v>
      </c>
      <c r="B27" s="55" t="s">
        <v>740</v>
      </c>
      <c r="C27" s="55"/>
      <c r="D27" s="55"/>
      <c r="E27" s="38">
        <f>TRUNC(E26*0.08, 0)</f>
        <v>0</v>
      </c>
      <c r="F27" s="39" t="s">
        <v>741</v>
      </c>
      <c r="G27" s="39" t="s">
        <v>52</v>
      </c>
    </row>
    <row r="28" spans="1:7" ht="22.15" customHeight="1" x14ac:dyDescent="0.3">
      <c r="A28" s="3" t="s">
        <v>742</v>
      </c>
      <c r="B28" s="55" t="s">
        <v>743</v>
      </c>
      <c r="C28" s="55"/>
      <c r="D28" s="55"/>
      <c r="E28" s="38">
        <f>TRUNC((E10+E25+E27)*0.15)-0</f>
        <v>0</v>
      </c>
      <c r="F28" s="39" t="s">
        <v>744</v>
      </c>
      <c r="G28" s="39" t="s">
        <v>52</v>
      </c>
    </row>
    <row r="29" spans="1:7" s="29" customFormat="1" ht="22.15" customHeight="1" x14ac:dyDescent="0.3">
      <c r="A29" s="32" t="s">
        <v>675</v>
      </c>
      <c r="B29" s="61" t="s">
        <v>745</v>
      </c>
      <c r="C29" s="61"/>
      <c r="D29" s="61"/>
      <c r="E29" s="34">
        <f>공종별집계표!L18</f>
        <v>0</v>
      </c>
      <c r="F29" s="44"/>
      <c r="G29" s="44"/>
    </row>
    <row r="30" spans="1:7" s="29" customFormat="1" ht="22.15" customHeight="1" x14ac:dyDescent="0.3">
      <c r="A30" s="32" t="s">
        <v>675</v>
      </c>
      <c r="B30" s="61" t="s">
        <v>746</v>
      </c>
      <c r="C30" s="61"/>
      <c r="D30" s="61"/>
      <c r="E30" s="34">
        <f>공종별집계표!L17</f>
        <v>0</v>
      </c>
      <c r="F30" s="44"/>
      <c r="G30" s="44"/>
    </row>
    <row r="31" spans="1:7" ht="22.15" customHeight="1" x14ac:dyDescent="0.3">
      <c r="A31" s="3" t="s">
        <v>747</v>
      </c>
      <c r="B31" s="55" t="s">
        <v>748</v>
      </c>
      <c r="C31" s="55"/>
      <c r="D31" s="55"/>
      <c r="E31" s="38">
        <f>TRUNC(E26+E27+E28+E29+E30, 0)</f>
        <v>0</v>
      </c>
      <c r="F31" s="39" t="s">
        <v>52</v>
      </c>
      <c r="G31" s="39" t="s">
        <v>52</v>
      </c>
    </row>
    <row r="32" spans="1:7" ht="22.15" customHeight="1" x14ac:dyDescent="0.3">
      <c r="A32" s="3" t="s">
        <v>749</v>
      </c>
      <c r="B32" s="55" t="s">
        <v>750</v>
      </c>
      <c r="C32" s="55"/>
      <c r="D32" s="55"/>
      <c r="E32" s="38">
        <f>TRUNC(E31*0.1, 0)</f>
        <v>0</v>
      </c>
      <c r="F32" s="39" t="s">
        <v>751</v>
      </c>
      <c r="G32" s="39" t="s">
        <v>52</v>
      </c>
    </row>
    <row r="33" spans="1:13" s="49" customFormat="1" ht="22.15" customHeight="1" x14ac:dyDescent="0.3">
      <c r="A33" s="45" t="s">
        <v>752</v>
      </c>
      <c r="B33" s="56" t="s">
        <v>753</v>
      </c>
      <c r="C33" s="56"/>
      <c r="D33" s="56"/>
      <c r="E33" s="46">
        <f>TRUNC(E31+E32, -3)</f>
        <v>0</v>
      </c>
      <c r="F33" s="47" t="s">
        <v>52</v>
      </c>
      <c r="G33" s="48" t="s">
        <v>754</v>
      </c>
      <c r="H33"/>
      <c r="I33"/>
      <c r="J33"/>
      <c r="K33"/>
      <c r="L33"/>
      <c r="M33"/>
    </row>
    <row r="34" spans="1:13" s="49" customFormat="1" ht="22.15" customHeight="1" x14ac:dyDescent="0.3">
      <c r="A34" s="45" t="s">
        <v>675</v>
      </c>
      <c r="B34" s="56" t="s">
        <v>755</v>
      </c>
      <c r="C34" s="56"/>
      <c r="D34" s="56"/>
      <c r="E34" s="46"/>
      <c r="F34" s="50"/>
      <c r="G34" s="50"/>
      <c r="H34"/>
      <c r="I34"/>
      <c r="J34"/>
      <c r="K34"/>
      <c r="L34"/>
      <c r="M34"/>
    </row>
    <row r="35" spans="1:13" s="49" customFormat="1" ht="25.9" customHeight="1" x14ac:dyDescent="0.3">
      <c r="A35" s="45" t="s">
        <v>756</v>
      </c>
      <c r="B35" s="57" t="s">
        <v>757</v>
      </c>
      <c r="C35" s="57"/>
      <c r="D35" s="57"/>
      <c r="E35" s="51">
        <f>TRUNC(E33+E34, 0)</f>
        <v>0</v>
      </c>
      <c r="F35" s="52" t="s">
        <v>52</v>
      </c>
      <c r="G35" s="53"/>
      <c r="H35"/>
      <c r="I35"/>
      <c r="J35"/>
      <c r="K35"/>
      <c r="L35"/>
      <c r="M35"/>
    </row>
    <row r="37" spans="1:13" x14ac:dyDescent="0.3">
      <c r="E37" s="5"/>
    </row>
    <row r="38" spans="1:13" x14ac:dyDescent="0.3">
      <c r="E38" s="54"/>
    </row>
    <row r="39" spans="1:13" x14ac:dyDescent="0.3">
      <c r="E39" s="54"/>
    </row>
    <row r="41" spans="1:13" x14ac:dyDescent="0.3">
      <c r="E41" s="5"/>
    </row>
  </sheetData>
  <mergeCells count="18">
    <mergeCell ref="B1:G1"/>
    <mergeCell ref="B2:E2"/>
    <mergeCell ref="F2:G2"/>
    <mergeCell ref="B3:D3"/>
    <mergeCell ref="B4:B25"/>
    <mergeCell ref="C4:C7"/>
    <mergeCell ref="C8:C10"/>
    <mergeCell ref="C11:C25"/>
    <mergeCell ref="B32:D32"/>
    <mergeCell ref="B33:D33"/>
    <mergeCell ref="B34:D34"/>
    <mergeCell ref="B35:D35"/>
    <mergeCell ref="B26:D26"/>
    <mergeCell ref="B27:D27"/>
    <mergeCell ref="B28:D28"/>
    <mergeCell ref="B29:D29"/>
    <mergeCell ref="B30:D30"/>
    <mergeCell ref="B31:D31"/>
  </mergeCells>
  <phoneticPr fontId="1" type="noConversion"/>
  <pageMargins left="0.78740157480314965" right="0" top="0.39370078740157483" bottom="0.39370078740157483" header="0" footer="0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804FB-D36C-47E5-8295-E7E38BDF9FA0}">
  <sheetPr>
    <pageSetUpPr fitToPage="1"/>
  </sheetPr>
  <dimension ref="A1:T26"/>
  <sheetViews>
    <sheetView view="pageBreakPreview" zoomScale="75" zoomScaleNormal="100" zoomScaleSheetLayoutView="75" workbookViewId="0">
      <selection activeCell="A2" sqref="A2:M2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67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</row>
    <row r="2" spans="1:20" ht="30" customHeight="1" x14ac:dyDescent="0.3">
      <c r="A2" s="68" t="s">
        <v>758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</row>
    <row r="3" spans="1:20" ht="30" customHeight="1" x14ac:dyDescent="0.3">
      <c r="A3" s="69" t="s">
        <v>2</v>
      </c>
      <c r="B3" s="69" t="s">
        <v>3</v>
      </c>
      <c r="C3" s="69" t="s">
        <v>4</v>
      </c>
      <c r="D3" s="69" t="s">
        <v>5</v>
      </c>
      <c r="E3" s="69" t="s">
        <v>6</v>
      </c>
      <c r="F3" s="69"/>
      <c r="G3" s="69" t="s">
        <v>9</v>
      </c>
      <c r="H3" s="69"/>
      <c r="I3" s="69" t="s">
        <v>10</v>
      </c>
      <c r="J3" s="69"/>
      <c r="K3" s="69" t="s">
        <v>11</v>
      </c>
      <c r="L3" s="69"/>
      <c r="M3" s="69" t="s">
        <v>12</v>
      </c>
      <c r="N3" s="71" t="s">
        <v>13</v>
      </c>
      <c r="O3" s="71" t="s">
        <v>14</v>
      </c>
      <c r="P3" s="71" t="s">
        <v>15</v>
      </c>
      <c r="Q3" s="71" t="s">
        <v>16</v>
      </c>
      <c r="R3" s="71" t="s">
        <v>17</v>
      </c>
      <c r="S3" s="71" t="s">
        <v>18</v>
      </c>
      <c r="T3" s="71" t="s">
        <v>19</v>
      </c>
    </row>
    <row r="4" spans="1:20" ht="30" customHeight="1" x14ac:dyDescent="0.3">
      <c r="A4" s="70"/>
      <c r="B4" s="70"/>
      <c r="C4" s="70"/>
      <c r="D4" s="70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70"/>
      <c r="N4" s="71"/>
      <c r="O4" s="71"/>
      <c r="P4" s="71"/>
      <c r="Q4" s="71"/>
      <c r="R4" s="71"/>
      <c r="S4" s="71"/>
      <c r="T4" s="71"/>
    </row>
    <row r="5" spans="1:20" s="22" customFormat="1" ht="30" customHeight="1" x14ac:dyDescent="0.3">
      <c r="A5" s="16" t="s">
        <v>51</v>
      </c>
      <c r="B5" s="16" t="s">
        <v>52</v>
      </c>
      <c r="C5" s="16" t="s">
        <v>52</v>
      </c>
      <c r="D5" s="17">
        <v>1</v>
      </c>
      <c r="E5" s="18">
        <f>F6</f>
        <v>0</v>
      </c>
      <c r="F5" s="18">
        <f t="shared" ref="F5:F18" si="0">E5*D5</f>
        <v>0</v>
      </c>
      <c r="G5" s="18">
        <f>H6</f>
        <v>0</v>
      </c>
      <c r="H5" s="18">
        <f t="shared" ref="H5:H18" si="1">G5*D5</f>
        <v>0</v>
      </c>
      <c r="I5" s="18">
        <f>J6</f>
        <v>0</v>
      </c>
      <c r="J5" s="18">
        <f t="shared" ref="J5:J18" si="2">I5*D5</f>
        <v>0</v>
      </c>
      <c r="K5" s="18">
        <f t="shared" ref="K5:K18" si="3">E5+G5+I5</f>
        <v>0</v>
      </c>
      <c r="L5" s="18">
        <f t="shared" ref="L5:L18" si="4">F5+H5+J5</f>
        <v>0</v>
      </c>
      <c r="M5" s="16" t="s">
        <v>52</v>
      </c>
      <c r="N5" s="19" t="s">
        <v>53</v>
      </c>
      <c r="O5" s="19" t="s">
        <v>52</v>
      </c>
      <c r="P5" s="19" t="s">
        <v>52</v>
      </c>
      <c r="Q5" s="19" t="s">
        <v>52</v>
      </c>
      <c r="R5" s="20">
        <v>1</v>
      </c>
      <c r="S5" s="19" t="s">
        <v>52</v>
      </c>
      <c r="T5" s="21"/>
    </row>
    <row r="6" spans="1:20" s="22" customFormat="1" ht="30" customHeight="1" x14ac:dyDescent="0.3">
      <c r="A6" s="16" t="s">
        <v>54</v>
      </c>
      <c r="B6" s="16" t="s">
        <v>52</v>
      </c>
      <c r="C6" s="16" t="s">
        <v>52</v>
      </c>
      <c r="D6" s="17">
        <v>1</v>
      </c>
      <c r="E6" s="18">
        <f>F7+F17+F18</f>
        <v>0</v>
      </c>
      <c r="F6" s="18">
        <f t="shared" si="0"/>
        <v>0</v>
      </c>
      <c r="G6" s="18">
        <f>H7+H17+H18</f>
        <v>0</v>
      </c>
      <c r="H6" s="18">
        <f t="shared" si="1"/>
        <v>0</v>
      </c>
      <c r="I6" s="18">
        <f>J7+J17+J18</f>
        <v>0</v>
      </c>
      <c r="J6" s="18">
        <f t="shared" si="2"/>
        <v>0</v>
      </c>
      <c r="K6" s="18">
        <f t="shared" si="3"/>
        <v>0</v>
      </c>
      <c r="L6" s="18">
        <f t="shared" si="4"/>
        <v>0</v>
      </c>
      <c r="M6" s="16" t="s">
        <v>52</v>
      </c>
      <c r="N6" s="19" t="s">
        <v>55</v>
      </c>
      <c r="O6" s="19" t="s">
        <v>52</v>
      </c>
      <c r="P6" s="19" t="s">
        <v>53</v>
      </c>
      <c r="Q6" s="19" t="s">
        <v>52</v>
      </c>
      <c r="R6" s="20">
        <v>2</v>
      </c>
      <c r="S6" s="19" t="s">
        <v>52</v>
      </c>
      <c r="T6" s="21"/>
    </row>
    <row r="7" spans="1:20" s="29" customFormat="1" ht="30" customHeight="1" x14ac:dyDescent="0.3">
      <c r="A7" s="23" t="s">
        <v>56</v>
      </c>
      <c r="B7" s="23" t="s">
        <v>52</v>
      </c>
      <c r="C7" s="23" t="s">
        <v>52</v>
      </c>
      <c r="D7" s="24">
        <v>1</v>
      </c>
      <c r="E7" s="25">
        <f>F8+F9+F10+F11+F12+F13+F14+F15+F16</f>
        <v>0</v>
      </c>
      <c r="F7" s="25">
        <f t="shared" si="0"/>
        <v>0</v>
      </c>
      <c r="G7" s="25">
        <f>H8+H9+H10+H11+H12+H13+H14+H15+H16</f>
        <v>0</v>
      </c>
      <c r="H7" s="25">
        <f t="shared" si="1"/>
        <v>0</v>
      </c>
      <c r="I7" s="25">
        <f>J8+J9+J10+J11+J12+J13+J14+J15+J16</f>
        <v>0</v>
      </c>
      <c r="J7" s="25">
        <f t="shared" si="2"/>
        <v>0</v>
      </c>
      <c r="K7" s="25">
        <f t="shared" si="3"/>
        <v>0</v>
      </c>
      <c r="L7" s="25">
        <f t="shared" si="4"/>
        <v>0</v>
      </c>
      <c r="M7" s="23" t="s">
        <v>52</v>
      </c>
      <c r="N7" s="26" t="s">
        <v>57</v>
      </c>
      <c r="O7" s="26" t="s">
        <v>52</v>
      </c>
      <c r="P7" s="26" t="s">
        <v>55</v>
      </c>
      <c r="Q7" s="26" t="s">
        <v>52</v>
      </c>
      <c r="R7" s="27">
        <v>3</v>
      </c>
      <c r="S7" s="26" t="s">
        <v>52</v>
      </c>
      <c r="T7" s="28"/>
    </row>
    <row r="8" spans="1:20" ht="30" customHeight="1" x14ac:dyDescent="0.3">
      <c r="A8" s="10" t="s">
        <v>58</v>
      </c>
      <c r="B8" s="10" t="s">
        <v>52</v>
      </c>
      <c r="C8" s="10" t="s">
        <v>52</v>
      </c>
      <c r="D8" s="11">
        <v>1</v>
      </c>
      <c r="E8" s="12">
        <f>공종별내역서!F26</f>
        <v>0</v>
      </c>
      <c r="F8" s="12">
        <f t="shared" si="0"/>
        <v>0</v>
      </c>
      <c r="G8" s="12">
        <f>공종별내역서!H26</f>
        <v>0</v>
      </c>
      <c r="H8" s="12">
        <f t="shared" si="1"/>
        <v>0</v>
      </c>
      <c r="I8" s="12">
        <f>공종별내역서!J26</f>
        <v>0</v>
      </c>
      <c r="J8" s="12">
        <f t="shared" si="2"/>
        <v>0</v>
      </c>
      <c r="K8" s="12">
        <f t="shared" si="3"/>
        <v>0</v>
      </c>
      <c r="L8" s="12">
        <f t="shared" si="4"/>
        <v>0</v>
      </c>
      <c r="M8" s="10" t="s">
        <v>52</v>
      </c>
      <c r="N8" s="1" t="s">
        <v>59</v>
      </c>
      <c r="O8" s="1" t="s">
        <v>52</v>
      </c>
      <c r="P8" s="1" t="s">
        <v>57</v>
      </c>
      <c r="Q8" s="1" t="s">
        <v>52</v>
      </c>
      <c r="R8" s="2">
        <v>4</v>
      </c>
      <c r="S8" s="1" t="s">
        <v>52</v>
      </c>
      <c r="T8" s="6"/>
    </row>
    <row r="9" spans="1:20" ht="30" customHeight="1" x14ac:dyDescent="0.3">
      <c r="A9" s="10" t="s">
        <v>126</v>
      </c>
      <c r="B9" s="10" t="s">
        <v>52</v>
      </c>
      <c r="C9" s="10" t="s">
        <v>52</v>
      </c>
      <c r="D9" s="11">
        <v>1</v>
      </c>
      <c r="E9" s="12">
        <f>공종별내역서!F72</f>
        <v>0</v>
      </c>
      <c r="F9" s="12">
        <f t="shared" si="0"/>
        <v>0</v>
      </c>
      <c r="G9" s="12">
        <f>공종별내역서!H72</f>
        <v>0</v>
      </c>
      <c r="H9" s="12">
        <f t="shared" si="1"/>
        <v>0</v>
      </c>
      <c r="I9" s="12">
        <f>공종별내역서!J72</f>
        <v>0</v>
      </c>
      <c r="J9" s="12">
        <f t="shared" si="2"/>
        <v>0</v>
      </c>
      <c r="K9" s="12">
        <f t="shared" si="3"/>
        <v>0</v>
      </c>
      <c r="L9" s="12">
        <f t="shared" si="4"/>
        <v>0</v>
      </c>
      <c r="M9" s="10" t="s">
        <v>52</v>
      </c>
      <c r="N9" s="1" t="s">
        <v>127</v>
      </c>
      <c r="O9" s="1" t="s">
        <v>52</v>
      </c>
      <c r="P9" s="1" t="s">
        <v>57</v>
      </c>
      <c r="Q9" s="1" t="s">
        <v>52</v>
      </c>
      <c r="R9" s="2">
        <v>4</v>
      </c>
      <c r="S9" s="1" t="s">
        <v>52</v>
      </c>
      <c r="T9" s="6"/>
    </row>
    <row r="10" spans="1:20" ht="30" customHeight="1" x14ac:dyDescent="0.3">
      <c r="A10" s="10" t="s">
        <v>247</v>
      </c>
      <c r="B10" s="10" t="s">
        <v>52</v>
      </c>
      <c r="C10" s="10" t="s">
        <v>52</v>
      </c>
      <c r="D10" s="11">
        <v>1</v>
      </c>
      <c r="E10" s="12">
        <f>공종별내역서!F95</f>
        <v>0</v>
      </c>
      <c r="F10" s="12">
        <f t="shared" si="0"/>
        <v>0</v>
      </c>
      <c r="G10" s="12">
        <f>공종별내역서!H95</f>
        <v>0</v>
      </c>
      <c r="H10" s="12">
        <f t="shared" si="1"/>
        <v>0</v>
      </c>
      <c r="I10" s="12">
        <f>공종별내역서!J95</f>
        <v>0</v>
      </c>
      <c r="J10" s="12">
        <f t="shared" si="2"/>
        <v>0</v>
      </c>
      <c r="K10" s="12">
        <f t="shared" si="3"/>
        <v>0</v>
      </c>
      <c r="L10" s="12">
        <f t="shared" si="4"/>
        <v>0</v>
      </c>
      <c r="M10" s="10" t="s">
        <v>52</v>
      </c>
      <c r="N10" s="1" t="s">
        <v>248</v>
      </c>
      <c r="O10" s="1" t="s">
        <v>52</v>
      </c>
      <c r="P10" s="1" t="s">
        <v>57</v>
      </c>
      <c r="Q10" s="1" t="s">
        <v>52</v>
      </c>
      <c r="R10" s="2">
        <v>4</v>
      </c>
      <c r="S10" s="1" t="s">
        <v>52</v>
      </c>
      <c r="T10" s="6"/>
    </row>
    <row r="11" spans="1:20" ht="30" customHeight="1" x14ac:dyDescent="0.3">
      <c r="A11" s="10" t="s">
        <v>295</v>
      </c>
      <c r="B11" s="10" t="s">
        <v>52</v>
      </c>
      <c r="C11" s="10" t="s">
        <v>52</v>
      </c>
      <c r="D11" s="11">
        <v>1</v>
      </c>
      <c r="E11" s="12">
        <f>공종별내역서!F118</f>
        <v>0</v>
      </c>
      <c r="F11" s="12">
        <f t="shared" si="0"/>
        <v>0</v>
      </c>
      <c r="G11" s="12">
        <f>공종별내역서!H118</f>
        <v>0</v>
      </c>
      <c r="H11" s="12">
        <f t="shared" si="1"/>
        <v>0</v>
      </c>
      <c r="I11" s="12">
        <f>공종별내역서!J118</f>
        <v>0</v>
      </c>
      <c r="J11" s="12">
        <f t="shared" si="2"/>
        <v>0</v>
      </c>
      <c r="K11" s="12">
        <f t="shared" si="3"/>
        <v>0</v>
      </c>
      <c r="L11" s="12">
        <f t="shared" si="4"/>
        <v>0</v>
      </c>
      <c r="M11" s="10" t="s">
        <v>52</v>
      </c>
      <c r="N11" s="1" t="s">
        <v>296</v>
      </c>
      <c r="O11" s="1" t="s">
        <v>52</v>
      </c>
      <c r="P11" s="1" t="s">
        <v>57</v>
      </c>
      <c r="Q11" s="1" t="s">
        <v>52</v>
      </c>
      <c r="R11" s="2">
        <v>4</v>
      </c>
      <c r="S11" s="1" t="s">
        <v>52</v>
      </c>
      <c r="T11" s="6"/>
    </row>
    <row r="12" spans="1:20" ht="30" customHeight="1" x14ac:dyDescent="0.3">
      <c r="A12" s="10" t="s">
        <v>339</v>
      </c>
      <c r="B12" s="10" t="s">
        <v>52</v>
      </c>
      <c r="C12" s="10" t="s">
        <v>52</v>
      </c>
      <c r="D12" s="11">
        <v>1</v>
      </c>
      <c r="E12" s="12">
        <f>공종별내역서!F141</f>
        <v>0</v>
      </c>
      <c r="F12" s="12">
        <f t="shared" si="0"/>
        <v>0</v>
      </c>
      <c r="G12" s="12">
        <f>공종별내역서!H141</f>
        <v>0</v>
      </c>
      <c r="H12" s="12">
        <f t="shared" si="1"/>
        <v>0</v>
      </c>
      <c r="I12" s="12">
        <f>공종별내역서!J141</f>
        <v>0</v>
      </c>
      <c r="J12" s="12">
        <f t="shared" si="2"/>
        <v>0</v>
      </c>
      <c r="K12" s="12">
        <f t="shared" si="3"/>
        <v>0</v>
      </c>
      <c r="L12" s="12">
        <f t="shared" si="4"/>
        <v>0</v>
      </c>
      <c r="M12" s="10" t="s">
        <v>52</v>
      </c>
      <c r="N12" s="1" t="s">
        <v>340</v>
      </c>
      <c r="O12" s="1" t="s">
        <v>52</v>
      </c>
      <c r="P12" s="1" t="s">
        <v>57</v>
      </c>
      <c r="Q12" s="1" t="s">
        <v>52</v>
      </c>
      <c r="R12" s="2">
        <v>4</v>
      </c>
      <c r="S12" s="1" t="s">
        <v>52</v>
      </c>
      <c r="T12" s="6"/>
    </row>
    <row r="13" spans="1:20" ht="30" customHeight="1" x14ac:dyDescent="0.3">
      <c r="A13" s="10" t="s">
        <v>377</v>
      </c>
      <c r="B13" s="10" t="s">
        <v>52</v>
      </c>
      <c r="C13" s="10" t="s">
        <v>52</v>
      </c>
      <c r="D13" s="11">
        <v>1</v>
      </c>
      <c r="E13" s="12">
        <f>공종별내역서!F187</f>
        <v>0</v>
      </c>
      <c r="F13" s="12">
        <f t="shared" si="0"/>
        <v>0</v>
      </c>
      <c r="G13" s="12">
        <f>공종별내역서!H187</f>
        <v>0</v>
      </c>
      <c r="H13" s="12">
        <f t="shared" si="1"/>
        <v>0</v>
      </c>
      <c r="I13" s="12">
        <f>공종별내역서!J187</f>
        <v>0</v>
      </c>
      <c r="J13" s="12">
        <f t="shared" si="2"/>
        <v>0</v>
      </c>
      <c r="K13" s="12">
        <f t="shared" si="3"/>
        <v>0</v>
      </c>
      <c r="L13" s="12">
        <f t="shared" si="4"/>
        <v>0</v>
      </c>
      <c r="M13" s="10" t="s">
        <v>52</v>
      </c>
      <c r="N13" s="1" t="s">
        <v>378</v>
      </c>
      <c r="O13" s="1" t="s">
        <v>52</v>
      </c>
      <c r="P13" s="1" t="s">
        <v>57</v>
      </c>
      <c r="Q13" s="1" t="s">
        <v>52</v>
      </c>
      <c r="R13" s="2">
        <v>4</v>
      </c>
      <c r="S13" s="1" t="s">
        <v>52</v>
      </c>
      <c r="T13" s="6"/>
    </row>
    <row r="14" spans="1:20" ht="30" customHeight="1" x14ac:dyDescent="0.3">
      <c r="A14" s="10" t="s">
        <v>461</v>
      </c>
      <c r="B14" s="10" t="s">
        <v>52</v>
      </c>
      <c r="C14" s="10" t="s">
        <v>52</v>
      </c>
      <c r="D14" s="11">
        <v>1</v>
      </c>
      <c r="E14" s="12">
        <f>공종별내역서!F233</f>
        <v>0</v>
      </c>
      <c r="F14" s="12">
        <f t="shared" si="0"/>
        <v>0</v>
      </c>
      <c r="G14" s="12">
        <f>공종별내역서!H233</f>
        <v>0</v>
      </c>
      <c r="H14" s="12">
        <f t="shared" si="1"/>
        <v>0</v>
      </c>
      <c r="I14" s="12">
        <f>공종별내역서!J233</f>
        <v>0</v>
      </c>
      <c r="J14" s="12">
        <f t="shared" si="2"/>
        <v>0</v>
      </c>
      <c r="K14" s="12">
        <f t="shared" si="3"/>
        <v>0</v>
      </c>
      <c r="L14" s="12">
        <f t="shared" si="4"/>
        <v>0</v>
      </c>
      <c r="M14" s="10" t="s">
        <v>52</v>
      </c>
      <c r="N14" s="1" t="s">
        <v>462</v>
      </c>
      <c r="O14" s="1" t="s">
        <v>52</v>
      </c>
      <c r="P14" s="1" t="s">
        <v>57</v>
      </c>
      <c r="Q14" s="1" t="s">
        <v>52</v>
      </c>
      <c r="R14" s="2">
        <v>4</v>
      </c>
      <c r="S14" s="1" t="s">
        <v>52</v>
      </c>
      <c r="T14" s="6"/>
    </row>
    <row r="15" spans="1:20" ht="30" customHeight="1" x14ac:dyDescent="0.3">
      <c r="A15" s="10" t="s">
        <v>547</v>
      </c>
      <c r="B15" s="10" t="s">
        <v>52</v>
      </c>
      <c r="C15" s="10" t="s">
        <v>52</v>
      </c>
      <c r="D15" s="11">
        <v>1</v>
      </c>
      <c r="E15" s="12">
        <f>공종별내역서!F279</f>
        <v>0</v>
      </c>
      <c r="F15" s="12">
        <f t="shared" si="0"/>
        <v>0</v>
      </c>
      <c r="G15" s="12">
        <f>공종별내역서!H279</f>
        <v>0</v>
      </c>
      <c r="H15" s="12">
        <f t="shared" si="1"/>
        <v>0</v>
      </c>
      <c r="I15" s="12">
        <f>공종별내역서!J279</f>
        <v>0</v>
      </c>
      <c r="J15" s="12">
        <f t="shared" si="2"/>
        <v>0</v>
      </c>
      <c r="K15" s="12">
        <f t="shared" si="3"/>
        <v>0</v>
      </c>
      <c r="L15" s="12">
        <f t="shared" si="4"/>
        <v>0</v>
      </c>
      <c r="M15" s="10" t="s">
        <v>52</v>
      </c>
      <c r="N15" s="1" t="s">
        <v>548</v>
      </c>
      <c r="O15" s="1" t="s">
        <v>52</v>
      </c>
      <c r="P15" s="1" t="s">
        <v>57</v>
      </c>
      <c r="Q15" s="1" t="s">
        <v>52</v>
      </c>
      <c r="R15" s="2">
        <v>4</v>
      </c>
      <c r="S15" s="1" t="s">
        <v>52</v>
      </c>
      <c r="T15" s="6"/>
    </row>
    <row r="16" spans="1:20" ht="30" customHeight="1" x14ac:dyDescent="0.3">
      <c r="A16" s="10" t="s">
        <v>638</v>
      </c>
      <c r="B16" s="10" t="s">
        <v>52</v>
      </c>
      <c r="C16" s="10" t="s">
        <v>52</v>
      </c>
      <c r="D16" s="11">
        <v>1</v>
      </c>
      <c r="E16" s="12">
        <f>공종별내역서!F302</f>
        <v>0</v>
      </c>
      <c r="F16" s="12">
        <f t="shared" si="0"/>
        <v>0</v>
      </c>
      <c r="G16" s="12">
        <f>공종별내역서!H302</f>
        <v>0</v>
      </c>
      <c r="H16" s="12">
        <f t="shared" si="1"/>
        <v>0</v>
      </c>
      <c r="I16" s="12">
        <f>공종별내역서!J302</f>
        <v>0</v>
      </c>
      <c r="J16" s="12">
        <f t="shared" si="2"/>
        <v>0</v>
      </c>
      <c r="K16" s="12">
        <f t="shared" si="3"/>
        <v>0</v>
      </c>
      <c r="L16" s="12">
        <f t="shared" si="4"/>
        <v>0</v>
      </c>
      <c r="M16" s="10" t="s">
        <v>52</v>
      </c>
      <c r="N16" s="1" t="s">
        <v>639</v>
      </c>
      <c r="O16" s="1" t="s">
        <v>52</v>
      </c>
      <c r="P16" s="1" t="s">
        <v>57</v>
      </c>
      <c r="Q16" s="1" t="s">
        <v>52</v>
      </c>
      <c r="R16" s="2">
        <v>4</v>
      </c>
      <c r="S16" s="1" t="s">
        <v>52</v>
      </c>
      <c r="T16" s="6"/>
    </row>
    <row r="17" spans="1:20" s="29" customFormat="1" ht="30" customHeight="1" x14ac:dyDescent="0.3">
      <c r="A17" s="23" t="s">
        <v>644</v>
      </c>
      <c r="B17" s="23" t="s">
        <v>52</v>
      </c>
      <c r="C17" s="23" t="s">
        <v>52</v>
      </c>
      <c r="D17" s="24">
        <v>1</v>
      </c>
      <c r="E17" s="25">
        <f>공종별내역서!F325</f>
        <v>0</v>
      </c>
      <c r="F17" s="25">
        <f t="shared" si="0"/>
        <v>0</v>
      </c>
      <c r="G17" s="25">
        <f>공종별내역서!H325</f>
        <v>0</v>
      </c>
      <c r="H17" s="25">
        <f t="shared" si="1"/>
        <v>0</v>
      </c>
      <c r="I17" s="25">
        <f>공종별내역서!J325</f>
        <v>0</v>
      </c>
      <c r="J17" s="25">
        <f t="shared" si="2"/>
        <v>0</v>
      </c>
      <c r="K17" s="25">
        <f t="shared" si="3"/>
        <v>0</v>
      </c>
      <c r="L17" s="25">
        <f t="shared" si="4"/>
        <v>0</v>
      </c>
      <c r="M17" s="23" t="s">
        <v>52</v>
      </c>
      <c r="N17" s="26" t="s">
        <v>645</v>
      </c>
      <c r="O17" s="26" t="s">
        <v>52</v>
      </c>
      <c r="P17" s="26" t="s">
        <v>55</v>
      </c>
      <c r="Q17" s="26" t="s">
        <v>52</v>
      </c>
      <c r="R17" s="27">
        <v>3</v>
      </c>
      <c r="S17" s="26" t="s">
        <v>52</v>
      </c>
      <c r="T17" s="28"/>
    </row>
    <row r="18" spans="1:20" s="29" customFormat="1" ht="30" customHeight="1" x14ac:dyDescent="0.3">
      <c r="A18" s="23" t="s">
        <v>655</v>
      </c>
      <c r="B18" s="23" t="s">
        <v>52</v>
      </c>
      <c r="C18" s="23" t="s">
        <v>52</v>
      </c>
      <c r="D18" s="24">
        <v>1</v>
      </c>
      <c r="E18" s="25">
        <f>공종별내역서!F348</f>
        <v>0</v>
      </c>
      <c r="F18" s="25">
        <f t="shared" si="0"/>
        <v>0</v>
      </c>
      <c r="G18" s="25">
        <f>공종별내역서!H348</f>
        <v>0</v>
      </c>
      <c r="H18" s="25">
        <f t="shared" si="1"/>
        <v>0</v>
      </c>
      <c r="I18" s="25">
        <f>공종별내역서!J348</f>
        <v>0</v>
      </c>
      <c r="J18" s="25">
        <f t="shared" si="2"/>
        <v>0</v>
      </c>
      <c r="K18" s="25">
        <f t="shared" si="3"/>
        <v>0</v>
      </c>
      <c r="L18" s="25">
        <f t="shared" si="4"/>
        <v>0</v>
      </c>
      <c r="M18" s="23" t="s">
        <v>52</v>
      </c>
      <c r="N18" s="26" t="s">
        <v>656</v>
      </c>
      <c r="O18" s="26" t="s">
        <v>52</v>
      </c>
      <c r="P18" s="26" t="s">
        <v>55</v>
      </c>
      <c r="Q18" s="26" t="s">
        <v>52</v>
      </c>
      <c r="R18" s="27">
        <v>3</v>
      </c>
      <c r="S18" s="26" t="s">
        <v>52</v>
      </c>
      <c r="T18" s="28"/>
    </row>
    <row r="19" spans="1:20" ht="30" customHeight="1" x14ac:dyDescent="0.3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T19" s="5"/>
    </row>
    <row r="20" spans="1:20" ht="30" customHeight="1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T20" s="5"/>
    </row>
    <row r="21" spans="1:20" ht="30" customHeight="1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5"/>
    </row>
    <row r="22" spans="1:20" ht="30" customHeight="1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5"/>
    </row>
    <row r="23" spans="1:20" ht="30" customHeight="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5"/>
    </row>
    <row r="24" spans="1:20" ht="30" customHeight="1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5"/>
    </row>
    <row r="25" spans="1:20" ht="30" customHeight="1" x14ac:dyDescent="0.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5"/>
    </row>
    <row r="26" spans="1:20" ht="30" customHeight="1" x14ac:dyDescent="0.3">
      <c r="A26" s="10" t="s">
        <v>124</v>
      </c>
      <c r="B26" s="11"/>
      <c r="C26" s="11"/>
      <c r="D26" s="11"/>
      <c r="E26" s="11"/>
      <c r="F26" s="12">
        <f>F5</f>
        <v>0</v>
      </c>
      <c r="G26" s="11"/>
      <c r="H26" s="12">
        <f>H5</f>
        <v>0</v>
      </c>
      <c r="I26" s="11"/>
      <c r="J26" s="12">
        <f>J5</f>
        <v>0</v>
      </c>
      <c r="K26" s="11"/>
      <c r="L26" s="12">
        <f>L5</f>
        <v>0</v>
      </c>
      <c r="M26" s="11"/>
      <c r="T26" s="5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573CB-C3B0-43D5-AB51-A7CADF08698D}">
  <sheetPr>
    <pageSetUpPr fitToPage="1"/>
  </sheetPr>
  <dimension ref="A1:AV348"/>
  <sheetViews>
    <sheetView workbookViewId="0">
      <selection activeCell="D6" sqref="D6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68" t="s">
        <v>1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</row>
    <row r="2" spans="1:48" ht="30" customHeight="1" x14ac:dyDescent="0.3">
      <c r="A2" s="69" t="s">
        <v>2</v>
      </c>
      <c r="B2" s="69" t="s">
        <v>3</v>
      </c>
      <c r="C2" s="69" t="s">
        <v>4</v>
      </c>
      <c r="D2" s="69" t="s">
        <v>5</v>
      </c>
      <c r="E2" s="69" t="s">
        <v>6</v>
      </c>
      <c r="F2" s="69"/>
      <c r="G2" s="69" t="s">
        <v>9</v>
      </c>
      <c r="H2" s="69"/>
      <c r="I2" s="69" t="s">
        <v>10</v>
      </c>
      <c r="J2" s="69"/>
      <c r="K2" s="69" t="s">
        <v>11</v>
      </c>
      <c r="L2" s="69"/>
      <c r="M2" s="69" t="s">
        <v>12</v>
      </c>
      <c r="N2" s="71" t="s">
        <v>20</v>
      </c>
      <c r="O2" s="71" t="s">
        <v>14</v>
      </c>
      <c r="P2" s="71" t="s">
        <v>21</v>
      </c>
      <c r="Q2" s="71" t="s">
        <v>13</v>
      </c>
      <c r="R2" s="71" t="s">
        <v>22</v>
      </c>
      <c r="S2" s="71" t="s">
        <v>23</v>
      </c>
      <c r="T2" s="71" t="s">
        <v>24</v>
      </c>
      <c r="U2" s="71" t="s">
        <v>25</v>
      </c>
      <c r="V2" s="71" t="s">
        <v>26</v>
      </c>
      <c r="W2" s="71" t="s">
        <v>27</v>
      </c>
      <c r="X2" s="71" t="s">
        <v>28</v>
      </c>
      <c r="Y2" s="71" t="s">
        <v>29</v>
      </c>
      <c r="Z2" s="71" t="s">
        <v>30</v>
      </c>
      <c r="AA2" s="71" t="s">
        <v>31</v>
      </c>
      <c r="AB2" s="71" t="s">
        <v>32</v>
      </c>
      <c r="AC2" s="71" t="s">
        <v>33</v>
      </c>
      <c r="AD2" s="71" t="s">
        <v>34</v>
      </c>
      <c r="AE2" s="71" t="s">
        <v>35</v>
      </c>
      <c r="AF2" s="71" t="s">
        <v>36</v>
      </c>
      <c r="AG2" s="71" t="s">
        <v>37</v>
      </c>
      <c r="AH2" s="71" t="s">
        <v>38</v>
      </c>
      <c r="AI2" s="71" t="s">
        <v>39</v>
      </c>
      <c r="AJ2" s="71" t="s">
        <v>40</v>
      </c>
      <c r="AK2" s="71" t="s">
        <v>41</v>
      </c>
      <c r="AL2" s="71" t="s">
        <v>42</v>
      </c>
      <c r="AM2" s="71" t="s">
        <v>43</v>
      </c>
      <c r="AN2" s="71" t="s">
        <v>44</v>
      </c>
      <c r="AO2" s="71" t="s">
        <v>45</v>
      </c>
      <c r="AP2" s="71" t="s">
        <v>46</v>
      </c>
      <c r="AQ2" s="71" t="s">
        <v>47</v>
      </c>
      <c r="AR2" s="71" t="s">
        <v>48</v>
      </c>
      <c r="AS2" s="71" t="s">
        <v>16</v>
      </c>
      <c r="AT2" s="71" t="s">
        <v>17</v>
      </c>
      <c r="AU2" s="71" t="s">
        <v>49</v>
      </c>
      <c r="AV2" s="71" t="s">
        <v>50</v>
      </c>
    </row>
    <row r="3" spans="1:48" ht="30" customHeight="1" x14ac:dyDescent="0.3">
      <c r="A3" s="69"/>
      <c r="B3" s="69"/>
      <c r="C3" s="69"/>
      <c r="D3" s="69"/>
      <c r="E3" s="4" t="s">
        <v>7</v>
      </c>
      <c r="F3" s="4" t="s">
        <v>8</v>
      </c>
      <c r="G3" s="4" t="s">
        <v>7</v>
      </c>
      <c r="H3" s="4" t="s">
        <v>8</v>
      </c>
      <c r="I3" s="4" t="s">
        <v>7</v>
      </c>
      <c r="J3" s="4" t="s">
        <v>8</v>
      </c>
      <c r="K3" s="4" t="s">
        <v>7</v>
      </c>
      <c r="L3" s="4" t="s">
        <v>8</v>
      </c>
      <c r="M3" s="69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  <c r="AM3" s="71"/>
      <c r="AN3" s="71"/>
      <c r="AO3" s="71"/>
      <c r="AP3" s="71"/>
      <c r="AQ3" s="71"/>
      <c r="AR3" s="71"/>
      <c r="AS3" s="71"/>
      <c r="AT3" s="71"/>
      <c r="AU3" s="71"/>
      <c r="AV3" s="71"/>
    </row>
    <row r="4" spans="1:48" ht="30" customHeight="1" x14ac:dyDescent="0.3">
      <c r="A4" s="10" t="s">
        <v>58</v>
      </c>
      <c r="B4" s="10" t="s">
        <v>52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2"/>
      <c r="O4" s="2"/>
      <c r="P4" s="2"/>
      <c r="Q4" s="1" t="s">
        <v>59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spans="1:48" ht="30" customHeight="1" x14ac:dyDescent="0.3">
      <c r="A5" s="10" t="s">
        <v>60</v>
      </c>
      <c r="B5" s="10" t="s">
        <v>61</v>
      </c>
      <c r="C5" s="10" t="s">
        <v>62</v>
      </c>
      <c r="D5" s="11">
        <v>1</v>
      </c>
      <c r="E5" s="13"/>
      <c r="F5" s="13"/>
      <c r="G5" s="13"/>
      <c r="H5" s="13"/>
      <c r="I5" s="13"/>
      <c r="J5" s="13"/>
      <c r="K5" s="13"/>
      <c r="L5" s="13"/>
      <c r="M5" s="10" t="s">
        <v>52</v>
      </c>
      <c r="N5" s="1" t="s">
        <v>63</v>
      </c>
      <c r="O5" s="1" t="s">
        <v>52</v>
      </c>
      <c r="P5" s="1" t="s">
        <v>52</v>
      </c>
      <c r="Q5" s="1" t="s">
        <v>59</v>
      </c>
      <c r="R5" s="1" t="s">
        <v>64</v>
      </c>
      <c r="S5" s="1" t="s">
        <v>64</v>
      </c>
      <c r="T5" s="1" t="s">
        <v>65</v>
      </c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1" t="s">
        <v>52</v>
      </c>
      <c r="AS5" s="1" t="s">
        <v>52</v>
      </c>
      <c r="AT5" s="2"/>
      <c r="AU5" s="1" t="s">
        <v>66</v>
      </c>
      <c r="AV5" s="2">
        <v>769</v>
      </c>
    </row>
    <row r="6" spans="1:48" ht="30" customHeight="1" x14ac:dyDescent="0.3">
      <c r="A6" s="10" t="s">
        <v>60</v>
      </c>
      <c r="B6" s="10" t="s">
        <v>67</v>
      </c>
      <c r="C6" s="10" t="s">
        <v>62</v>
      </c>
      <c r="D6" s="11">
        <v>2</v>
      </c>
      <c r="E6" s="13"/>
      <c r="F6" s="13"/>
      <c r="G6" s="13"/>
      <c r="H6" s="13"/>
      <c r="I6" s="13"/>
      <c r="J6" s="13"/>
      <c r="K6" s="13"/>
      <c r="L6" s="13"/>
      <c r="M6" s="10" t="s">
        <v>52</v>
      </c>
      <c r="N6" s="1" t="s">
        <v>68</v>
      </c>
      <c r="O6" s="1" t="s">
        <v>52</v>
      </c>
      <c r="P6" s="1" t="s">
        <v>52</v>
      </c>
      <c r="Q6" s="1" t="s">
        <v>59</v>
      </c>
      <c r="R6" s="1" t="s">
        <v>64</v>
      </c>
      <c r="S6" s="1" t="s">
        <v>64</v>
      </c>
      <c r="T6" s="1" t="s">
        <v>65</v>
      </c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1" t="s">
        <v>52</v>
      </c>
      <c r="AS6" s="1" t="s">
        <v>52</v>
      </c>
      <c r="AT6" s="2"/>
      <c r="AU6" s="1" t="s">
        <v>69</v>
      </c>
      <c r="AV6" s="2">
        <v>770</v>
      </c>
    </row>
    <row r="7" spans="1:48" ht="30" customHeight="1" x14ac:dyDescent="0.3">
      <c r="A7" s="10" t="s">
        <v>70</v>
      </c>
      <c r="B7" s="10" t="s">
        <v>71</v>
      </c>
      <c r="C7" s="10" t="s">
        <v>62</v>
      </c>
      <c r="D7" s="11">
        <v>3</v>
      </c>
      <c r="E7" s="13"/>
      <c r="F7" s="13"/>
      <c r="G7" s="13"/>
      <c r="H7" s="13"/>
      <c r="I7" s="13"/>
      <c r="J7" s="13"/>
      <c r="K7" s="13"/>
      <c r="L7" s="13"/>
      <c r="M7" s="10" t="s">
        <v>52</v>
      </c>
      <c r="N7" s="1" t="s">
        <v>72</v>
      </c>
      <c r="O7" s="1" t="s">
        <v>52</v>
      </c>
      <c r="P7" s="1" t="s">
        <v>52</v>
      </c>
      <c r="Q7" s="1" t="s">
        <v>59</v>
      </c>
      <c r="R7" s="1" t="s">
        <v>64</v>
      </c>
      <c r="S7" s="1" t="s">
        <v>64</v>
      </c>
      <c r="T7" s="1" t="s">
        <v>65</v>
      </c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1" t="s">
        <v>52</v>
      </c>
      <c r="AS7" s="1" t="s">
        <v>52</v>
      </c>
      <c r="AT7" s="2"/>
      <c r="AU7" s="1" t="s">
        <v>73</v>
      </c>
      <c r="AV7" s="2">
        <v>771</v>
      </c>
    </row>
    <row r="8" spans="1:48" ht="30" customHeight="1" x14ac:dyDescent="0.3">
      <c r="A8" s="10" t="s">
        <v>74</v>
      </c>
      <c r="B8" s="10" t="s">
        <v>75</v>
      </c>
      <c r="C8" s="10" t="s">
        <v>62</v>
      </c>
      <c r="D8" s="11">
        <v>1</v>
      </c>
      <c r="E8" s="13"/>
      <c r="F8" s="13"/>
      <c r="G8" s="13"/>
      <c r="H8" s="13"/>
      <c r="I8" s="13"/>
      <c r="J8" s="13"/>
      <c r="K8" s="13"/>
      <c r="L8" s="13"/>
      <c r="M8" s="10" t="s">
        <v>52</v>
      </c>
      <c r="N8" s="1" t="s">
        <v>76</v>
      </c>
      <c r="O8" s="1" t="s">
        <v>52</v>
      </c>
      <c r="P8" s="1" t="s">
        <v>52</v>
      </c>
      <c r="Q8" s="1" t="s">
        <v>59</v>
      </c>
      <c r="R8" s="1" t="s">
        <v>64</v>
      </c>
      <c r="S8" s="1" t="s">
        <v>64</v>
      </c>
      <c r="T8" s="1" t="s">
        <v>65</v>
      </c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1" t="s">
        <v>52</v>
      </c>
      <c r="AS8" s="1" t="s">
        <v>52</v>
      </c>
      <c r="AT8" s="2"/>
      <c r="AU8" s="1" t="s">
        <v>77</v>
      </c>
      <c r="AV8" s="2">
        <v>772</v>
      </c>
    </row>
    <row r="9" spans="1:48" ht="30" customHeight="1" x14ac:dyDescent="0.3">
      <c r="A9" s="10" t="s">
        <v>74</v>
      </c>
      <c r="B9" s="10" t="s">
        <v>78</v>
      </c>
      <c r="C9" s="10" t="s">
        <v>62</v>
      </c>
      <c r="D9" s="11">
        <v>2</v>
      </c>
      <c r="E9" s="13"/>
      <c r="F9" s="13"/>
      <c r="G9" s="13"/>
      <c r="H9" s="13"/>
      <c r="I9" s="13"/>
      <c r="J9" s="13"/>
      <c r="K9" s="13"/>
      <c r="L9" s="13"/>
      <c r="M9" s="10" t="s">
        <v>52</v>
      </c>
      <c r="N9" s="1" t="s">
        <v>79</v>
      </c>
      <c r="O9" s="1" t="s">
        <v>52</v>
      </c>
      <c r="P9" s="1" t="s">
        <v>52</v>
      </c>
      <c r="Q9" s="1" t="s">
        <v>59</v>
      </c>
      <c r="R9" s="1" t="s">
        <v>64</v>
      </c>
      <c r="S9" s="1" t="s">
        <v>64</v>
      </c>
      <c r="T9" s="1" t="s">
        <v>65</v>
      </c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1" t="s">
        <v>52</v>
      </c>
      <c r="AS9" s="1" t="s">
        <v>52</v>
      </c>
      <c r="AT9" s="2"/>
      <c r="AU9" s="1" t="s">
        <v>80</v>
      </c>
      <c r="AV9" s="2">
        <v>773</v>
      </c>
    </row>
    <row r="10" spans="1:48" ht="30" customHeight="1" x14ac:dyDescent="0.3">
      <c r="A10" s="10" t="s">
        <v>81</v>
      </c>
      <c r="B10" s="10" t="s">
        <v>82</v>
      </c>
      <c r="C10" s="10" t="s">
        <v>83</v>
      </c>
      <c r="D10" s="11">
        <v>3</v>
      </c>
      <c r="E10" s="13"/>
      <c r="F10" s="13"/>
      <c r="G10" s="13"/>
      <c r="H10" s="13"/>
      <c r="I10" s="13"/>
      <c r="J10" s="13"/>
      <c r="K10" s="13"/>
      <c r="L10" s="13"/>
      <c r="M10" s="10" t="s">
        <v>52</v>
      </c>
      <c r="N10" s="1" t="s">
        <v>84</v>
      </c>
      <c r="O10" s="1" t="s">
        <v>52</v>
      </c>
      <c r="P10" s="1" t="s">
        <v>52</v>
      </c>
      <c r="Q10" s="1" t="s">
        <v>59</v>
      </c>
      <c r="R10" s="1" t="s">
        <v>64</v>
      </c>
      <c r="S10" s="1" t="s">
        <v>64</v>
      </c>
      <c r="T10" s="1" t="s">
        <v>65</v>
      </c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1" t="s">
        <v>52</v>
      </c>
      <c r="AS10" s="1" t="s">
        <v>52</v>
      </c>
      <c r="AT10" s="2"/>
      <c r="AU10" s="1" t="s">
        <v>85</v>
      </c>
      <c r="AV10" s="2">
        <v>766</v>
      </c>
    </row>
    <row r="11" spans="1:48" ht="30" customHeight="1" x14ac:dyDescent="0.3">
      <c r="A11" s="10" t="s">
        <v>86</v>
      </c>
      <c r="B11" s="10" t="s">
        <v>87</v>
      </c>
      <c r="C11" s="10" t="s">
        <v>83</v>
      </c>
      <c r="D11" s="11">
        <v>9</v>
      </c>
      <c r="E11" s="13"/>
      <c r="F11" s="13"/>
      <c r="G11" s="13"/>
      <c r="H11" s="13"/>
      <c r="I11" s="13"/>
      <c r="J11" s="13"/>
      <c r="K11" s="13"/>
      <c r="L11" s="13"/>
      <c r="M11" s="10" t="s">
        <v>52</v>
      </c>
      <c r="N11" s="1" t="s">
        <v>88</v>
      </c>
      <c r="O11" s="1" t="s">
        <v>52</v>
      </c>
      <c r="P11" s="1" t="s">
        <v>52</v>
      </c>
      <c r="Q11" s="1" t="s">
        <v>59</v>
      </c>
      <c r="R11" s="1" t="s">
        <v>64</v>
      </c>
      <c r="S11" s="1" t="s">
        <v>64</v>
      </c>
      <c r="T11" s="1" t="s">
        <v>65</v>
      </c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1" t="s">
        <v>52</v>
      </c>
      <c r="AS11" s="1" t="s">
        <v>52</v>
      </c>
      <c r="AT11" s="2"/>
      <c r="AU11" s="1" t="s">
        <v>89</v>
      </c>
      <c r="AV11" s="2">
        <v>767</v>
      </c>
    </row>
    <row r="12" spans="1:48" ht="30" customHeight="1" x14ac:dyDescent="0.3">
      <c r="A12" s="10" t="s">
        <v>90</v>
      </c>
      <c r="B12" s="10" t="s">
        <v>52</v>
      </c>
      <c r="C12" s="10" t="s">
        <v>91</v>
      </c>
      <c r="D12" s="11">
        <v>1</v>
      </c>
      <c r="E12" s="13"/>
      <c r="F12" s="13"/>
      <c r="G12" s="13"/>
      <c r="H12" s="13"/>
      <c r="I12" s="13"/>
      <c r="J12" s="13"/>
      <c r="K12" s="13"/>
      <c r="L12" s="13"/>
      <c r="M12" s="10" t="s">
        <v>52</v>
      </c>
      <c r="N12" s="1" t="s">
        <v>92</v>
      </c>
      <c r="O12" s="1" t="s">
        <v>52</v>
      </c>
      <c r="P12" s="1" t="s">
        <v>52</v>
      </c>
      <c r="Q12" s="1" t="s">
        <v>59</v>
      </c>
      <c r="R12" s="1" t="s">
        <v>64</v>
      </c>
      <c r="S12" s="1" t="s">
        <v>64</v>
      </c>
      <c r="T12" s="1" t="s">
        <v>65</v>
      </c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1" t="s">
        <v>52</v>
      </c>
      <c r="AS12" s="1" t="s">
        <v>52</v>
      </c>
      <c r="AT12" s="2"/>
      <c r="AU12" s="1" t="s">
        <v>93</v>
      </c>
      <c r="AV12" s="2">
        <v>768</v>
      </c>
    </row>
    <row r="13" spans="1:48" ht="30" customHeight="1" x14ac:dyDescent="0.3">
      <c r="A13" s="10" t="s">
        <v>94</v>
      </c>
      <c r="B13" s="10" t="s">
        <v>95</v>
      </c>
      <c r="C13" s="10" t="s">
        <v>96</v>
      </c>
      <c r="D13" s="11">
        <v>8</v>
      </c>
      <c r="E13" s="13"/>
      <c r="F13" s="13"/>
      <c r="G13" s="13"/>
      <c r="H13" s="13"/>
      <c r="I13" s="13"/>
      <c r="J13" s="13"/>
      <c r="K13" s="13"/>
      <c r="L13" s="13"/>
      <c r="M13" s="10" t="s">
        <v>52</v>
      </c>
      <c r="N13" s="1" t="s">
        <v>97</v>
      </c>
      <c r="O13" s="1" t="s">
        <v>52</v>
      </c>
      <c r="P13" s="1" t="s">
        <v>52</v>
      </c>
      <c r="Q13" s="1" t="s">
        <v>59</v>
      </c>
      <c r="R13" s="1" t="s">
        <v>65</v>
      </c>
      <c r="S13" s="1" t="s">
        <v>64</v>
      </c>
      <c r="T13" s="1" t="s">
        <v>64</v>
      </c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1" t="s">
        <v>52</v>
      </c>
      <c r="AS13" s="1" t="s">
        <v>52</v>
      </c>
      <c r="AT13" s="2"/>
      <c r="AU13" s="1" t="s">
        <v>98</v>
      </c>
      <c r="AV13" s="2">
        <v>774</v>
      </c>
    </row>
    <row r="14" spans="1:48" ht="30" customHeight="1" x14ac:dyDescent="0.3">
      <c r="A14" s="10" t="s">
        <v>99</v>
      </c>
      <c r="B14" s="10" t="s">
        <v>100</v>
      </c>
      <c r="C14" s="10" t="s">
        <v>91</v>
      </c>
      <c r="D14" s="11">
        <v>180</v>
      </c>
      <c r="E14" s="13"/>
      <c r="F14" s="13"/>
      <c r="G14" s="13"/>
      <c r="H14" s="13"/>
      <c r="I14" s="13"/>
      <c r="J14" s="13"/>
      <c r="K14" s="13"/>
      <c r="L14" s="13"/>
      <c r="M14" s="10" t="s">
        <v>52</v>
      </c>
      <c r="N14" s="1" t="s">
        <v>101</v>
      </c>
      <c r="O14" s="1" t="s">
        <v>52</v>
      </c>
      <c r="P14" s="1" t="s">
        <v>52</v>
      </c>
      <c r="Q14" s="1" t="s">
        <v>59</v>
      </c>
      <c r="R14" s="1" t="s">
        <v>65</v>
      </c>
      <c r="S14" s="1" t="s">
        <v>64</v>
      </c>
      <c r="T14" s="1" t="s">
        <v>64</v>
      </c>
      <c r="U14" s="2"/>
      <c r="V14" s="2"/>
      <c r="W14" s="2"/>
      <c r="X14" s="2">
        <v>1</v>
      </c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1" t="s">
        <v>52</v>
      </c>
      <c r="AS14" s="1" t="s">
        <v>52</v>
      </c>
      <c r="AT14" s="2"/>
      <c r="AU14" s="1" t="s">
        <v>102</v>
      </c>
      <c r="AV14" s="2">
        <v>775</v>
      </c>
    </row>
    <row r="15" spans="1:48" ht="30" customHeight="1" x14ac:dyDescent="0.3">
      <c r="A15" s="10" t="s">
        <v>103</v>
      </c>
      <c r="B15" s="10" t="s">
        <v>104</v>
      </c>
      <c r="C15" s="10" t="s">
        <v>91</v>
      </c>
      <c r="D15" s="11">
        <v>180</v>
      </c>
      <c r="E15" s="13"/>
      <c r="F15" s="13"/>
      <c r="G15" s="13"/>
      <c r="H15" s="13"/>
      <c r="I15" s="13"/>
      <c r="J15" s="13"/>
      <c r="K15" s="13"/>
      <c r="L15" s="13"/>
      <c r="M15" s="10" t="s">
        <v>52</v>
      </c>
      <c r="N15" s="1" t="s">
        <v>105</v>
      </c>
      <c r="O15" s="1" t="s">
        <v>52</v>
      </c>
      <c r="P15" s="1" t="s">
        <v>52</v>
      </c>
      <c r="Q15" s="1" t="s">
        <v>59</v>
      </c>
      <c r="R15" s="1" t="s">
        <v>65</v>
      </c>
      <c r="S15" s="1" t="s">
        <v>64</v>
      </c>
      <c r="T15" s="1" t="s">
        <v>64</v>
      </c>
      <c r="U15" s="2"/>
      <c r="V15" s="2"/>
      <c r="W15" s="2"/>
      <c r="X15" s="2">
        <v>1</v>
      </c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1" t="s">
        <v>52</v>
      </c>
      <c r="AS15" s="1" t="s">
        <v>52</v>
      </c>
      <c r="AT15" s="2"/>
      <c r="AU15" s="1" t="s">
        <v>106</v>
      </c>
      <c r="AV15" s="2">
        <v>776</v>
      </c>
    </row>
    <row r="16" spans="1:48" ht="30" customHeight="1" x14ac:dyDescent="0.3">
      <c r="A16" s="10" t="s">
        <v>107</v>
      </c>
      <c r="B16" s="10" t="s">
        <v>108</v>
      </c>
      <c r="C16" s="10" t="s">
        <v>91</v>
      </c>
      <c r="D16" s="11">
        <v>460</v>
      </c>
      <c r="E16" s="13"/>
      <c r="F16" s="13"/>
      <c r="G16" s="13"/>
      <c r="H16" s="13"/>
      <c r="I16" s="13"/>
      <c r="J16" s="13"/>
      <c r="K16" s="13"/>
      <c r="L16" s="13"/>
      <c r="M16" s="10" t="s">
        <v>52</v>
      </c>
      <c r="N16" s="1" t="s">
        <v>109</v>
      </c>
      <c r="O16" s="1" t="s">
        <v>52</v>
      </c>
      <c r="P16" s="1" t="s">
        <v>52</v>
      </c>
      <c r="Q16" s="1" t="s">
        <v>59</v>
      </c>
      <c r="R16" s="1" t="s">
        <v>65</v>
      </c>
      <c r="S16" s="1" t="s">
        <v>64</v>
      </c>
      <c r="T16" s="1" t="s">
        <v>64</v>
      </c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1" t="s">
        <v>52</v>
      </c>
      <c r="AS16" s="1" t="s">
        <v>52</v>
      </c>
      <c r="AT16" s="2"/>
      <c r="AU16" s="1" t="s">
        <v>110</v>
      </c>
      <c r="AV16" s="2">
        <v>777</v>
      </c>
    </row>
    <row r="17" spans="1:48" ht="30" customHeight="1" x14ac:dyDescent="0.3">
      <c r="A17" s="10" t="s">
        <v>111</v>
      </c>
      <c r="B17" s="10" t="s">
        <v>112</v>
      </c>
      <c r="C17" s="10" t="s">
        <v>113</v>
      </c>
      <c r="D17" s="11">
        <v>3</v>
      </c>
      <c r="E17" s="13"/>
      <c r="F17" s="13"/>
      <c r="G17" s="13"/>
      <c r="H17" s="13"/>
      <c r="I17" s="13"/>
      <c r="J17" s="13"/>
      <c r="K17" s="13"/>
      <c r="L17" s="13"/>
      <c r="M17" s="10" t="s">
        <v>52</v>
      </c>
      <c r="N17" s="1" t="s">
        <v>114</v>
      </c>
      <c r="O17" s="1" t="s">
        <v>52</v>
      </c>
      <c r="P17" s="1" t="s">
        <v>52</v>
      </c>
      <c r="Q17" s="1" t="s">
        <v>59</v>
      </c>
      <c r="R17" s="1" t="s">
        <v>64</v>
      </c>
      <c r="S17" s="1" t="s">
        <v>64</v>
      </c>
      <c r="T17" s="1" t="s">
        <v>65</v>
      </c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1" t="s">
        <v>52</v>
      </c>
      <c r="AS17" s="1" t="s">
        <v>52</v>
      </c>
      <c r="AT17" s="2"/>
      <c r="AU17" s="1" t="s">
        <v>115</v>
      </c>
      <c r="AV17" s="2">
        <v>778</v>
      </c>
    </row>
    <row r="18" spans="1:48" ht="30" customHeight="1" x14ac:dyDescent="0.3">
      <c r="A18" s="10" t="s">
        <v>111</v>
      </c>
      <c r="B18" s="10" t="s">
        <v>116</v>
      </c>
      <c r="C18" s="10" t="s">
        <v>113</v>
      </c>
      <c r="D18" s="11">
        <v>9</v>
      </c>
      <c r="E18" s="13"/>
      <c r="F18" s="13"/>
      <c r="G18" s="13"/>
      <c r="H18" s="13"/>
      <c r="I18" s="13"/>
      <c r="J18" s="13"/>
      <c r="K18" s="13"/>
      <c r="L18" s="13"/>
      <c r="M18" s="10" t="s">
        <v>52</v>
      </c>
      <c r="N18" s="1" t="s">
        <v>117</v>
      </c>
      <c r="O18" s="1" t="s">
        <v>52</v>
      </c>
      <c r="P18" s="1" t="s">
        <v>52</v>
      </c>
      <c r="Q18" s="1" t="s">
        <v>59</v>
      </c>
      <c r="R18" s="1" t="s">
        <v>64</v>
      </c>
      <c r="S18" s="1" t="s">
        <v>64</v>
      </c>
      <c r="T18" s="1" t="s">
        <v>65</v>
      </c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1" t="s">
        <v>52</v>
      </c>
      <c r="AS18" s="1" t="s">
        <v>52</v>
      </c>
      <c r="AT18" s="2"/>
      <c r="AU18" s="1" t="s">
        <v>118</v>
      </c>
      <c r="AV18" s="2">
        <v>779</v>
      </c>
    </row>
    <row r="19" spans="1:48" ht="30" customHeight="1" x14ac:dyDescent="0.3">
      <c r="A19" s="10" t="s">
        <v>119</v>
      </c>
      <c r="B19" s="10" t="s">
        <v>120</v>
      </c>
      <c r="C19" s="10" t="s">
        <v>121</v>
      </c>
      <c r="D19" s="11">
        <v>1</v>
      </c>
      <c r="E19" s="13"/>
      <c r="F19" s="13"/>
      <c r="G19" s="13"/>
      <c r="H19" s="13"/>
      <c r="I19" s="13"/>
      <c r="J19" s="13"/>
      <c r="K19" s="13"/>
      <c r="L19" s="13"/>
      <c r="M19" s="10" t="s">
        <v>52</v>
      </c>
      <c r="N19" s="1" t="s">
        <v>122</v>
      </c>
      <c r="O19" s="1" t="s">
        <v>52</v>
      </c>
      <c r="P19" s="1" t="s">
        <v>52</v>
      </c>
      <c r="Q19" s="1" t="s">
        <v>59</v>
      </c>
      <c r="R19" s="1" t="s">
        <v>64</v>
      </c>
      <c r="S19" s="1" t="s">
        <v>64</v>
      </c>
      <c r="T19" s="1" t="s">
        <v>64</v>
      </c>
      <c r="U19" s="2">
        <v>1</v>
      </c>
      <c r="V19" s="2">
        <v>0</v>
      </c>
      <c r="W19" s="2">
        <v>0.03</v>
      </c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1" t="s">
        <v>52</v>
      </c>
      <c r="AS19" s="1" t="s">
        <v>52</v>
      </c>
      <c r="AT19" s="2"/>
      <c r="AU19" s="1" t="s">
        <v>123</v>
      </c>
      <c r="AV19" s="2">
        <v>1338</v>
      </c>
    </row>
    <row r="20" spans="1:48" ht="30" customHeight="1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48" ht="30" customHeight="1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spans="1:48" ht="30" customHeight="1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spans="1:48" ht="30" customHeight="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spans="1:48" ht="30" customHeight="1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 spans="1:48" ht="30" customHeight="1" x14ac:dyDescent="0.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 spans="1:48" ht="30" customHeight="1" x14ac:dyDescent="0.3">
      <c r="A26" s="10" t="s">
        <v>124</v>
      </c>
      <c r="B26" s="11"/>
      <c r="C26" s="11"/>
      <c r="D26" s="11"/>
      <c r="E26" s="11"/>
      <c r="F26" s="13"/>
      <c r="G26" s="11"/>
      <c r="H26" s="13"/>
      <c r="I26" s="11"/>
      <c r="J26" s="13"/>
      <c r="K26" s="11"/>
      <c r="L26" s="13"/>
      <c r="M26" s="11"/>
      <c r="N26" t="s">
        <v>125</v>
      </c>
    </row>
    <row r="27" spans="1:48" ht="30" customHeight="1" x14ac:dyDescent="0.3">
      <c r="A27" s="14" t="s">
        <v>126</v>
      </c>
      <c r="B27" s="14" t="s">
        <v>52</v>
      </c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8"/>
      <c r="O27" s="8"/>
      <c r="P27" s="8"/>
      <c r="Q27" s="7" t="s">
        <v>127</v>
      </c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</row>
    <row r="28" spans="1:48" ht="30" customHeight="1" x14ac:dyDescent="0.3">
      <c r="A28" s="10" t="s">
        <v>128</v>
      </c>
      <c r="B28" s="10" t="s">
        <v>129</v>
      </c>
      <c r="C28" s="10" t="s">
        <v>83</v>
      </c>
      <c r="D28" s="11">
        <v>28</v>
      </c>
      <c r="E28" s="13"/>
      <c r="F28" s="13"/>
      <c r="G28" s="13"/>
      <c r="H28" s="13"/>
      <c r="I28" s="13"/>
      <c r="J28" s="13"/>
      <c r="K28" s="13"/>
      <c r="L28" s="13"/>
      <c r="M28" s="10" t="s">
        <v>52</v>
      </c>
      <c r="N28" s="1" t="s">
        <v>130</v>
      </c>
      <c r="O28" s="1" t="s">
        <v>52</v>
      </c>
      <c r="P28" s="1" t="s">
        <v>52</v>
      </c>
      <c r="Q28" s="1" t="s">
        <v>127</v>
      </c>
      <c r="R28" s="1" t="s">
        <v>64</v>
      </c>
      <c r="S28" s="1" t="s">
        <v>64</v>
      </c>
      <c r="T28" s="1" t="s">
        <v>65</v>
      </c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1" t="s">
        <v>52</v>
      </c>
      <c r="AS28" s="1" t="s">
        <v>52</v>
      </c>
      <c r="AT28" s="2"/>
      <c r="AU28" s="1" t="s">
        <v>131</v>
      </c>
      <c r="AV28" s="2">
        <v>781</v>
      </c>
    </row>
    <row r="29" spans="1:48" ht="30" customHeight="1" x14ac:dyDescent="0.3">
      <c r="A29" s="10" t="s">
        <v>132</v>
      </c>
      <c r="B29" s="10" t="s">
        <v>133</v>
      </c>
      <c r="C29" s="10" t="s">
        <v>83</v>
      </c>
      <c r="D29" s="11">
        <v>12</v>
      </c>
      <c r="E29" s="13"/>
      <c r="F29" s="13"/>
      <c r="G29" s="13"/>
      <c r="H29" s="13"/>
      <c r="I29" s="13"/>
      <c r="J29" s="13"/>
      <c r="K29" s="13"/>
      <c r="L29" s="13"/>
      <c r="M29" s="10" t="s">
        <v>52</v>
      </c>
      <c r="N29" s="1" t="s">
        <v>134</v>
      </c>
      <c r="O29" s="1" t="s">
        <v>52</v>
      </c>
      <c r="P29" s="1" t="s">
        <v>52</v>
      </c>
      <c r="Q29" s="1" t="s">
        <v>127</v>
      </c>
      <c r="R29" s="1" t="s">
        <v>64</v>
      </c>
      <c r="S29" s="1" t="s">
        <v>64</v>
      </c>
      <c r="T29" s="1" t="s">
        <v>65</v>
      </c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1" t="s">
        <v>52</v>
      </c>
      <c r="AS29" s="1" t="s">
        <v>52</v>
      </c>
      <c r="AT29" s="2"/>
      <c r="AU29" s="1" t="s">
        <v>135</v>
      </c>
      <c r="AV29" s="2">
        <v>782</v>
      </c>
    </row>
    <row r="30" spans="1:48" ht="30" customHeight="1" x14ac:dyDescent="0.3">
      <c r="A30" s="10" t="s">
        <v>136</v>
      </c>
      <c r="B30" s="10" t="s">
        <v>137</v>
      </c>
      <c r="C30" s="10" t="s">
        <v>138</v>
      </c>
      <c r="D30" s="11">
        <v>4</v>
      </c>
      <c r="E30" s="13"/>
      <c r="F30" s="13"/>
      <c r="G30" s="13"/>
      <c r="H30" s="13"/>
      <c r="I30" s="13"/>
      <c r="J30" s="13"/>
      <c r="K30" s="13"/>
      <c r="L30" s="13"/>
      <c r="M30" s="10" t="s">
        <v>52</v>
      </c>
      <c r="N30" s="1" t="s">
        <v>139</v>
      </c>
      <c r="O30" s="1" t="s">
        <v>52</v>
      </c>
      <c r="P30" s="1" t="s">
        <v>52</v>
      </c>
      <c r="Q30" s="1" t="s">
        <v>127</v>
      </c>
      <c r="R30" s="1" t="s">
        <v>64</v>
      </c>
      <c r="S30" s="1" t="s">
        <v>64</v>
      </c>
      <c r="T30" s="1" t="s">
        <v>65</v>
      </c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1" t="s">
        <v>52</v>
      </c>
      <c r="AS30" s="1" t="s">
        <v>52</v>
      </c>
      <c r="AT30" s="2"/>
      <c r="AU30" s="1" t="s">
        <v>140</v>
      </c>
      <c r="AV30" s="2">
        <v>783</v>
      </c>
    </row>
    <row r="31" spans="1:48" ht="30" customHeight="1" x14ac:dyDescent="0.3">
      <c r="A31" s="10" t="s">
        <v>136</v>
      </c>
      <c r="B31" s="10" t="s">
        <v>141</v>
      </c>
      <c r="C31" s="10" t="s">
        <v>138</v>
      </c>
      <c r="D31" s="11">
        <v>1</v>
      </c>
      <c r="E31" s="13"/>
      <c r="F31" s="13"/>
      <c r="G31" s="13"/>
      <c r="H31" s="13"/>
      <c r="I31" s="13"/>
      <c r="J31" s="13"/>
      <c r="K31" s="13"/>
      <c r="L31" s="13"/>
      <c r="M31" s="10" t="s">
        <v>52</v>
      </c>
      <c r="N31" s="1" t="s">
        <v>142</v>
      </c>
      <c r="O31" s="1" t="s">
        <v>52</v>
      </c>
      <c r="P31" s="1" t="s">
        <v>52</v>
      </c>
      <c r="Q31" s="1" t="s">
        <v>127</v>
      </c>
      <c r="R31" s="1" t="s">
        <v>64</v>
      </c>
      <c r="S31" s="1" t="s">
        <v>64</v>
      </c>
      <c r="T31" s="1" t="s">
        <v>65</v>
      </c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1" t="s">
        <v>52</v>
      </c>
      <c r="AS31" s="1" t="s">
        <v>52</v>
      </c>
      <c r="AT31" s="2"/>
      <c r="AU31" s="1" t="s">
        <v>143</v>
      </c>
      <c r="AV31" s="2">
        <v>784</v>
      </c>
    </row>
    <row r="32" spans="1:48" ht="30" customHeight="1" x14ac:dyDescent="0.3">
      <c r="A32" s="10" t="s">
        <v>136</v>
      </c>
      <c r="B32" s="10" t="s">
        <v>144</v>
      </c>
      <c r="C32" s="10" t="s">
        <v>138</v>
      </c>
      <c r="D32" s="11">
        <v>1</v>
      </c>
      <c r="E32" s="13"/>
      <c r="F32" s="13"/>
      <c r="G32" s="13"/>
      <c r="H32" s="13"/>
      <c r="I32" s="13"/>
      <c r="J32" s="13"/>
      <c r="K32" s="13"/>
      <c r="L32" s="13"/>
      <c r="M32" s="10" t="s">
        <v>52</v>
      </c>
      <c r="N32" s="1" t="s">
        <v>145</v>
      </c>
      <c r="O32" s="1" t="s">
        <v>52</v>
      </c>
      <c r="P32" s="1" t="s">
        <v>52</v>
      </c>
      <c r="Q32" s="1" t="s">
        <v>127</v>
      </c>
      <c r="R32" s="1" t="s">
        <v>64</v>
      </c>
      <c r="S32" s="1" t="s">
        <v>64</v>
      </c>
      <c r="T32" s="1" t="s">
        <v>65</v>
      </c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1" t="s">
        <v>52</v>
      </c>
      <c r="AS32" s="1" t="s">
        <v>52</v>
      </c>
      <c r="AT32" s="2"/>
      <c r="AU32" s="1" t="s">
        <v>146</v>
      </c>
      <c r="AV32" s="2">
        <v>785</v>
      </c>
    </row>
    <row r="33" spans="1:48" ht="30" customHeight="1" x14ac:dyDescent="0.3">
      <c r="A33" s="10" t="s">
        <v>136</v>
      </c>
      <c r="B33" s="10" t="s">
        <v>147</v>
      </c>
      <c r="C33" s="10" t="s">
        <v>138</v>
      </c>
      <c r="D33" s="11">
        <v>3</v>
      </c>
      <c r="E33" s="13"/>
      <c r="F33" s="13"/>
      <c r="G33" s="13"/>
      <c r="H33" s="13"/>
      <c r="I33" s="13"/>
      <c r="J33" s="13"/>
      <c r="K33" s="13"/>
      <c r="L33" s="13"/>
      <c r="M33" s="10" t="s">
        <v>52</v>
      </c>
      <c r="N33" s="1" t="s">
        <v>148</v>
      </c>
      <c r="O33" s="1" t="s">
        <v>52</v>
      </c>
      <c r="P33" s="1" t="s">
        <v>52</v>
      </c>
      <c r="Q33" s="1" t="s">
        <v>127</v>
      </c>
      <c r="R33" s="1" t="s">
        <v>64</v>
      </c>
      <c r="S33" s="1" t="s">
        <v>64</v>
      </c>
      <c r="T33" s="1" t="s">
        <v>65</v>
      </c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1" t="s">
        <v>52</v>
      </c>
      <c r="AS33" s="1" t="s">
        <v>52</v>
      </c>
      <c r="AT33" s="2"/>
      <c r="AU33" s="1" t="s">
        <v>149</v>
      </c>
      <c r="AV33" s="2">
        <v>786</v>
      </c>
    </row>
    <row r="34" spans="1:48" ht="30" customHeight="1" x14ac:dyDescent="0.3">
      <c r="A34" s="10" t="s">
        <v>136</v>
      </c>
      <c r="B34" s="10" t="s">
        <v>150</v>
      </c>
      <c r="C34" s="10" t="s">
        <v>138</v>
      </c>
      <c r="D34" s="11">
        <v>2</v>
      </c>
      <c r="E34" s="13"/>
      <c r="F34" s="13"/>
      <c r="G34" s="13"/>
      <c r="H34" s="13"/>
      <c r="I34" s="13"/>
      <c r="J34" s="13"/>
      <c r="K34" s="13"/>
      <c r="L34" s="13"/>
      <c r="M34" s="10" t="s">
        <v>52</v>
      </c>
      <c r="N34" s="1" t="s">
        <v>151</v>
      </c>
      <c r="O34" s="1" t="s">
        <v>52</v>
      </c>
      <c r="P34" s="1" t="s">
        <v>52</v>
      </c>
      <c r="Q34" s="1" t="s">
        <v>127</v>
      </c>
      <c r="R34" s="1" t="s">
        <v>64</v>
      </c>
      <c r="S34" s="1" t="s">
        <v>64</v>
      </c>
      <c r="T34" s="1" t="s">
        <v>65</v>
      </c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1" t="s">
        <v>52</v>
      </c>
      <c r="AS34" s="1" t="s">
        <v>52</v>
      </c>
      <c r="AT34" s="2"/>
      <c r="AU34" s="1" t="s">
        <v>152</v>
      </c>
      <c r="AV34" s="2">
        <v>787</v>
      </c>
    </row>
    <row r="35" spans="1:48" ht="30" customHeight="1" x14ac:dyDescent="0.3">
      <c r="A35" s="10" t="s">
        <v>136</v>
      </c>
      <c r="B35" s="10" t="s">
        <v>153</v>
      </c>
      <c r="C35" s="10" t="s">
        <v>138</v>
      </c>
      <c r="D35" s="11">
        <v>1</v>
      </c>
      <c r="E35" s="13"/>
      <c r="F35" s="13"/>
      <c r="G35" s="13"/>
      <c r="H35" s="13"/>
      <c r="I35" s="13"/>
      <c r="J35" s="13"/>
      <c r="K35" s="13"/>
      <c r="L35" s="13"/>
      <c r="M35" s="10" t="s">
        <v>52</v>
      </c>
      <c r="N35" s="1" t="s">
        <v>154</v>
      </c>
      <c r="O35" s="1" t="s">
        <v>52</v>
      </c>
      <c r="P35" s="1" t="s">
        <v>52</v>
      </c>
      <c r="Q35" s="1" t="s">
        <v>127</v>
      </c>
      <c r="R35" s="1" t="s">
        <v>64</v>
      </c>
      <c r="S35" s="1" t="s">
        <v>64</v>
      </c>
      <c r="T35" s="1" t="s">
        <v>65</v>
      </c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1" t="s">
        <v>52</v>
      </c>
      <c r="AS35" s="1" t="s">
        <v>52</v>
      </c>
      <c r="AT35" s="2"/>
      <c r="AU35" s="1" t="s">
        <v>155</v>
      </c>
      <c r="AV35" s="2">
        <v>788</v>
      </c>
    </row>
    <row r="36" spans="1:48" ht="30" customHeight="1" x14ac:dyDescent="0.3">
      <c r="A36" s="10" t="s">
        <v>136</v>
      </c>
      <c r="B36" s="10" t="s">
        <v>156</v>
      </c>
      <c r="C36" s="10" t="s">
        <v>138</v>
      </c>
      <c r="D36" s="11">
        <v>1</v>
      </c>
      <c r="E36" s="13"/>
      <c r="F36" s="13"/>
      <c r="G36" s="13"/>
      <c r="H36" s="13"/>
      <c r="I36" s="13"/>
      <c r="J36" s="13"/>
      <c r="K36" s="13"/>
      <c r="L36" s="13"/>
      <c r="M36" s="10" t="s">
        <v>52</v>
      </c>
      <c r="N36" s="1" t="s">
        <v>157</v>
      </c>
      <c r="O36" s="1" t="s">
        <v>52</v>
      </c>
      <c r="P36" s="1" t="s">
        <v>52</v>
      </c>
      <c r="Q36" s="1" t="s">
        <v>127</v>
      </c>
      <c r="R36" s="1" t="s">
        <v>64</v>
      </c>
      <c r="S36" s="1" t="s">
        <v>64</v>
      </c>
      <c r="T36" s="1" t="s">
        <v>65</v>
      </c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1" t="s">
        <v>52</v>
      </c>
      <c r="AS36" s="1" t="s">
        <v>52</v>
      </c>
      <c r="AT36" s="2"/>
      <c r="AU36" s="1" t="s">
        <v>158</v>
      </c>
      <c r="AV36" s="2">
        <v>789</v>
      </c>
    </row>
    <row r="37" spans="1:48" ht="30" customHeight="1" x14ac:dyDescent="0.3">
      <c r="A37" s="10" t="s">
        <v>159</v>
      </c>
      <c r="B37" s="10" t="s">
        <v>160</v>
      </c>
      <c r="C37" s="10" t="s">
        <v>96</v>
      </c>
      <c r="D37" s="11">
        <v>8</v>
      </c>
      <c r="E37" s="13"/>
      <c r="F37" s="13"/>
      <c r="G37" s="13"/>
      <c r="H37" s="13"/>
      <c r="I37" s="13"/>
      <c r="J37" s="13"/>
      <c r="K37" s="13"/>
      <c r="L37" s="13"/>
      <c r="M37" s="10" t="s">
        <v>52</v>
      </c>
      <c r="N37" s="1" t="s">
        <v>161</v>
      </c>
      <c r="O37" s="1" t="s">
        <v>52</v>
      </c>
      <c r="P37" s="1" t="s">
        <v>52</v>
      </c>
      <c r="Q37" s="1" t="s">
        <v>127</v>
      </c>
      <c r="R37" s="1" t="s">
        <v>64</v>
      </c>
      <c r="S37" s="1" t="s">
        <v>64</v>
      </c>
      <c r="T37" s="1" t="s">
        <v>65</v>
      </c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1" t="s">
        <v>52</v>
      </c>
      <c r="AS37" s="1" t="s">
        <v>52</v>
      </c>
      <c r="AT37" s="2"/>
      <c r="AU37" s="1" t="s">
        <v>162</v>
      </c>
      <c r="AV37" s="2">
        <v>790</v>
      </c>
    </row>
    <row r="38" spans="1:48" ht="30" customHeight="1" x14ac:dyDescent="0.3">
      <c r="A38" s="10" t="s">
        <v>163</v>
      </c>
      <c r="B38" s="10" t="s">
        <v>164</v>
      </c>
      <c r="C38" s="10" t="s">
        <v>165</v>
      </c>
      <c r="D38" s="11">
        <v>40</v>
      </c>
      <c r="E38" s="13"/>
      <c r="F38" s="13"/>
      <c r="G38" s="13"/>
      <c r="H38" s="13"/>
      <c r="I38" s="13"/>
      <c r="J38" s="13"/>
      <c r="K38" s="13"/>
      <c r="L38" s="13"/>
      <c r="M38" s="10" t="s">
        <v>52</v>
      </c>
      <c r="N38" s="1" t="s">
        <v>166</v>
      </c>
      <c r="O38" s="1" t="s">
        <v>52</v>
      </c>
      <c r="P38" s="1" t="s">
        <v>52</v>
      </c>
      <c r="Q38" s="1" t="s">
        <v>127</v>
      </c>
      <c r="R38" s="1" t="s">
        <v>64</v>
      </c>
      <c r="S38" s="1" t="s">
        <v>64</v>
      </c>
      <c r="T38" s="1" t="s">
        <v>65</v>
      </c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1" t="s">
        <v>52</v>
      </c>
      <c r="AS38" s="1" t="s">
        <v>52</v>
      </c>
      <c r="AT38" s="2"/>
      <c r="AU38" s="1" t="s">
        <v>167</v>
      </c>
      <c r="AV38" s="2">
        <v>791</v>
      </c>
    </row>
    <row r="39" spans="1:48" ht="30" customHeight="1" x14ac:dyDescent="0.3">
      <c r="A39" s="10" t="s">
        <v>168</v>
      </c>
      <c r="B39" s="10" t="s">
        <v>169</v>
      </c>
      <c r="C39" s="10" t="s">
        <v>83</v>
      </c>
      <c r="D39" s="11">
        <v>68</v>
      </c>
      <c r="E39" s="13"/>
      <c r="F39" s="13"/>
      <c r="G39" s="13"/>
      <c r="H39" s="13"/>
      <c r="I39" s="13"/>
      <c r="J39" s="13"/>
      <c r="K39" s="13"/>
      <c r="L39" s="13"/>
      <c r="M39" s="10" t="s">
        <v>52</v>
      </c>
      <c r="N39" s="1" t="s">
        <v>170</v>
      </c>
      <c r="O39" s="1" t="s">
        <v>52</v>
      </c>
      <c r="P39" s="1" t="s">
        <v>52</v>
      </c>
      <c r="Q39" s="1" t="s">
        <v>127</v>
      </c>
      <c r="R39" s="1" t="s">
        <v>64</v>
      </c>
      <c r="S39" s="1" t="s">
        <v>64</v>
      </c>
      <c r="T39" s="1" t="s">
        <v>65</v>
      </c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1" t="s">
        <v>52</v>
      </c>
      <c r="AS39" s="1" t="s">
        <v>52</v>
      </c>
      <c r="AT39" s="2"/>
      <c r="AU39" s="1" t="s">
        <v>171</v>
      </c>
      <c r="AV39" s="2">
        <v>792</v>
      </c>
    </row>
    <row r="40" spans="1:48" ht="30" customHeight="1" x14ac:dyDescent="0.3">
      <c r="A40" s="10" t="s">
        <v>172</v>
      </c>
      <c r="B40" s="10" t="s">
        <v>173</v>
      </c>
      <c r="C40" s="10" t="s">
        <v>174</v>
      </c>
      <c r="D40" s="11">
        <v>4</v>
      </c>
      <c r="E40" s="13"/>
      <c r="F40" s="13"/>
      <c r="G40" s="13"/>
      <c r="H40" s="13"/>
      <c r="I40" s="13"/>
      <c r="J40" s="13"/>
      <c r="K40" s="13"/>
      <c r="L40" s="13"/>
      <c r="M40" s="10" t="s">
        <v>52</v>
      </c>
      <c r="N40" s="1" t="s">
        <v>175</v>
      </c>
      <c r="O40" s="1" t="s">
        <v>52</v>
      </c>
      <c r="P40" s="1" t="s">
        <v>52</v>
      </c>
      <c r="Q40" s="1" t="s">
        <v>127</v>
      </c>
      <c r="R40" s="1" t="s">
        <v>64</v>
      </c>
      <c r="S40" s="1" t="s">
        <v>64</v>
      </c>
      <c r="T40" s="1" t="s">
        <v>65</v>
      </c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1" t="s">
        <v>52</v>
      </c>
      <c r="AS40" s="1" t="s">
        <v>52</v>
      </c>
      <c r="AT40" s="2"/>
      <c r="AU40" s="1" t="s">
        <v>176</v>
      </c>
      <c r="AV40" s="2">
        <v>793</v>
      </c>
    </row>
    <row r="41" spans="1:48" ht="30" customHeight="1" x14ac:dyDescent="0.3">
      <c r="A41" s="10" t="s">
        <v>172</v>
      </c>
      <c r="B41" s="10" t="s">
        <v>177</v>
      </c>
      <c r="C41" s="10" t="s">
        <v>174</v>
      </c>
      <c r="D41" s="11">
        <v>2</v>
      </c>
      <c r="E41" s="13"/>
      <c r="F41" s="13"/>
      <c r="G41" s="13"/>
      <c r="H41" s="13"/>
      <c r="I41" s="13"/>
      <c r="J41" s="13"/>
      <c r="K41" s="13"/>
      <c r="L41" s="13"/>
      <c r="M41" s="10" t="s">
        <v>52</v>
      </c>
      <c r="N41" s="1" t="s">
        <v>178</v>
      </c>
      <c r="O41" s="1" t="s">
        <v>52</v>
      </c>
      <c r="P41" s="1" t="s">
        <v>52</v>
      </c>
      <c r="Q41" s="1" t="s">
        <v>127</v>
      </c>
      <c r="R41" s="1" t="s">
        <v>64</v>
      </c>
      <c r="S41" s="1" t="s">
        <v>64</v>
      </c>
      <c r="T41" s="1" t="s">
        <v>65</v>
      </c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1" t="s">
        <v>52</v>
      </c>
      <c r="AS41" s="1" t="s">
        <v>52</v>
      </c>
      <c r="AT41" s="2"/>
      <c r="AU41" s="1" t="s">
        <v>179</v>
      </c>
      <c r="AV41" s="2">
        <v>794</v>
      </c>
    </row>
    <row r="42" spans="1:48" ht="30" customHeight="1" x14ac:dyDescent="0.3">
      <c r="A42" s="10" t="s">
        <v>180</v>
      </c>
      <c r="B42" s="10" t="s">
        <v>181</v>
      </c>
      <c r="C42" s="10" t="s">
        <v>83</v>
      </c>
      <c r="D42" s="11">
        <v>32</v>
      </c>
      <c r="E42" s="13"/>
      <c r="F42" s="13"/>
      <c r="G42" s="13"/>
      <c r="H42" s="13"/>
      <c r="I42" s="13"/>
      <c r="J42" s="13"/>
      <c r="K42" s="13"/>
      <c r="L42" s="13"/>
      <c r="M42" s="10" t="s">
        <v>52</v>
      </c>
      <c r="N42" s="1" t="s">
        <v>182</v>
      </c>
      <c r="O42" s="1" t="s">
        <v>52</v>
      </c>
      <c r="P42" s="1" t="s">
        <v>52</v>
      </c>
      <c r="Q42" s="1" t="s">
        <v>127</v>
      </c>
      <c r="R42" s="1" t="s">
        <v>64</v>
      </c>
      <c r="S42" s="1" t="s">
        <v>64</v>
      </c>
      <c r="T42" s="1" t="s">
        <v>65</v>
      </c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1" t="s">
        <v>52</v>
      </c>
      <c r="AS42" s="1" t="s">
        <v>52</v>
      </c>
      <c r="AT42" s="2"/>
      <c r="AU42" s="1" t="s">
        <v>183</v>
      </c>
      <c r="AV42" s="2">
        <v>795</v>
      </c>
    </row>
    <row r="43" spans="1:48" ht="30" customHeight="1" x14ac:dyDescent="0.3">
      <c r="A43" s="10" t="s">
        <v>184</v>
      </c>
      <c r="B43" s="10" t="s">
        <v>185</v>
      </c>
      <c r="C43" s="10" t="s">
        <v>83</v>
      </c>
      <c r="D43" s="11">
        <v>32</v>
      </c>
      <c r="E43" s="13"/>
      <c r="F43" s="13"/>
      <c r="G43" s="13"/>
      <c r="H43" s="13"/>
      <c r="I43" s="13"/>
      <c r="J43" s="13"/>
      <c r="K43" s="13"/>
      <c r="L43" s="13"/>
      <c r="M43" s="10" t="s">
        <v>52</v>
      </c>
      <c r="N43" s="1" t="s">
        <v>186</v>
      </c>
      <c r="O43" s="1" t="s">
        <v>52</v>
      </c>
      <c r="P43" s="1" t="s">
        <v>52</v>
      </c>
      <c r="Q43" s="1" t="s">
        <v>127</v>
      </c>
      <c r="R43" s="1" t="s">
        <v>64</v>
      </c>
      <c r="S43" s="1" t="s">
        <v>64</v>
      </c>
      <c r="T43" s="1" t="s">
        <v>65</v>
      </c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1" t="s">
        <v>52</v>
      </c>
      <c r="AS43" s="1" t="s">
        <v>52</v>
      </c>
      <c r="AT43" s="2"/>
      <c r="AU43" s="1" t="s">
        <v>187</v>
      </c>
      <c r="AV43" s="2">
        <v>796</v>
      </c>
    </row>
    <row r="44" spans="1:48" ht="30" customHeight="1" x14ac:dyDescent="0.3">
      <c r="A44" s="10" t="s">
        <v>188</v>
      </c>
      <c r="B44" s="10" t="s">
        <v>189</v>
      </c>
      <c r="C44" s="10" t="s">
        <v>190</v>
      </c>
      <c r="D44" s="11">
        <v>32</v>
      </c>
      <c r="E44" s="13"/>
      <c r="F44" s="13"/>
      <c r="G44" s="13"/>
      <c r="H44" s="13"/>
      <c r="I44" s="13"/>
      <c r="J44" s="13"/>
      <c r="K44" s="13"/>
      <c r="L44" s="13"/>
      <c r="M44" s="10" t="s">
        <v>52</v>
      </c>
      <c r="N44" s="1" t="s">
        <v>191</v>
      </c>
      <c r="O44" s="1" t="s">
        <v>52</v>
      </c>
      <c r="P44" s="1" t="s">
        <v>52</v>
      </c>
      <c r="Q44" s="1" t="s">
        <v>127</v>
      </c>
      <c r="R44" s="1" t="s">
        <v>64</v>
      </c>
      <c r="S44" s="1" t="s">
        <v>64</v>
      </c>
      <c r="T44" s="1" t="s">
        <v>65</v>
      </c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1" t="s">
        <v>52</v>
      </c>
      <c r="AS44" s="1" t="s">
        <v>52</v>
      </c>
      <c r="AT44" s="2"/>
      <c r="AU44" s="1" t="s">
        <v>192</v>
      </c>
      <c r="AV44" s="2">
        <v>797</v>
      </c>
    </row>
    <row r="45" spans="1:48" ht="30" customHeight="1" x14ac:dyDescent="0.3">
      <c r="A45" s="10" t="s">
        <v>193</v>
      </c>
      <c r="B45" s="10" t="s">
        <v>194</v>
      </c>
      <c r="C45" s="10" t="s">
        <v>62</v>
      </c>
      <c r="D45" s="11">
        <v>2</v>
      </c>
      <c r="E45" s="13"/>
      <c r="F45" s="13"/>
      <c r="G45" s="13"/>
      <c r="H45" s="13"/>
      <c r="I45" s="13"/>
      <c r="J45" s="13"/>
      <c r="K45" s="13"/>
      <c r="L45" s="13"/>
      <c r="M45" s="10" t="s">
        <v>52</v>
      </c>
      <c r="N45" s="1" t="s">
        <v>195</v>
      </c>
      <c r="O45" s="1" t="s">
        <v>52</v>
      </c>
      <c r="P45" s="1" t="s">
        <v>52</v>
      </c>
      <c r="Q45" s="1" t="s">
        <v>127</v>
      </c>
      <c r="R45" s="1" t="s">
        <v>65</v>
      </c>
      <c r="S45" s="1" t="s">
        <v>64</v>
      </c>
      <c r="T45" s="1" t="s">
        <v>64</v>
      </c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1" t="s">
        <v>52</v>
      </c>
      <c r="AS45" s="1" t="s">
        <v>52</v>
      </c>
      <c r="AT45" s="2"/>
      <c r="AU45" s="1" t="s">
        <v>196</v>
      </c>
      <c r="AV45" s="2">
        <v>798</v>
      </c>
    </row>
    <row r="46" spans="1:48" ht="30" customHeight="1" x14ac:dyDescent="0.3">
      <c r="A46" s="10" t="s">
        <v>197</v>
      </c>
      <c r="B46" s="10" t="s">
        <v>198</v>
      </c>
      <c r="C46" s="10" t="s">
        <v>174</v>
      </c>
      <c r="D46" s="11">
        <v>22</v>
      </c>
      <c r="E46" s="13"/>
      <c r="F46" s="13"/>
      <c r="G46" s="13"/>
      <c r="H46" s="13"/>
      <c r="I46" s="13"/>
      <c r="J46" s="13"/>
      <c r="K46" s="13"/>
      <c r="L46" s="13"/>
      <c r="M46" s="10" t="s">
        <v>199</v>
      </c>
      <c r="N46" s="1" t="s">
        <v>200</v>
      </c>
      <c r="O46" s="1" t="s">
        <v>52</v>
      </c>
      <c r="P46" s="1" t="s">
        <v>52</v>
      </c>
      <c r="Q46" s="1" t="s">
        <v>127</v>
      </c>
      <c r="R46" s="1" t="s">
        <v>65</v>
      </c>
      <c r="S46" s="1" t="s">
        <v>64</v>
      </c>
      <c r="T46" s="1" t="s">
        <v>64</v>
      </c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1" t="s">
        <v>52</v>
      </c>
      <c r="AS46" s="1" t="s">
        <v>52</v>
      </c>
      <c r="AT46" s="2"/>
      <c r="AU46" s="1" t="s">
        <v>201</v>
      </c>
      <c r="AV46" s="2">
        <v>799</v>
      </c>
    </row>
    <row r="47" spans="1:48" ht="30" customHeight="1" x14ac:dyDescent="0.3">
      <c r="A47" s="10" t="s">
        <v>202</v>
      </c>
      <c r="B47" s="10" t="s">
        <v>203</v>
      </c>
      <c r="C47" s="10" t="s">
        <v>174</v>
      </c>
      <c r="D47" s="11">
        <v>15</v>
      </c>
      <c r="E47" s="13"/>
      <c r="F47" s="13"/>
      <c r="G47" s="13"/>
      <c r="H47" s="13"/>
      <c r="I47" s="13"/>
      <c r="J47" s="13"/>
      <c r="K47" s="13"/>
      <c r="L47" s="13"/>
      <c r="M47" s="10" t="s">
        <v>52</v>
      </c>
      <c r="N47" s="1" t="s">
        <v>204</v>
      </c>
      <c r="O47" s="1" t="s">
        <v>52</v>
      </c>
      <c r="P47" s="1" t="s">
        <v>52</v>
      </c>
      <c r="Q47" s="1" t="s">
        <v>127</v>
      </c>
      <c r="R47" s="1" t="s">
        <v>65</v>
      </c>
      <c r="S47" s="1" t="s">
        <v>64</v>
      </c>
      <c r="T47" s="1" t="s">
        <v>64</v>
      </c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1" t="s">
        <v>52</v>
      </c>
      <c r="AS47" s="1" t="s">
        <v>52</v>
      </c>
      <c r="AT47" s="2"/>
      <c r="AU47" s="1" t="s">
        <v>205</v>
      </c>
      <c r="AV47" s="2">
        <v>801</v>
      </c>
    </row>
    <row r="48" spans="1:48" ht="30" customHeight="1" x14ac:dyDescent="0.3">
      <c r="A48" s="10" t="s">
        <v>202</v>
      </c>
      <c r="B48" s="10" t="s">
        <v>206</v>
      </c>
      <c r="C48" s="10" t="s">
        <v>174</v>
      </c>
      <c r="D48" s="11">
        <v>298</v>
      </c>
      <c r="E48" s="13"/>
      <c r="F48" s="13"/>
      <c r="G48" s="13"/>
      <c r="H48" s="13"/>
      <c r="I48" s="13"/>
      <c r="J48" s="13"/>
      <c r="K48" s="13"/>
      <c r="L48" s="13"/>
      <c r="M48" s="10" t="s">
        <v>52</v>
      </c>
      <c r="N48" s="1" t="s">
        <v>207</v>
      </c>
      <c r="O48" s="1" t="s">
        <v>52</v>
      </c>
      <c r="P48" s="1" t="s">
        <v>52</v>
      </c>
      <c r="Q48" s="1" t="s">
        <v>127</v>
      </c>
      <c r="R48" s="1" t="s">
        <v>65</v>
      </c>
      <c r="S48" s="1" t="s">
        <v>64</v>
      </c>
      <c r="T48" s="1" t="s">
        <v>64</v>
      </c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1" t="s">
        <v>52</v>
      </c>
      <c r="AS48" s="1" t="s">
        <v>52</v>
      </c>
      <c r="AT48" s="2"/>
      <c r="AU48" s="1" t="s">
        <v>208</v>
      </c>
      <c r="AV48" s="2">
        <v>802</v>
      </c>
    </row>
    <row r="49" spans="1:48" ht="30" customHeight="1" x14ac:dyDescent="0.3">
      <c r="A49" s="10" t="s">
        <v>209</v>
      </c>
      <c r="B49" s="10" t="s">
        <v>210</v>
      </c>
      <c r="C49" s="10" t="s">
        <v>83</v>
      </c>
      <c r="D49" s="11">
        <v>2</v>
      </c>
      <c r="E49" s="13"/>
      <c r="F49" s="13"/>
      <c r="G49" s="13"/>
      <c r="H49" s="13"/>
      <c r="I49" s="13"/>
      <c r="J49" s="13"/>
      <c r="K49" s="13"/>
      <c r="L49" s="13"/>
      <c r="M49" s="10" t="s">
        <v>52</v>
      </c>
      <c r="N49" s="1" t="s">
        <v>211</v>
      </c>
      <c r="O49" s="1" t="s">
        <v>52</v>
      </c>
      <c r="P49" s="1" t="s">
        <v>52</v>
      </c>
      <c r="Q49" s="1" t="s">
        <v>127</v>
      </c>
      <c r="R49" s="1" t="s">
        <v>65</v>
      </c>
      <c r="S49" s="1" t="s">
        <v>64</v>
      </c>
      <c r="T49" s="1" t="s">
        <v>64</v>
      </c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1" t="s">
        <v>52</v>
      </c>
      <c r="AS49" s="1" t="s">
        <v>52</v>
      </c>
      <c r="AT49" s="2"/>
      <c r="AU49" s="1" t="s">
        <v>212</v>
      </c>
      <c r="AV49" s="2">
        <v>803</v>
      </c>
    </row>
    <row r="50" spans="1:48" ht="30" customHeight="1" x14ac:dyDescent="0.3">
      <c r="A50" s="10" t="s">
        <v>209</v>
      </c>
      <c r="B50" s="10" t="s">
        <v>213</v>
      </c>
      <c r="C50" s="10" t="s">
        <v>83</v>
      </c>
      <c r="D50" s="11">
        <v>1</v>
      </c>
      <c r="E50" s="13"/>
      <c r="F50" s="13"/>
      <c r="G50" s="13"/>
      <c r="H50" s="13"/>
      <c r="I50" s="13"/>
      <c r="J50" s="13"/>
      <c r="K50" s="13"/>
      <c r="L50" s="13"/>
      <c r="M50" s="10" t="s">
        <v>52</v>
      </c>
      <c r="N50" s="1" t="s">
        <v>214</v>
      </c>
      <c r="O50" s="1" t="s">
        <v>52</v>
      </c>
      <c r="P50" s="1" t="s">
        <v>52</v>
      </c>
      <c r="Q50" s="1" t="s">
        <v>127</v>
      </c>
      <c r="R50" s="1" t="s">
        <v>65</v>
      </c>
      <c r="S50" s="1" t="s">
        <v>64</v>
      </c>
      <c r="T50" s="1" t="s">
        <v>64</v>
      </c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1" t="s">
        <v>52</v>
      </c>
      <c r="AS50" s="1" t="s">
        <v>52</v>
      </c>
      <c r="AT50" s="2"/>
      <c r="AU50" s="1" t="s">
        <v>215</v>
      </c>
      <c r="AV50" s="2">
        <v>804</v>
      </c>
    </row>
    <row r="51" spans="1:48" ht="30" customHeight="1" x14ac:dyDescent="0.3">
      <c r="A51" s="10" t="s">
        <v>216</v>
      </c>
      <c r="B51" s="10" t="s">
        <v>217</v>
      </c>
      <c r="C51" s="10" t="s">
        <v>218</v>
      </c>
      <c r="D51" s="11">
        <v>1</v>
      </c>
      <c r="E51" s="13"/>
      <c r="F51" s="13"/>
      <c r="G51" s="13"/>
      <c r="H51" s="13"/>
      <c r="I51" s="13"/>
      <c r="J51" s="13"/>
      <c r="K51" s="13"/>
      <c r="L51" s="13"/>
      <c r="M51" s="10" t="s">
        <v>52</v>
      </c>
      <c r="N51" s="1" t="s">
        <v>219</v>
      </c>
      <c r="O51" s="1" t="s">
        <v>52</v>
      </c>
      <c r="P51" s="1" t="s">
        <v>52</v>
      </c>
      <c r="Q51" s="1" t="s">
        <v>127</v>
      </c>
      <c r="R51" s="1" t="s">
        <v>65</v>
      </c>
      <c r="S51" s="1" t="s">
        <v>64</v>
      </c>
      <c r="T51" s="1" t="s">
        <v>64</v>
      </c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1" t="s">
        <v>52</v>
      </c>
      <c r="AS51" s="1" t="s">
        <v>52</v>
      </c>
      <c r="AT51" s="2"/>
      <c r="AU51" s="1" t="s">
        <v>220</v>
      </c>
      <c r="AV51" s="2">
        <v>805</v>
      </c>
    </row>
    <row r="52" spans="1:48" ht="30" customHeight="1" x14ac:dyDescent="0.3">
      <c r="A52" s="10" t="s">
        <v>216</v>
      </c>
      <c r="B52" s="10" t="s">
        <v>221</v>
      </c>
      <c r="C52" s="10" t="s">
        <v>218</v>
      </c>
      <c r="D52" s="11">
        <v>1</v>
      </c>
      <c r="E52" s="13"/>
      <c r="F52" s="13"/>
      <c r="G52" s="13"/>
      <c r="H52" s="13"/>
      <c r="I52" s="13"/>
      <c r="J52" s="13"/>
      <c r="K52" s="13"/>
      <c r="L52" s="13"/>
      <c r="M52" s="10" t="s">
        <v>52</v>
      </c>
      <c r="N52" s="1" t="s">
        <v>222</v>
      </c>
      <c r="O52" s="1" t="s">
        <v>52</v>
      </c>
      <c r="P52" s="1" t="s">
        <v>52</v>
      </c>
      <c r="Q52" s="1" t="s">
        <v>127</v>
      </c>
      <c r="R52" s="1" t="s">
        <v>65</v>
      </c>
      <c r="S52" s="1" t="s">
        <v>64</v>
      </c>
      <c r="T52" s="1" t="s">
        <v>64</v>
      </c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1" t="s">
        <v>52</v>
      </c>
      <c r="AS52" s="1" t="s">
        <v>52</v>
      </c>
      <c r="AT52" s="2"/>
      <c r="AU52" s="1" t="s">
        <v>223</v>
      </c>
      <c r="AV52" s="2">
        <v>806</v>
      </c>
    </row>
    <row r="53" spans="1:48" ht="30" customHeight="1" x14ac:dyDescent="0.3">
      <c r="A53" s="10" t="s">
        <v>216</v>
      </c>
      <c r="B53" s="10" t="s">
        <v>224</v>
      </c>
      <c r="C53" s="10" t="s">
        <v>218</v>
      </c>
      <c r="D53" s="11">
        <v>1</v>
      </c>
      <c r="E53" s="13"/>
      <c r="F53" s="13"/>
      <c r="G53" s="13"/>
      <c r="H53" s="13"/>
      <c r="I53" s="13"/>
      <c r="J53" s="13"/>
      <c r="K53" s="13"/>
      <c r="L53" s="13"/>
      <c r="M53" s="10" t="s">
        <v>52</v>
      </c>
      <c r="N53" s="1" t="s">
        <v>225</v>
      </c>
      <c r="O53" s="1" t="s">
        <v>52</v>
      </c>
      <c r="P53" s="1" t="s">
        <v>52</v>
      </c>
      <c r="Q53" s="1" t="s">
        <v>127</v>
      </c>
      <c r="R53" s="1" t="s">
        <v>65</v>
      </c>
      <c r="S53" s="1" t="s">
        <v>64</v>
      </c>
      <c r="T53" s="1" t="s">
        <v>64</v>
      </c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1" t="s">
        <v>52</v>
      </c>
      <c r="AS53" s="1" t="s">
        <v>52</v>
      </c>
      <c r="AT53" s="2"/>
      <c r="AU53" s="1" t="s">
        <v>226</v>
      </c>
      <c r="AV53" s="2">
        <v>807</v>
      </c>
    </row>
    <row r="54" spans="1:48" ht="30" customHeight="1" x14ac:dyDescent="0.3">
      <c r="A54" s="10" t="s">
        <v>216</v>
      </c>
      <c r="B54" s="10" t="s">
        <v>227</v>
      </c>
      <c r="C54" s="10" t="s">
        <v>218</v>
      </c>
      <c r="D54" s="11">
        <v>2</v>
      </c>
      <c r="E54" s="13"/>
      <c r="F54" s="13"/>
      <c r="G54" s="13"/>
      <c r="H54" s="13"/>
      <c r="I54" s="13"/>
      <c r="J54" s="13"/>
      <c r="K54" s="13"/>
      <c r="L54" s="13"/>
      <c r="M54" s="10" t="s">
        <v>52</v>
      </c>
      <c r="N54" s="1" t="s">
        <v>228</v>
      </c>
      <c r="O54" s="1" t="s">
        <v>52</v>
      </c>
      <c r="P54" s="1" t="s">
        <v>52</v>
      </c>
      <c r="Q54" s="1" t="s">
        <v>127</v>
      </c>
      <c r="R54" s="1" t="s">
        <v>65</v>
      </c>
      <c r="S54" s="1" t="s">
        <v>64</v>
      </c>
      <c r="T54" s="1" t="s">
        <v>64</v>
      </c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1" t="s">
        <v>52</v>
      </c>
      <c r="AS54" s="1" t="s">
        <v>52</v>
      </c>
      <c r="AT54" s="2"/>
      <c r="AU54" s="1" t="s">
        <v>229</v>
      </c>
      <c r="AV54" s="2">
        <v>808</v>
      </c>
    </row>
    <row r="55" spans="1:48" ht="30" customHeight="1" x14ac:dyDescent="0.3">
      <c r="A55" s="10" t="s">
        <v>216</v>
      </c>
      <c r="B55" s="10" t="s">
        <v>230</v>
      </c>
      <c r="C55" s="10" t="s">
        <v>218</v>
      </c>
      <c r="D55" s="11">
        <v>1</v>
      </c>
      <c r="E55" s="13"/>
      <c r="F55" s="13"/>
      <c r="G55" s="13"/>
      <c r="H55" s="13"/>
      <c r="I55" s="13"/>
      <c r="J55" s="13"/>
      <c r="K55" s="13"/>
      <c r="L55" s="13"/>
      <c r="M55" s="10" t="s">
        <v>52</v>
      </c>
      <c r="N55" s="1" t="s">
        <v>231</v>
      </c>
      <c r="O55" s="1" t="s">
        <v>52</v>
      </c>
      <c r="P55" s="1" t="s">
        <v>52</v>
      </c>
      <c r="Q55" s="1" t="s">
        <v>127</v>
      </c>
      <c r="R55" s="1" t="s">
        <v>65</v>
      </c>
      <c r="S55" s="1" t="s">
        <v>64</v>
      </c>
      <c r="T55" s="1" t="s">
        <v>64</v>
      </c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1" t="s">
        <v>52</v>
      </c>
      <c r="AS55" s="1" t="s">
        <v>52</v>
      </c>
      <c r="AT55" s="2"/>
      <c r="AU55" s="1" t="s">
        <v>232</v>
      </c>
      <c r="AV55" s="2">
        <v>809</v>
      </c>
    </row>
    <row r="56" spans="1:48" ht="30" customHeight="1" x14ac:dyDescent="0.3">
      <c r="A56" s="10" t="s">
        <v>216</v>
      </c>
      <c r="B56" s="10" t="s">
        <v>233</v>
      </c>
      <c r="C56" s="10" t="s">
        <v>218</v>
      </c>
      <c r="D56" s="11">
        <v>1</v>
      </c>
      <c r="E56" s="13"/>
      <c r="F56" s="13"/>
      <c r="G56" s="13"/>
      <c r="H56" s="13"/>
      <c r="I56" s="13"/>
      <c r="J56" s="13"/>
      <c r="K56" s="13"/>
      <c r="L56" s="13"/>
      <c r="M56" s="10" t="s">
        <v>52</v>
      </c>
      <c r="N56" s="1" t="s">
        <v>234</v>
      </c>
      <c r="O56" s="1" t="s">
        <v>52</v>
      </c>
      <c r="P56" s="1" t="s">
        <v>52</v>
      </c>
      <c r="Q56" s="1" t="s">
        <v>127</v>
      </c>
      <c r="R56" s="1" t="s">
        <v>65</v>
      </c>
      <c r="S56" s="1" t="s">
        <v>64</v>
      </c>
      <c r="T56" s="1" t="s">
        <v>64</v>
      </c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1" t="s">
        <v>52</v>
      </c>
      <c r="AS56" s="1" t="s">
        <v>52</v>
      </c>
      <c r="AT56" s="2"/>
      <c r="AU56" s="1" t="s">
        <v>235</v>
      </c>
      <c r="AV56" s="2">
        <v>810</v>
      </c>
    </row>
    <row r="57" spans="1:48" ht="30" customHeight="1" x14ac:dyDescent="0.3">
      <c r="A57" s="10" t="s">
        <v>216</v>
      </c>
      <c r="B57" s="10" t="s">
        <v>236</v>
      </c>
      <c r="C57" s="10" t="s">
        <v>218</v>
      </c>
      <c r="D57" s="11">
        <v>1</v>
      </c>
      <c r="E57" s="13"/>
      <c r="F57" s="13"/>
      <c r="G57" s="13"/>
      <c r="H57" s="13"/>
      <c r="I57" s="13"/>
      <c r="J57" s="13"/>
      <c r="K57" s="13"/>
      <c r="L57" s="13"/>
      <c r="M57" s="10" t="s">
        <v>52</v>
      </c>
      <c r="N57" s="1" t="s">
        <v>237</v>
      </c>
      <c r="O57" s="1" t="s">
        <v>52</v>
      </c>
      <c r="P57" s="1" t="s">
        <v>52</v>
      </c>
      <c r="Q57" s="1" t="s">
        <v>127</v>
      </c>
      <c r="R57" s="1" t="s">
        <v>65</v>
      </c>
      <c r="S57" s="1" t="s">
        <v>64</v>
      </c>
      <c r="T57" s="1" t="s">
        <v>64</v>
      </c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1" t="s">
        <v>52</v>
      </c>
      <c r="AS57" s="1" t="s">
        <v>52</v>
      </c>
      <c r="AT57" s="2"/>
      <c r="AU57" s="1" t="s">
        <v>238</v>
      </c>
      <c r="AV57" s="2">
        <v>811</v>
      </c>
    </row>
    <row r="58" spans="1:48" ht="30" customHeight="1" x14ac:dyDescent="0.3">
      <c r="A58" s="10" t="s">
        <v>239</v>
      </c>
      <c r="B58" s="10" t="s">
        <v>240</v>
      </c>
      <c r="C58" s="10" t="s">
        <v>218</v>
      </c>
      <c r="D58" s="11">
        <v>40</v>
      </c>
      <c r="E58" s="13"/>
      <c r="F58" s="13"/>
      <c r="G58" s="13"/>
      <c r="H58" s="13"/>
      <c r="I58" s="13"/>
      <c r="J58" s="13"/>
      <c r="K58" s="13"/>
      <c r="L58" s="13"/>
      <c r="M58" s="10" t="s">
        <v>52</v>
      </c>
      <c r="N58" s="1" t="s">
        <v>241</v>
      </c>
      <c r="O58" s="1" t="s">
        <v>52</v>
      </c>
      <c r="P58" s="1" t="s">
        <v>52</v>
      </c>
      <c r="Q58" s="1" t="s">
        <v>127</v>
      </c>
      <c r="R58" s="1" t="s">
        <v>65</v>
      </c>
      <c r="S58" s="1" t="s">
        <v>64</v>
      </c>
      <c r="T58" s="1" t="s">
        <v>64</v>
      </c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1" t="s">
        <v>52</v>
      </c>
      <c r="AS58" s="1" t="s">
        <v>52</v>
      </c>
      <c r="AT58" s="2"/>
      <c r="AU58" s="1" t="s">
        <v>242</v>
      </c>
      <c r="AV58" s="2">
        <v>812</v>
      </c>
    </row>
    <row r="59" spans="1:48" ht="30" customHeight="1" x14ac:dyDescent="0.3">
      <c r="A59" s="10" t="s">
        <v>111</v>
      </c>
      <c r="B59" s="10" t="s">
        <v>243</v>
      </c>
      <c r="C59" s="10" t="s">
        <v>113</v>
      </c>
      <c r="D59" s="11">
        <v>23</v>
      </c>
      <c r="E59" s="13"/>
      <c r="F59" s="13"/>
      <c r="G59" s="13"/>
      <c r="H59" s="13"/>
      <c r="I59" s="13"/>
      <c r="J59" s="13"/>
      <c r="K59" s="13"/>
      <c r="L59" s="13"/>
      <c r="M59" s="10" t="s">
        <v>52</v>
      </c>
      <c r="N59" s="1" t="s">
        <v>244</v>
      </c>
      <c r="O59" s="1" t="s">
        <v>52</v>
      </c>
      <c r="P59" s="1" t="s">
        <v>52</v>
      </c>
      <c r="Q59" s="1" t="s">
        <v>127</v>
      </c>
      <c r="R59" s="1" t="s">
        <v>64</v>
      </c>
      <c r="S59" s="1" t="s">
        <v>64</v>
      </c>
      <c r="T59" s="1" t="s">
        <v>65</v>
      </c>
      <c r="U59" s="2"/>
      <c r="V59" s="2"/>
      <c r="W59" s="2"/>
      <c r="X59" s="2">
        <v>1</v>
      </c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1" t="s">
        <v>52</v>
      </c>
      <c r="AS59" s="1" t="s">
        <v>52</v>
      </c>
      <c r="AT59" s="2"/>
      <c r="AU59" s="1" t="s">
        <v>245</v>
      </c>
      <c r="AV59" s="2">
        <v>813</v>
      </c>
    </row>
    <row r="60" spans="1:48" ht="30" customHeight="1" x14ac:dyDescent="0.3">
      <c r="A60" s="10" t="s">
        <v>119</v>
      </c>
      <c r="B60" s="10" t="s">
        <v>120</v>
      </c>
      <c r="C60" s="10" t="s">
        <v>121</v>
      </c>
      <c r="D60" s="11">
        <v>1</v>
      </c>
      <c r="E60" s="13"/>
      <c r="F60" s="13"/>
      <c r="G60" s="13"/>
      <c r="H60" s="13"/>
      <c r="I60" s="13"/>
      <c r="J60" s="13"/>
      <c r="K60" s="13"/>
      <c r="L60" s="13"/>
      <c r="M60" s="10" t="s">
        <v>52</v>
      </c>
      <c r="N60" s="1" t="s">
        <v>122</v>
      </c>
      <c r="O60" s="1" t="s">
        <v>52</v>
      </c>
      <c r="P60" s="1" t="s">
        <v>52</v>
      </c>
      <c r="Q60" s="1" t="s">
        <v>127</v>
      </c>
      <c r="R60" s="1" t="s">
        <v>64</v>
      </c>
      <c r="S60" s="1" t="s">
        <v>64</v>
      </c>
      <c r="T60" s="1" t="s">
        <v>64</v>
      </c>
      <c r="U60" s="2">
        <v>1</v>
      </c>
      <c r="V60" s="2">
        <v>0</v>
      </c>
      <c r="W60" s="2">
        <v>0.03</v>
      </c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1" t="s">
        <v>52</v>
      </c>
      <c r="AS60" s="1" t="s">
        <v>52</v>
      </c>
      <c r="AT60" s="2"/>
      <c r="AU60" s="1" t="s">
        <v>246</v>
      </c>
      <c r="AV60" s="2">
        <v>1339</v>
      </c>
    </row>
    <row r="61" spans="1:48" ht="30" customHeight="1" x14ac:dyDescent="0.3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spans="1:48" ht="30" customHeight="1" x14ac:dyDescent="0.3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 spans="1:48" ht="30" customHeight="1" x14ac:dyDescent="0.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 spans="1:48" ht="30" customHeight="1" x14ac:dyDescent="0.3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 spans="1:48" ht="30" customHeight="1" x14ac:dyDescent="0.3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 spans="1:48" ht="30" customHeight="1" x14ac:dyDescent="0.3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 spans="1:48" ht="30" customHeight="1" x14ac:dyDescent="0.3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 spans="1:48" ht="30" customHeight="1" x14ac:dyDescent="0.3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 spans="1:48" ht="30" customHeight="1" x14ac:dyDescent="0.3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 spans="1:48" ht="30" customHeight="1" x14ac:dyDescent="0.3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 spans="1:48" ht="30" customHeight="1" x14ac:dyDescent="0.3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 spans="1:48" ht="30" customHeight="1" x14ac:dyDescent="0.3">
      <c r="A72" s="10" t="s">
        <v>124</v>
      </c>
      <c r="B72" s="11"/>
      <c r="C72" s="11"/>
      <c r="D72" s="11"/>
      <c r="E72" s="11"/>
      <c r="F72" s="13"/>
      <c r="G72" s="11"/>
      <c r="H72" s="13"/>
      <c r="I72" s="11"/>
      <c r="J72" s="13"/>
      <c r="K72" s="11"/>
      <c r="L72" s="13"/>
      <c r="M72" s="11"/>
      <c r="N72" t="s">
        <v>125</v>
      </c>
    </row>
    <row r="73" spans="1:48" ht="30" customHeight="1" x14ac:dyDescent="0.3">
      <c r="A73" s="10" t="s">
        <v>247</v>
      </c>
      <c r="B73" s="10" t="s">
        <v>52</v>
      </c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2"/>
      <c r="O73" s="2"/>
      <c r="P73" s="2"/>
      <c r="Q73" s="1" t="s">
        <v>248</v>
      </c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</row>
    <row r="74" spans="1:48" ht="30" customHeight="1" x14ac:dyDescent="0.3">
      <c r="A74" s="10" t="s">
        <v>249</v>
      </c>
      <c r="B74" s="10" t="s">
        <v>250</v>
      </c>
      <c r="C74" s="10" t="s">
        <v>83</v>
      </c>
      <c r="D74" s="11">
        <v>2</v>
      </c>
      <c r="E74" s="13"/>
      <c r="F74" s="13"/>
      <c r="G74" s="13"/>
      <c r="H74" s="13"/>
      <c r="I74" s="13"/>
      <c r="J74" s="13"/>
      <c r="K74" s="13"/>
      <c r="L74" s="13"/>
      <c r="M74" s="10" t="s">
        <v>52</v>
      </c>
      <c r="N74" s="1" t="s">
        <v>251</v>
      </c>
      <c r="O74" s="1" t="s">
        <v>52</v>
      </c>
      <c r="P74" s="1" t="s">
        <v>52</v>
      </c>
      <c r="Q74" s="1" t="s">
        <v>248</v>
      </c>
      <c r="R74" s="1" t="s">
        <v>64</v>
      </c>
      <c r="S74" s="1" t="s">
        <v>64</v>
      </c>
      <c r="T74" s="1" t="s">
        <v>65</v>
      </c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1" t="s">
        <v>52</v>
      </c>
      <c r="AS74" s="1" t="s">
        <v>52</v>
      </c>
      <c r="AT74" s="2"/>
      <c r="AU74" s="1" t="s">
        <v>252</v>
      </c>
      <c r="AV74" s="2">
        <v>815</v>
      </c>
    </row>
    <row r="75" spans="1:48" ht="30" customHeight="1" x14ac:dyDescent="0.3">
      <c r="A75" s="10" t="s">
        <v>163</v>
      </c>
      <c r="B75" s="10" t="s">
        <v>253</v>
      </c>
      <c r="C75" s="10" t="s">
        <v>165</v>
      </c>
      <c r="D75" s="11">
        <v>10</v>
      </c>
      <c r="E75" s="13"/>
      <c r="F75" s="13"/>
      <c r="G75" s="13"/>
      <c r="H75" s="13"/>
      <c r="I75" s="13"/>
      <c r="J75" s="13"/>
      <c r="K75" s="13"/>
      <c r="L75" s="13"/>
      <c r="M75" s="10" t="s">
        <v>52</v>
      </c>
      <c r="N75" s="1" t="s">
        <v>254</v>
      </c>
      <c r="O75" s="1" t="s">
        <v>52</v>
      </c>
      <c r="P75" s="1" t="s">
        <v>52</v>
      </c>
      <c r="Q75" s="1" t="s">
        <v>248</v>
      </c>
      <c r="R75" s="1" t="s">
        <v>64</v>
      </c>
      <c r="S75" s="1" t="s">
        <v>64</v>
      </c>
      <c r="T75" s="1" t="s">
        <v>65</v>
      </c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1" t="s">
        <v>52</v>
      </c>
      <c r="AS75" s="1" t="s">
        <v>52</v>
      </c>
      <c r="AT75" s="2"/>
      <c r="AU75" s="1" t="s">
        <v>255</v>
      </c>
      <c r="AV75" s="2">
        <v>816</v>
      </c>
    </row>
    <row r="76" spans="1:48" ht="30" customHeight="1" x14ac:dyDescent="0.3">
      <c r="A76" s="10" t="s">
        <v>168</v>
      </c>
      <c r="B76" s="10" t="s">
        <v>256</v>
      </c>
      <c r="C76" s="10" t="s">
        <v>83</v>
      </c>
      <c r="D76" s="11">
        <v>8</v>
      </c>
      <c r="E76" s="13"/>
      <c r="F76" s="13"/>
      <c r="G76" s="13"/>
      <c r="H76" s="13"/>
      <c r="I76" s="13"/>
      <c r="J76" s="13"/>
      <c r="K76" s="13"/>
      <c r="L76" s="13"/>
      <c r="M76" s="10" t="s">
        <v>52</v>
      </c>
      <c r="N76" s="1" t="s">
        <v>257</v>
      </c>
      <c r="O76" s="1" t="s">
        <v>52</v>
      </c>
      <c r="P76" s="1" t="s">
        <v>52</v>
      </c>
      <c r="Q76" s="1" t="s">
        <v>248</v>
      </c>
      <c r="R76" s="1" t="s">
        <v>64</v>
      </c>
      <c r="S76" s="1" t="s">
        <v>64</v>
      </c>
      <c r="T76" s="1" t="s">
        <v>65</v>
      </c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1" t="s">
        <v>52</v>
      </c>
      <c r="AS76" s="1" t="s">
        <v>52</v>
      </c>
      <c r="AT76" s="2"/>
      <c r="AU76" s="1" t="s">
        <v>258</v>
      </c>
      <c r="AV76" s="2">
        <v>817</v>
      </c>
    </row>
    <row r="77" spans="1:48" ht="30" customHeight="1" x14ac:dyDescent="0.3">
      <c r="A77" s="10" t="s">
        <v>259</v>
      </c>
      <c r="B77" s="10" t="s">
        <v>260</v>
      </c>
      <c r="C77" s="10" t="s">
        <v>138</v>
      </c>
      <c r="D77" s="11">
        <v>2</v>
      </c>
      <c r="E77" s="13"/>
      <c r="F77" s="13"/>
      <c r="G77" s="13"/>
      <c r="H77" s="13"/>
      <c r="I77" s="13"/>
      <c r="J77" s="13"/>
      <c r="K77" s="13"/>
      <c r="L77" s="13"/>
      <c r="M77" s="10" t="s">
        <v>52</v>
      </c>
      <c r="N77" s="1" t="s">
        <v>261</v>
      </c>
      <c r="O77" s="1" t="s">
        <v>52</v>
      </c>
      <c r="P77" s="1" t="s">
        <v>52</v>
      </c>
      <c r="Q77" s="1" t="s">
        <v>248</v>
      </c>
      <c r="R77" s="1" t="s">
        <v>64</v>
      </c>
      <c r="S77" s="1" t="s">
        <v>64</v>
      </c>
      <c r="T77" s="1" t="s">
        <v>65</v>
      </c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1" t="s">
        <v>52</v>
      </c>
      <c r="AS77" s="1" t="s">
        <v>52</v>
      </c>
      <c r="AT77" s="2"/>
      <c r="AU77" s="1" t="s">
        <v>262</v>
      </c>
      <c r="AV77" s="2">
        <v>818</v>
      </c>
    </row>
    <row r="78" spans="1:48" ht="30" customHeight="1" x14ac:dyDescent="0.3">
      <c r="A78" s="10" t="s">
        <v>263</v>
      </c>
      <c r="B78" s="10" t="s">
        <v>264</v>
      </c>
      <c r="C78" s="10" t="s">
        <v>83</v>
      </c>
      <c r="D78" s="11">
        <v>1</v>
      </c>
      <c r="E78" s="13"/>
      <c r="F78" s="13"/>
      <c r="G78" s="13"/>
      <c r="H78" s="13"/>
      <c r="I78" s="13"/>
      <c r="J78" s="13"/>
      <c r="K78" s="13"/>
      <c r="L78" s="13"/>
      <c r="M78" s="10" t="s">
        <v>52</v>
      </c>
      <c r="N78" s="1" t="s">
        <v>265</v>
      </c>
      <c r="O78" s="1" t="s">
        <v>52</v>
      </c>
      <c r="P78" s="1" t="s">
        <v>52</v>
      </c>
      <c r="Q78" s="1" t="s">
        <v>248</v>
      </c>
      <c r="R78" s="1" t="s">
        <v>64</v>
      </c>
      <c r="S78" s="1" t="s">
        <v>64</v>
      </c>
      <c r="T78" s="1" t="s">
        <v>65</v>
      </c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1" t="s">
        <v>52</v>
      </c>
      <c r="AS78" s="1" t="s">
        <v>52</v>
      </c>
      <c r="AT78" s="2"/>
      <c r="AU78" s="1" t="s">
        <v>266</v>
      </c>
      <c r="AV78" s="2">
        <v>819</v>
      </c>
    </row>
    <row r="79" spans="1:48" ht="30" customHeight="1" x14ac:dyDescent="0.3">
      <c r="A79" s="10" t="s">
        <v>267</v>
      </c>
      <c r="B79" s="10" t="s">
        <v>268</v>
      </c>
      <c r="C79" s="10" t="s">
        <v>190</v>
      </c>
      <c r="D79" s="11">
        <v>23</v>
      </c>
      <c r="E79" s="13"/>
      <c r="F79" s="13"/>
      <c r="G79" s="13"/>
      <c r="H79" s="13"/>
      <c r="I79" s="13"/>
      <c r="J79" s="13"/>
      <c r="K79" s="13"/>
      <c r="L79" s="13"/>
      <c r="M79" s="10" t="s">
        <v>52</v>
      </c>
      <c r="N79" s="1" t="s">
        <v>269</v>
      </c>
      <c r="O79" s="1" t="s">
        <v>52</v>
      </c>
      <c r="P79" s="1" t="s">
        <v>52</v>
      </c>
      <c r="Q79" s="1" t="s">
        <v>248</v>
      </c>
      <c r="R79" s="1" t="s">
        <v>64</v>
      </c>
      <c r="S79" s="1" t="s">
        <v>64</v>
      </c>
      <c r="T79" s="1" t="s">
        <v>65</v>
      </c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1" t="s">
        <v>52</v>
      </c>
      <c r="AS79" s="1" t="s">
        <v>52</v>
      </c>
      <c r="AT79" s="2"/>
      <c r="AU79" s="1" t="s">
        <v>270</v>
      </c>
      <c r="AV79" s="2">
        <v>820</v>
      </c>
    </row>
    <row r="80" spans="1:48" ht="30" customHeight="1" x14ac:dyDescent="0.3">
      <c r="A80" s="10" t="s">
        <v>271</v>
      </c>
      <c r="B80" s="10" t="s">
        <v>272</v>
      </c>
      <c r="C80" s="10" t="s">
        <v>83</v>
      </c>
      <c r="D80" s="11">
        <v>1</v>
      </c>
      <c r="E80" s="13"/>
      <c r="F80" s="13"/>
      <c r="G80" s="13"/>
      <c r="H80" s="13"/>
      <c r="I80" s="13"/>
      <c r="J80" s="13"/>
      <c r="K80" s="13"/>
      <c r="L80" s="13"/>
      <c r="M80" s="10" t="s">
        <v>52</v>
      </c>
      <c r="N80" s="1" t="s">
        <v>273</v>
      </c>
      <c r="O80" s="1" t="s">
        <v>52</v>
      </c>
      <c r="P80" s="1" t="s">
        <v>52</v>
      </c>
      <c r="Q80" s="1" t="s">
        <v>248</v>
      </c>
      <c r="R80" s="1" t="s">
        <v>64</v>
      </c>
      <c r="S80" s="1" t="s">
        <v>64</v>
      </c>
      <c r="T80" s="1" t="s">
        <v>65</v>
      </c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1" t="s">
        <v>52</v>
      </c>
      <c r="AS80" s="1" t="s">
        <v>52</v>
      </c>
      <c r="AT80" s="2"/>
      <c r="AU80" s="1" t="s">
        <v>274</v>
      </c>
      <c r="AV80" s="2">
        <v>821</v>
      </c>
    </row>
    <row r="81" spans="1:48" ht="30" customHeight="1" x14ac:dyDescent="0.3">
      <c r="A81" s="10" t="s">
        <v>275</v>
      </c>
      <c r="B81" s="10" t="s">
        <v>276</v>
      </c>
      <c r="C81" s="10" t="s">
        <v>62</v>
      </c>
      <c r="D81" s="11">
        <v>1</v>
      </c>
      <c r="E81" s="13"/>
      <c r="F81" s="13"/>
      <c r="G81" s="13"/>
      <c r="H81" s="13"/>
      <c r="I81" s="13"/>
      <c r="J81" s="13"/>
      <c r="K81" s="13"/>
      <c r="L81" s="13"/>
      <c r="M81" s="10" t="s">
        <v>52</v>
      </c>
      <c r="N81" s="1" t="s">
        <v>277</v>
      </c>
      <c r="O81" s="1" t="s">
        <v>52</v>
      </c>
      <c r="P81" s="1" t="s">
        <v>52</v>
      </c>
      <c r="Q81" s="1" t="s">
        <v>248</v>
      </c>
      <c r="R81" s="1" t="s">
        <v>64</v>
      </c>
      <c r="S81" s="1" t="s">
        <v>64</v>
      </c>
      <c r="T81" s="1" t="s">
        <v>65</v>
      </c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1" t="s">
        <v>52</v>
      </c>
      <c r="AS81" s="1" t="s">
        <v>52</v>
      </c>
      <c r="AT81" s="2"/>
      <c r="AU81" s="1" t="s">
        <v>278</v>
      </c>
      <c r="AV81" s="2">
        <v>822</v>
      </c>
    </row>
    <row r="82" spans="1:48" ht="30" customHeight="1" x14ac:dyDescent="0.3">
      <c r="A82" s="10" t="s">
        <v>279</v>
      </c>
      <c r="B82" s="10" t="s">
        <v>280</v>
      </c>
      <c r="C82" s="10" t="s">
        <v>218</v>
      </c>
      <c r="D82" s="11">
        <v>10</v>
      </c>
      <c r="E82" s="13"/>
      <c r="F82" s="13"/>
      <c r="G82" s="13"/>
      <c r="H82" s="13"/>
      <c r="I82" s="13"/>
      <c r="J82" s="13"/>
      <c r="K82" s="13"/>
      <c r="L82" s="13"/>
      <c r="M82" s="10" t="s">
        <v>52</v>
      </c>
      <c r="N82" s="1" t="s">
        <v>281</v>
      </c>
      <c r="O82" s="1" t="s">
        <v>52</v>
      </c>
      <c r="P82" s="1" t="s">
        <v>52</v>
      </c>
      <c r="Q82" s="1" t="s">
        <v>248</v>
      </c>
      <c r="R82" s="1" t="s">
        <v>65</v>
      </c>
      <c r="S82" s="1" t="s">
        <v>64</v>
      </c>
      <c r="T82" s="1" t="s">
        <v>64</v>
      </c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1" t="s">
        <v>52</v>
      </c>
      <c r="AS82" s="1" t="s">
        <v>52</v>
      </c>
      <c r="AT82" s="2"/>
      <c r="AU82" s="1" t="s">
        <v>282</v>
      </c>
      <c r="AV82" s="2">
        <v>823</v>
      </c>
    </row>
    <row r="83" spans="1:48" ht="30" customHeight="1" x14ac:dyDescent="0.3">
      <c r="A83" s="10" t="s">
        <v>283</v>
      </c>
      <c r="B83" s="10" t="s">
        <v>284</v>
      </c>
      <c r="C83" s="10" t="s">
        <v>218</v>
      </c>
      <c r="D83" s="11">
        <v>2</v>
      </c>
      <c r="E83" s="13"/>
      <c r="F83" s="13"/>
      <c r="G83" s="13"/>
      <c r="H83" s="13"/>
      <c r="I83" s="13"/>
      <c r="J83" s="13"/>
      <c r="K83" s="13"/>
      <c r="L83" s="13"/>
      <c r="M83" s="10" t="s">
        <v>52</v>
      </c>
      <c r="N83" s="1" t="s">
        <v>285</v>
      </c>
      <c r="O83" s="1" t="s">
        <v>52</v>
      </c>
      <c r="P83" s="1" t="s">
        <v>52</v>
      </c>
      <c r="Q83" s="1" t="s">
        <v>248</v>
      </c>
      <c r="R83" s="1" t="s">
        <v>65</v>
      </c>
      <c r="S83" s="1" t="s">
        <v>64</v>
      </c>
      <c r="T83" s="1" t="s">
        <v>64</v>
      </c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1" t="s">
        <v>52</v>
      </c>
      <c r="AS83" s="1" t="s">
        <v>52</v>
      </c>
      <c r="AT83" s="2"/>
      <c r="AU83" s="1" t="s">
        <v>286</v>
      </c>
      <c r="AV83" s="2">
        <v>824</v>
      </c>
    </row>
    <row r="84" spans="1:48" ht="30" customHeight="1" x14ac:dyDescent="0.3">
      <c r="A84" s="10" t="s">
        <v>239</v>
      </c>
      <c r="B84" s="10" t="s">
        <v>280</v>
      </c>
      <c r="C84" s="10" t="s">
        <v>165</v>
      </c>
      <c r="D84" s="11">
        <v>4</v>
      </c>
      <c r="E84" s="13"/>
      <c r="F84" s="13"/>
      <c r="G84" s="13"/>
      <c r="H84" s="13"/>
      <c r="I84" s="13"/>
      <c r="J84" s="13"/>
      <c r="K84" s="13"/>
      <c r="L84" s="13"/>
      <c r="M84" s="10" t="s">
        <v>52</v>
      </c>
      <c r="N84" s="1" t="s">
        <v>287</v>
      </c>
      <c r="O84" s="1" t="s">
        <v>52</v>
      </c>
      <c r="P84" s="1" t="s">
        <v>52</v>
      </c>
      <c r="Q84" s="1" t="s">
        <v>248</v>
      </c>
      <c r="R84" s="1" t="s">
        <v>65</v>
      </c>
      <c r="S84" s="1" t="s">
        <v>64</v>
      </c>
      <c r="T84" s="1" t="s">
        <v>64</v>
      </c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1" t="s">
        <v>52</v>
      </c>
      <c r="AS84" s="1" t="s">
        <v>52</v>
      </c>
      <c r="AT84" s="2"/>
      <c r="AU84" s="1" t="s">
        <v>288</v>
      </c>
      <c r="AV84" s="2">
        <v>825</v>
      </c>
    </row>
    <row r="85" spans="1:48" ht="30" customHeight="1" x14ac:dyDescent="0.3">
      <c r="A85" s="10" t="s">
        <v>289</v>
      </c>
      <c r="B85" s="10" t="s">
        <v>290</v>
      </c>
      <c r="C85" s="10" t="s">
        <v>62</v>
      </c>
      <c r="D85" s="11">
        <v>1</v>
      </c>
      <c r="E85" s="13"/>
      <c r="F85" s="13"/>
      <c r="G85" s="13"/>
      <c r="H85" s="13"/>
      <c r="I85" s="13"/>
      <c r="J85" s="13"/>
      <c r="K85" s="13"/>
      <c r="L85" s="13"/>
      <c r="M85" s="10" t="s">
        <v>52</v>
      </c>
      <c r="N85" s="1" t="s">
        <v>291</v>
      </c>
      <c r="O85" s="1" t="s">
        <v>52</v>
      </c>
      <c r="P85" s="1" t="s">
        <v>52</v>
      </c>
      <c r="Q85" s="1" t="s">
        <v>248</v>
      </c>
      <c r="R85" s="1" t="s">
        <v>65</v>
      </c>
      <c r="S85" s="1" t="s">
        <v>64</v>
      </c>
      <c r="T85" s="1" t="s">
        <v>64</v>
      </c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1" t="s">
        <v>52</v>
      </c>
      <c r="AS85" s="1" t="s">
        <v>52</v>
      </c>
      <c r="AT85" s="2"/>
      <c r="AU85" s="1" t="s">
        <v>292</v>
      </c>
      <c r="AV85" s="2">
        <v>826</v>
      </c>
    </row>
    <row r="86" spans="1:48" ht="30" customHeight="1" x14ac:dyDescent="0.3">
      <c r="A86" s="10" t="s">
        <v>111</v>
      </c>
      <c r="B86" s="10" t="s">
        <v>243</v>
      </c>
      <c r="C86" s="10" t="s">
        <v>113</v>
      </c>
      <c r="D86" s="11">
        <v>1</v>
      </c>
      <c r="E86" s="13"/>
      <c r="F86" s="13"/>
      <c r="G86" s="13"/>
      <c r="H86" s="13"/>
      <c r="I86" s="13"/>
      <c r="J86" s="13"/>
      <c r="K86" s="13"/>
      <c r="L86" s="13"/>
      <c r="M86" s="10" t="s">
        <v>52</v>
      </c>
      <c r="N86" s="1" t="s">
        <v>244</v>
      </c>
      <c r="O86" s="1" t="s">
        <v>52</v>
      </c>
      <c r="P86" s="1" t="s">
        <v>52</v>
      </c>
      <c r="Q86" s="1" t="s">
        <v>248</v>
      </c>
      <c r="R86" s="1" t="s">
        <v>64</v>
      </c>
      <c r="S86" s="1" t="s">
        <v>64</v>
      </c>
      <c r="T86" s="1" t="s">
        <v>65</v>
      </c>
      <c r="U86" s="2"/>
      <c r="V86" s="2"/>
      <c r="W86" s="2"/>
      <c r="X86" s="2">
        <v>1</v>
      </c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1" t="s">
        <v>52</v>
      </c>
      <c r="AS86" s="1" t="s">
        <v>52</v>
      </c>
      <c r="AT86" s="2"/>
      <c r="AU86" s="1" t="s">
        <v>293</v>
      </c>
      <c r="AV86" s="2">
        <v>827</v>
      </c>
    </row>
    <row r="87" spans="1:48" ht="30" customHeight="1" x14ac:dyDescent="0.3">
      <c r="A87" s="10" t="s">
        <v>119</v>
      </c>
      <c r="B87" s="10" t="s">
        <v>120</v>
      </c>
      <c r="C87" s="10" t="s">
        <v>121</v>
      </c>
      <c r="D87" s="11">
        <v>1</v>
      </c>
      <c r="E87" s="13"/>
      <c r="F87" s="13"/>
      <c r="G87" s="13"/>
      <c r="H87" s="13"/>
      <c r="I87" s="13"/>
      <c r="J87" s="13"/>
      <c r="K87" s="13"/>
      <c r="L87" s="13"/>
      <c r="M87" s="10" t="s">
        <v>52</v>
      </c>
      <c r="N87" s="1" t="s">
        <v>122</v>
      </c>
      <c r="O87" s="1" t="s">
        <v>52</v>
      </c>
      <c r="P87" s="1" t="s">
        <v>52</v>
      </c>
      <c r="Q87" s="1" t="s">
        <v>248</v>
      </c>
      <c r="R87" s="1" t="s">
        <v>64</v>
      </c>
      <c r="S87" s="1" t="s">
        <v>64</v>
      </c>
      <c r="T87" s="1" t="s">
        <v>64</v>
      </c>
      <c r="U87" s="2">
        <v>1</v>
      </c>
      <c r="V87" s="2">
        <v>0</v>
      </c>
      <c r="W87" s="2">
        <v>0.03</v>
      </c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1" t="s">
        <v>52</v>
      </c>
      <c r="AS87" s="1" t="s">
        <v>52</v>
      </c>
      <c r="AT87" s="2"/>
      <c r="AU87" s="1" t="s">
        <v>294</v>
      </c>
      <c r="AV87" s="2">
        <v>1340</v>
      </c>
    </row>
    <row r="88" spans="1:48" ht="30" customHeight="1" x14ac:dyDescent="0.3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 spans="1:48" ht="30" customHeight="1" x14ac:dyDescent="0.3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</row>
    <row r="90" spans="1:48" ht="30" customHeight="1" x14ac:dyDescent="0.3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</row>
    <row r="91" spans="1:48" ht="30" customHeight="1" x14ac:dyDescent="0.3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</row>
    <row r="92" spans="1:48" ht="30" customHeight="1" x14ac:dyDescent="0.3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</row>
    <row r="93" spans="1:48" ht="30" customHeight="1" x14ac:dyDescent="0.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</row>
    <row r="94" spans="1:48" ht="30" customHeight="1" x14ac:dyDescent="0.3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</row>
    <row r="95" spans="1:48" ht="30" customHeight="1" x14ac:dyDescent="0.3">
      <c r="A95" s="10" t="s">
        <v>124</v>
      </c>
      <c r="B95" s="11"/>
      <c r="C95" s="11"/>
      <c r="D95" s="11"/>
      <c r="E95" s="11"/>
      <c r="F95" s="13"/>
      <c r="G95" s="11"/>
      <c r="H95" s="13"/>
      <c r="I95" s="11"/>
      <c r="J95" s="13"/>
      <c r="K95" s="11"/>
      <c r="L95" s="13"/>
      <c r="M95" s="11"/>
      <c r="N95" t="s">
        <v>125</v>
      </c>
    </row>
    <row r="96" spans="1:48" ht="30" customHeight="1" x14ac:dyDescent="0.3">
      <c r="A96" s="10" t="s">
        <v>295</v>
      </c>
      <c r="B96" s="10" t="s">
        <v>52</v>
      </c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2"/>
      <c r="O96" s="2"/>
      <c r="P96" s="2"/>
      <c r="Q96" s="1" t="s">
        <v>296</v>
      </c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</row>
    <row r="97" spans="1:48" ht="30" customHeight="1" x14ac:dyDescent="0.3">
      <c r="A97" s="10" t="s">
        <v>297</v>
      </c>
      <c r="B97" s="10" t="s">
        <v>298</v>
      </c>
      <c r="C97" s="10" t="s">
        <v>91</v>
      </c>
      <c r="D97" s="11">
        <v>189</v>
      </c>
      <c r="E97" s="13"/>
      <c r="F97" s="13"/>
      <c r="G97" s="13"/>
      <c r="H97" s="13"/>
      <c r="I97" s="13"/>
      <c r="J97" s="13"/>
      <c r="K97" s="13"/>
      <c r="L97" s="13"/>
      <c r="M97" s="10" t="s">
        <v>52</v>
      </c>
      <c r="N97" s="1" t="s">
        <v>299</v>
      </c>
      <c r="O97" s="1" t="s">
        <v>52</v>
      </c>
      <c r="P97" s="1" t="s">
        <v>52</v>
      </c>
      <c r="Q97" s="1" t="s">
        <v>296</v>
      </c>
      <c r="R97" s="1" t="s">
        <v>64</v>
      </c>
      <c r="S97" s="1" t="s">
        <v>64</v>
      </c>
      <c r="T97" s="1" t="s">
        <v>65</v>
      </c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1" t="s">
        <v>52</v>
      </c>
      <c r="AS97" s="1" t="s">
        <v>52</v>
      </c>
      <c r="AT97" s="2"/>
      <c r="AU97" s="1" t="s">
        <v>300</v>
      </c>
      <c r="AV97" s="2">
        <v>829</v>
      </c>
    </row>
    <row r="98" spans="1:48" ht="30" customHeight="1" x14ac:dyDescent="0.3">
      <c r="A98" s="10" t="s">
        <v>301</v>
      </c>
      <c r="B98" s="10" t="s">
        <v>302</v>
      </c>
      <c r="C98" s="10" t="s">
        <v>190</v>
      </c>
      <c r="D98" s="11">
        <v>130</v>
      </c>
      <c r="E98" s="13"/>
      <c r="F98" s="13"/>
      <c r="G98" s="13"/>
      <c r="H98" s="13"/>
      <c r="I98" s="13"/>
      <c r="J98" s="13"/>
      <c r="K98" s="13"/>
      <c r="L98" s="13"/>
      <c r="M98" s="10" t="s">
        <v>52</v>
      </c>
      <c r="N98" s="1" t="s">
        <v>303</v>
      </c>
      <c r="O98" s="1" t="s">
        <v>52</v>
      </c>
      <c r="P98" s="1" t="s">
        <v>52</v>
      </c>
      <c r="Q98" s="1" t="s">
        <v>296</v>
      </c>
      <c r="R98" s="1" t="s">
        <v>64</v>
      </c>
      <c r="S98" s="1" t="s">
        <v>64</v>
      </c>
      <c r="T98" s="1" t="s">
        <v>65</v>
      </c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1" t="s">
        <v>52</v>
      </c>
      <c r="AS98" s="1" t="s">
        <v>52</v>
      </c>
      <c r="AT98" s="2"/>
      <c r="AU98" s="1" t="s">
        <v>304</v>
      </c>
      <c r="AV98" s="2">
        <v>830</v>
      </c>
    </row>
    <row r="99" spans="1:48" ht="30" customHeight="1" x14ac:dyDescent="0.3">
      <c r="A99" s="10" t="s">
        <v>193</v>
      </c>
      <c r="B99" s="10" t="s">
        <v>194</v>
      </c>
      <c r="C99" s="10" t="s">
        <v>62</v>
      </c>
      <c r="D99" s="11">
        <v>2</v>
      </c>
      <c r="E99" s="13"/>
      <c r="F99" s="13"/>
      <c r="G99" s="13"/>
      <c r="H99" s="13"/>
      <c r="I99" s="13"/>
      <c r="J99" s="13"/>
      <c r="K99" s="13"/>
      <c r="L99" s="13"/>
      <c r="M99" s="10" t="s">
        <v>52</v>
      </c>
      <c r="N99" s="1" t="s">
        <v>195</v>
      </c>
      <c r="O99" s="1" t="s">
        <v>52</v>
      </c>
      <c r="P99" s="1" t="s">
        <v>52</v>
      </c>
      <c r="Q99" s="1" t="s">
        <v>296</v>
      </c>
      <c r="R99" s="1" t="s">
        <v>65</v>
      </c>
      <c r="S99" s="1" t="s">
        <v>64</v>
      </c>
      <c r="T99" s="1" t="s">
        <v>64</v>
      </c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1" t="s">
        <v>52</v>
      </c>
      <c r="AS99" s="1" t="s">
        <v>52</v>
      </c>
      <c r="AT99" s="2"/>
      <c r="AU99" s="1" t="s">
        <v>305</v>
      </c>
      <c r="AV99" s="2">
        <v>831</v>
      </c>
    </row>
    <row r="100" spans="1:48" ht="30" customHeight="1" x14ac:dyDescent="0.3">
      <c r="A100" s="10" t="s">
        <v>306</v>
      </c>
      <c r="B100" s="10" t="s">
        <v>307</v>
      </c>
      <c r="C100" s="10" t="s">
        <v>308</v>
      </c>
      <c r="D100" s="11">
        <v>180</v>
      </c>
      <c r="E100" s="13"/>
      <c r="F100" s="13"/>
      <c r="G100" s="13"/>
      <c r="H100" s="13"/>
      <c r="I100" s="13"/>
      <c r="J100" s="13"/>
      <c r="K100" s="13"/>
      <c r="L100" s="13"/>
      <c r="M100" s="10" t="s">
        <v>52</v>
      </c>
      <c r="N100" s="1" t="s">
        <v>309</v>
      </c>
      <c r="O100" s="1" t="s">
        <v>52</v>
      </c>
      <c r="P100" s="1" t="s">
        <v>52</v>
      </c>
      <c r="Q100" s="1" t="s">
        <v>296</v>
      </c>
      <c r="R100" s="1" t="s">
        <v>65</v>
      </c>
      <c r="S100" s="1" t="s">
        <v>64</v>
      </c>
      <c r="T100" s="1" t="s">
        <v>64</v>
      </c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1" t="s">
        <v>52</v>
      </c>
      <c r="AS100" s="1" t="s">
        <v>52</v>
      </c>
      <c r="AT100" s="2"/>
      <c r="AU100" s="1" t="s">
        <v>310</v>
      </c>
      <c r="AV100" s="2">
        <v>832</v>
      </c>
    </row>
    <row r="101" spans="1:48" ht="30" customHeight="1" x14ac:dyDescent="0.3">
      <c r="A101" s="10" t="s">
        <v>311</v>
      </c>
      <c r="B101" s="10" t="s">
        <v>312</v>
      </c>
      <c r="C101" s="10" t="s">
        <v>308</v>
      </c>
      <c r="D101" s="11">
        <v>63</v>
      </c>
      <c r="E101" s="13"/>
      <c r="F101" s="13"/>
      <c r="G101" s="13"/>
      <c r="H101" s="13"/>
      <c r="I101" s="13"/>
      <c r="J101" s="13"/>
      <c r="K101" s="13"/>
      <c r="L101" s="13"/>
      <c r="M101" s="10" t="s">
        <v>52</v>
      </c>
      <c r="N101" s="1" t="s">
        <v>313</v>
      </c>
      <c r="O101" s="1" t="s">
        <v>52</v>
      </c>
      <c r="P101" s="1" t="s">
        <v>52</v>
      </c>
      <c r="Q101" s="1" t="s">
        <v>296</v>
      </c>
      <c r="R101" s="1" t="s">
        <v>65</v>
      </c>
      <c r="S101" s="1" t="s">
        <v>64</v>
      </c>
      <c r="T101" s="1" t="s">
        <v>64</v>
      </c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1" t="s">
        <v>52</v>
      </c>
      <c r="AS101" s="1" t="s">
        <v>52</v>
      </c>
      <c r="AT101" s="2"/>
      <c r="AU101" s="1" t="s">
        <v>314</v>
      </c>
      <c r="AV101" s="2">
        <v>833</v>
      </c>
    </row>
    <row r="102" spans="1:48" ht="30" customHeight="1" x14ac:dyDescent="0.3">
      <c r="A102" s="10" t="s">
        <v>315</v>
      </c>
      <c r="B102" s="10" t="s">
        <v>316</v>
      </c>
      <c r="C102" s="10" t="s">
        <v>308</v>
      </c>
      <c r="D102" s="11">
        <v>180</v>
      </c>
      <c r="E102" s="13"/>
      <c r="F102" s="13"/>
      <c r="G102" s="13"/>
      <c r="H102" s="13"/>
      <c r="I102" s="13"/>
      <c r="J102" s="13"/>
      <c r="K102" s="13"/>
      <c r="L102" s="13"/>
      <c r="M102" s="10" t="s">
        <v>52</v>
      </c>
      <c r="N102" s="1" t="s">
        <v>317</v>
      </c>
      <c r="O102" s="1" t="s">
        <v>52</v>
      </c>
      <c r="P102" s="1" t="s">
        <v>52</v>
      </c>
      <c r="Q102" s="1" t="s">
        <v>296</v>
      </c>
      <c r="R102" s="1" t="s">
        <v>65</v>
      </c>
      <c r="S102" s="1" t="s">
        <v>64</v>
      </c>
      <c r="T102" s="1" t="s">
        <v>64</v>
      </c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1" t="s">
        <v>52</v>
      </c>
      <c r="AS102" s="1" t="s">
        <v>52</v>
      </c>
      <c r="AT102" s="2"/>
      <c r="AU102" s="1" t="s">
        <v>318</v>
      </c>
      <c r="AV102" s="2">
        <v>834</v>
      </c>
    </row>
    <row r="103" spans="1:48" ht="30" customHeight="1" x14ac:dyDescent="0.3">
      <c r="A103" s="10" t="s">
        <v>319</v>
      </c>
      <c r="B103" s="10" t="s">
        <v>320</v>
      </c>
      <c r="C103" s="10" t="s">
        <v>308</v>
      </c>
      <c r="D103" s="11">
        <v>63</v>
      </c>
      <c r="E103" s="13"/>
      <c r="F103" s="13"/>
      <c r="G103" s="13"/>
      <c r="H103" s="13"/>
      <c r="I103" s="13"/>
      <c r="J103" s="13"/>
      <c r="K103" s="13"/>
      <c r="L103" s="13"/>
      <c r="M103" s="10" t="s">
        <v>52</v>
      </c>
      <c r="N103" s="1" t="s">
        <v>321</v>
      </c>
      <c r="O103" s="1" t="s">
        <v>52</v>
      </c>
      <c r="P103" s="1" t="s">
        <v>52</v>
      </c>
      <c r="Q103" s="1" t="s">
        <v>296</v>
      </c>
      <c r="R103" s="1" t="s">
        <v>65</v>
      </c>
      <c r="S103" s="1" t="s">
        <v>64</v>
      </c>
      <c r="T103" s="1" t="s">
        <v>64</v>
      </c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1" t="s">
        <v>52</v>
      </c>
      <c r="AS103" s="1" t="s">
        <v>52</v>
      </c>
      <c r="AT103" s="2"/>
      <c r="AU103" s="1" t="s">
        <v>322</v>
      </c>
      <c r="AV103" s="2">
        <v>835</v>
      </c>
    </row>
    <row r="104" spans="1:48" ht="30" customHeight="1" x14ac:dyDescent="0.3">
      <c r="A104" s="10" t="s">
        <v>323</v>
      </c>
      <c r="B104" s="10" t="s">
        <v>324</v>
      </c>
      <c r="C104" s="10" t="s">
        <v>190</v>
      </c>
      <c r="D104" s="11">
        <v>18</v>
      </c>
      <c r="E104" s="13"/>
      <c r="F104" s="13"/>
      <c r="G104" s="13"/>
      <c r="H104" s="13"/>
      <c r="I104" s="13"/>
      <c r="J104" s="13"/>
      <c r="K104" s="13"/>
      <c r="L104" s="13"/>
      <c r="M104" s="10" t="s">
        <v>52</v>
      </c>
      <c r="N104" s="1" t="s">
        <v>325</v>
      </c>
      <c r="O104" s="1" t="s">
        <v>52</v>
      </c>
      <c r="P104" s="1" t="s">
        <v>52</v>
      </c>
      <c r="Q104" s="1" t="s">
        <v>296</v>
      </c>
      <c r="R104" s="1" t="s">
        <v>65</v>
      </c>
      <c r="S104" s="1" t="s">
        <v>64</v>
      </c>
      <c r="T104" s="1" t="s">
        <v>64</v>
      </c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1" t="s">
        <v>52</v>
      </c>
      <c r="AS104" s="1" t="s">
        <v>52</v>
      </c>
      <c r="AT104" s="2"/>
      <c r="AU104" s="1" t="s">
        <v>326</v>
      </c>
      <c r="AV104" s="2">
        <v>836</v>
      </c>
    </row>
    <row r="105" spans="1:48" ht="30" customHeight="1" x14ac:dyDescent="0.3">
      <c r="A105" s="10" t="s">
        <v>327</v>
      </c>
      <c r="B105" s="10" t="s">
        <v>328</v>
      </c>
      <c r="C105" s="10" t="s">
        <v>218</v>
      </c>
      <c r="D105" s="11">
        <v>2</v>
      </c>
      <c r="E105" s="13"/>
      <c r="F105" s="13"/>
      <c r="G105" s="13"/>
      <c r="H105" s="13"/>
      <c r="I105" s="13"/>
      <c r="J105" s="13"/>
      <c r="K105" s="13"/>
      <c r="L105" s="13"/>
      <c r="M105" s="10" t="s">
        <v>52</v>
      </c>
      <c r="N105" s="1" t="s">
        <v>329</v>
      </c>
      <c r="O105" s="1" t="s">
        <v>52</v>
      </c>
      <c r="P105" s="1" t="s">
        <v>52</v>
      </c>
      <c r="Q105" s="1" t="s">
        <v>296</v>
      </c>
      <c r="R105" s="1" t="s">
        <v>65</v>
      </c>
      <c r="S105" s="1" t="s">
        <v>64</v>
      </c>
      <c r="T105" s="1" t="s">
        <v>64</v>
      </c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1" t="s">
        <v>52</v>
      </c>
      <c r="AS105" s="1" t="s">
        <v>52</v>
      </c>
      <c r="AT105" s="2"/>
      <c r="AU105" s="1" t="s">
        <v>330</v>
      </c>
      <c r="AV105" s="2">
        <v>837</v>
      </c>
    </row>
    <row r="106" spans="1:48" ht="30" customHeight="1" x14ac:dyDescent="0.3">
      <c r="A106" s="10" t="s">
        <v>331</v>
      </c>
      <c r="B106" s="10" t="s">
        <v>332</v>
      </c>
      <c r="C106" s="10" t="s">
        <v>308</v>
      </c>
      <c r="D106" s="11">
        <v>4</v>
      </c>
      <c r="E106" s="13"/>
      <c r="F106" s="13"/>
      <c r="G106" s="13"/>
      <c r="H106" s="13"/>
      <c r="I106" s="13"/>
      <c r="J106" s="13"/>
      <c r="K106" s="13"/>
      <c r="L106" s="13"/>
      <c r="M106" s="10" t="s">
        <v>52</v>
      </c>
      <c r="N106" s="1" t="s">
        <v>333</v>
      </c>
      <c r="O106" s="1" t="s">
        <v>52</v>
      </c>
      <c r="P106" s="1" t="s">
        <v>52</v>
      </c>
      <c r="Q106" s="1" t="s">
        <v>296</v>
      </c>
      <c r="R106" s="1" t="s">
        <v>65</v>
      </c>
      <c r="S106" s="1" t="s">
        <v>64</v>
      </c>
      <c r="T106" s="1" t="s">
        <v>64</v>
      </c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1" t="s">
        <v>52</v>
      </c>
      <c r="AS106" s="1" t="s">
        <v>52</v>
      </c>
      <c r="AT106" s="2"/>
      <c r="AU106" s="1" t="s">
        <v>334</v>
      </c>
      <c r="AV106" s="2">
        <v>838</v>
      </c>
    </row>
    <row r="107" spans="1:48" ht="30" customHeight="1" x14ac:dyDescent="0.3">
      <c r="A107" s="10" t="s">
        <v>335</v>
      </c>
      <c r="B107" s="10" t="s">
        <v>336</v>
      </c>
      <c r="C107" s="10" t="s">
        <v>190</v>
      </c>
      <c r="D107" s="11">
        <v>42</v>
      </c>
      <c r="E107" s="13"/>
      <c r="F107" s="13"/>
      <c r="G107" s="13"/>
      <c r="H107" s="13"/>
      <c r="I107" s="13"/>
      <c r="J107" s="13"/>
      <c r="K107" s="13"/>
      <c r="L107" s="13"/>
      <c r="M107" s="10" t="s">
        <v>52</v>
      </c>
      <c r="N107" s="1" t="s">
        <v>337</v>
      </c>
      <c r="O107" s="1" t="s">
        <v>52</v>
      </c>
      <c r="P107" s="1" t="s">
        <v>52</v>
      </c>
      <c r="Q107" s="1" t="s">
        <v>296</v>
      </c>
      <c r="R107" s="1" t="s">
        <v>65</v>
      </c>
      <c r="S107" s="1" t="s">
        <v>64</v>
      </c>
      <c r="T107" s="1" t="s">
        <v>64</v>
      </c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1" t="s">
        <v>52</v>
      </c>
      <c r="AS107" s="1" t="s">
        <v>52</v>
      </c>
      <c r="AT107" s="2"/>
      <c r="AU107" s="1" t="s">
        <v>338</v>
      </c>
      <c r="AV107" s="2">
        <v>839</v>
      </c>
    </row>
    <row r="108" spans="1:48" ht="30" customHeight="1" x14ac:dyDescent="0.3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</row>
    <row r="109" spans="1:48" ht="30" customHeight="1" x14ac:dyDescent="0.3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</row>
    <row r="110" spans="1:48" ht="30" customHeight="1" x14ac:dyDescent="0.3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</row>
    <row r="111" spans="1:48" ht="30" customHeight="1" x14ac:dyDescent="0.3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</row>
    <row r="112" spans="1:48" ht="30" customHeight="1" x14ac:dyDescent="0.3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</row>
    <row r="113" spans="1:48" ht="30" customHeight="1" x14ac:dyDescent="0.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 spans="1:48" ht="30" customHeight="1" x14ac:dyDescent="0.3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 spans="1:48" ht="30" customHeight="1" x14ac:dyDescent="0.3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 spans="1:48" ht="30" customHeight="1" x14ac:dyDescent="0.3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</row>
    <row r="117" spans="1:48" ht="30" customHeight="1" x14ac:dyDescent="0.3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</row>
    <row r="118" spans="1:48" ht="30" customHeight="1" x14ac:dyDescent="0.3">
      <c r="A118" s="10" t="s">
        <v>124</v>
      </c>
      <c r="B118" s="11"/>
      <c r="C118" s="11"/>
      <c r="D118" s="11"/>
      <c r="E118" s="11"/>
      <c r="F118" s="13"/>
      <c r="G118" s="11"/>
      <c r="H118" s="13"/>
      <c r="I118" s="11"/>
      <c r="J118" s="13"/>
      <c r="K118" s="11"/>
      <c r="L118" s="13"/>
      <c r="M118" s="11"/>
      <c r="N118" t="s">
        <v>125</v>
      </c>
    </row>
    <row r="119" spans="1:48" ht="30" customHeight="1" x14ac:dyDescent="0.3">
      <c r="A119" s="10" t="s">
        <v>339</v>
      </c>
      <c r="B119" s="10" t="s">
        <v>52</v>
      </c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2"/>
      <c r="O119" s="2"/>
      <c r="P119" s="2"/>
      <c r="Q119" s="1" t="s">
        <v>340</v>
      </c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</row>
    <row r="120" spans="1:48" ht="30" customHeight="1" x14ac:dyDescent="0.3">
      <c r="A120" s="10" t="s">
        <v>341</v>
      </c>
      <c r="B120" s="10" t="s">
        <v>342</v>
      </c>
      <c r="C120" s="10" t="s">
        <v>138</v>
      </c>
      <c r="D120" s="11">
        <v>2</v>
      </c>
      <c r="E120" s="13"/>
      <c r="F120" s="13"/>
      <c r="G120" s="13"/>
      <c r="H120" s="13"/>
      <c r="I120" s="13"/>
      <c r="J120" s="13"/>
      <c r="K120" s="13"/>
      <c r="L120" s="13"/>
      <c r="M120" s="10" t="s">
        <v>52</v>
      </c>
      <c r="N120" s="1" t="s">
        <v>343</v>
      </c>
      <c r="O120" s="1" t="s">
        <v>52</v>
      </c>
      <c r="P120" s="1" t="s">
        <v>52</v>
      </c>
      <c r="Q120" s="1" t="s">
        <v>340</v>
      </c>
      <c r="R120" s="1" t="s">
        <v>65</v>
      </c>
      <c r="S120" s="1" t="s">
        <v>64</v>
      </c>
      <c r="T120" s="1" t="s">
        <v>64</v>
      </c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1" t="s">
        <v>52</v>
      </c>
      <c r="AS120" s="1" t="s">
        <v>52</v>
      </c>
      <c r="AT120" s="2"/>
      <c r="AU120" s="1" t="s">
        <v>344</v>
      </c>
      <c r="AV120" s="2">
        <v>841</v>
      </c>
    </row>
    <row r="121" spans="1:48" ht="30" customHeight="1" x14ac:dyDescent="0.3">
      <c r="A121" s="10" t="s">
        <v>345</v>
      </c>
      <c r="B121" s="10" t="s">
        <v>346</v>
      </c>
      <c r="C121" s="10" t="s">
        <v>138</v>
      </c>
      <c r="D121" s="11">
        <v>1</v>
      </c>
      <c r="E121" s="13"/>
      <c r="F121" s="13"/>
      <c r="G121" s="13"/>
      <c r="H121" s="13"/>
      <c r="I121" s="13"/>
      <c r="J121" s="13"/>
      <c r="K121" s="13"/>
      <c r="L121" s="13"/>
      <c r="M121" s="10" t="s">
        <v>52</v>
      </c>
      <c r="N121" s="1" t="s">
        <v>347</v>
      </c>
      <c r="O121" s="1" t="s">
        <v>52</v>
      </c>
      <c r="P121" s="1" t="s">
        <v>52</v>
      </c>
      <c r="Q121" s="1" t="s">
        <v>340</v>
      </c>
      <c r="R121" s="1" t="s">
        <v>65</v>
      </c>
      <c r="S121" s="1" t="s">
        <v>64</v>
      </c>
      <c r="T121" s="1" t="s">
        <v>64</v>
      </c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1" t="s">
        <v>52</v>
      </c>
      <c r="AS121" s="1" t="s">
        <v>52</v>
      </c>
      <c r="AT121" s="2"/>
      <c r="AU121" s="1" t="s">
        <v>348</v>
      </c>
      <c r="AV121" s="2">
        <v>842</v>
      </c>
    </row>
    <row r="122" spans="1:48" ht="30" customHeight="1" x14ac:dyDescent="0.3">
      <c r="A122" s="10" t="s">
        <v>349</v>
      </c>
      <c r="B122" s="10" t="s">
        <v>350</v>
      </c>
      <c r="C122" s="10" t="s">
        <v>138</v>
      </c>
      <c r="D122" s="11">
        <v>1</v>
      </c>
      <c r="E122" s="13"/>
      <c r="F122" s="13"/>
      <c r="G122" s="13"/>
      <c r="H122" s="13"/>
      <c r="I122" s="13"/>
      <c r="J122" s="13"/>
      <c r="K122" s="13"/>
      <c r="L122" s="13"/>
      <c r="M122" s="10" t="s">
        <v>52</v>
      </c>
      <c r="N122" s="1" t="s">
        <v>351</v>
      </c>
      <c r="O122" s="1" t="s">
        <v>52</v>
      </c>
      <c r="P122" s="1" t="s">
        <v>52</v>
      </c>
      <c r="Q122" s="1" t="s">
        <v>340</v>
      </c>
      <c r="R122" s="1" t="s">
        <v>65</v>
      </c>
      <c r="S122" s="1" t="s">
        <v>64</v>
      </c>
      <c r="T122" s="1" t="s">
        <v>64</v>
      </c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1" t="s">
        <v>52</v>
      </c>
      <c r="AS122" s="1" t="s">
        <v>52</v>
      </c>
      <c r="AT122" s="2"/>
      <c r="AU122" s="1" t="s">
        <v>352</v>
      </c>
      <c r="AV122" s="2">
        <v>843</v>
      </c>
    </row>
    <row r="123" spans="1:48" ht="30" customHeight="1" x14ac:dyDescent="0.3">
      <c r="A123" s="10" t="s">
        <v>353</v>
      </c>
      <c r="B123" s="10" t="s">
        <v>354</v>
      </c>
      <c r="C123" s="10" t="s">
        <v>138</v>
      </c>
      <c r="D123" s="11">
        <v>1</v>
      </c>
      <c r="E123" s="13"/>
      <c r="F123" s="13"/>
      <c r="G123" s="13"/>
      <c r="H123" s="13"/>
      <c r="I123" s="13"/>
      <c r="J123" s="13"/>
      <c r="K123" s="13"/>
      <c r="L123" s="13"/>
      <c r="M123" s="10" t="s">
        <v>52</v>
      </c>
      <c r="N123" s="1" t="s">
        <v>355</v>
      </c>
      <c r="O123" s="1" t="s">
        <v>52</v>
      </c>
      <c r="P123" s="1" t="s">
        <v>52</v>
      </c>
      <c r="Q123" s="1" t="s">
        <v>340</v>
      </c>
      <c r="R123" s="1" t="s">
        <v>65</v>
      </c>
      <c r="S123" s="1" t="s">
        <v>64</v>
      </c>
      <c r="T123" s="1" t="s">
        <v>64</v>
      </c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1" t="s">
        <v>52</v>
      </c>
      <c r="AS123" s="1" t="s">
        <v>52</v>
      </c>
      <c r="AT123" s="2"/>
      <c r="AU123" s="1" t="s">
        <v>356</v>
      </c>
      <c r="AV123" s="2">
        <v>844</v>
      </c>
    </row>
    <row r="124" spans="1:48" ht="30" customHeight="1" x14ac:dyDescent="0.3">
      <c r="A124" s="10" t="s">
        <v>357</v>
      </c>
      <c r="B124" s="10" t="s">
        <v>358</v>
      </c>
      <c r="C124" s="10" t="s">
        <v>138</v>
      </c>
      <c r="D124" s="11">
        <v>1</v>
      </c>
      <c r="E124" s="13"/>
      <c r="F124" s="13"/>
      <c r="G124" s="13"/>
      <c r="H124" s="13"/>
      <c r="I124" s="13"/>
      <c r="J124" s="13"/>
      <c r="K124" s="13"/>
      <c r="L124" s="13"/>
      <c r="M124" s="10" t="s">
        <v>52</v>
      </c>
      <c r="N124" s="1" t="s">
        <v>359</v>
      </c>
      <c r="O124" s="1" t="s">
        <v>52</v>
      </c>
      <c r="P124" s="1" t="s">
        <v>52</v>
      </c>
      <c r="Q124" s="1" t="s">
        <v>340</v>
      </c>
      <c r="R124" s="1" t="s">
        <v>65</v>
      </c>
      <c r="S124" s="1" t="s">
        <v>64</v>
      </c>
      <c r="T124" s="1" t="s">
        <v>64</v>
      </c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1" t="s">
        <v>52</v>
      </c>
      <c r="AS124" s="1" t="s">
        <v>52</v>
      </c>
      <c r="AT124" s="2"/>
      <c r="AU124" s="1" t="s">
        <v>360</v>
      </c>
      <c r="AV124" s="2">
        <v>845</v>
      </c>
    </row>
    <row r="125" spans="1:48" ht="30" customHeight="1" x14ac:dyDescent="0.3">
      <c r="A125" s="10" t="s">
        <v>361</v>
      </c>
      <c r="B125" s="10" t="s">
        <v>362</v>
      </c>
      <c r="C125" s="10" t="s">
        <v>138</v>
      </c>
      <c r="D125" s="11">
        <v>3</v>
      </c>
      <c r="E125" s="13"/>
      <c r="F125" s="13"/>
      <c r="G125" s="13"/>
      <c r="H125" s="13"/>
      <c r="I125" s="13"/>
      <c r="J125" s="13"/>
      <c r="K125" s="13"/>
      <c r="L125" s="13"/>
      <c r="M125" s="10" t="s">
        <v>52</v>
      </c>
      <c r="N125" s="1" t="s">
        <v>363</v>
      </c>
      <c r="O125" s="1" t="s">
        <v>52</v>
      </c>
      <c r="P125" s="1" t="s">
        <v>52</v>
      </c>
      <c r="Q125" s="1" t="s">
        <v>340</v>
      </c>
      <c r="R125" s="1" t="s">
        <v>65</v>
      </c>
      <c r="S125" s="1" t="s">
        <v>64</v>
      </c>
      <c r="T125" s="1" t="s">
        <v>64</v>
      </c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1" t="s">
        <v>52</v>
      </c>
      <c r="AS125" s="1" t="s">
        <v>52</v>
      </c>
      <c r="AT125" s="2"/>
      <c r="AU125" s="1" t="s">
        <v>364</v>
      </c>
      <c r="AV125" s="2">
        <v>846</v>
      </c>
    </row>
    <row r="126" spans="1:48" ht="30" customHeight="1" x14ac:dyDescent="0.3">
      <c r="A126" s="10" t="s">
        <v>365</v>
      </c>
      <c r="B126" s="10" t="s">
        <v>366</v>
      </c>
      <c r="C126" s="10" t="s">
        <v>138</v>
      </c>
      <c r="D126" s="11">
        <v>3</v>
      </c>
      <c r="E126" s="13"/>
      <c r="F126" s="13"/>
      <c r="G126" s="13"/>
      <c r="H126" s="13"/>
      <c r="I126" s="13"/>
      <c r="J126" s="13"/>
      <c r="K126" s="13"/>
      <c r="L126" s="13"/>
      <c r="M126" s="10" t="s">
        <v>52</v>
      </c>
      <c r="N126" s="1" t="s">
        <v>367</v>
      </c>
      <c r="O126" s="1" t="s">
        <v>52</v>
      </c>
      <c r="P126" s="1" t="s">
        <v>52</v>
      </c>
      <c r="Q126" s="1" t="s">
        <v>340</v>
      </c>
      <c r="R126" s="1" t="s">
        <v>65</v>
      </c>
      <c r="S126" s="1" t="s">
        <v>64</v>
      </c>
      <c r="T126" s="1" t="s">
        <v>64</v>
      </c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1" t="s">
        <v>52</v>
      </c>
      <c r="AS126" s="1" t="s">
        <v>52</v>
      </c>
      <c r="AT126" s="2"/>
      <c r="AU126" s="1" t="s">
        <v>368</v>
      </c>
      <c r="AV126" s="2">
        <v>847</v>
      </c>
    </row>
    <row r="127" spans="1:48" ht="30" customHeight="1" x14ac:dyDescent="0.3">
      <c r="A127" s="10" t="s">
        <v>369</v>
      </c>
      <c r="B127" s="10" t="s">
        <v>370</v>
      </c>
      <c r="C127" s="10" t="s">
        <v>190</v>
      </c>
      <c r="D127" s="11">
        <v>90</v>
      </c>
      <c r="E127" s="13"/>
      <c r="F127" s="13"/>
      <c r="G127" s="13"/>
      <c r="H127" s="13"/>
      <c r="I127" s="13"/>
      <c r="J127" s="13"/>
      <c r="K127" s="13"/>
      <c r="L127" s="13"/>
      <c r="M127" s="10" t="s">
        <v>52</v>
      </c>
      <c r="N127" s="1" t="s">
        <v>371</v>
      </c>
      <c r="O127" s="1" t="s">
        <v>52</v>
      </c>
      <c r="P127" s="1" t="s">
        <v>52</v>
      </c>
      <c r="Q127" s="1" t="s">
        <v>340</v>
      </c>
      <c r="R127" s="1" t="s">
        <v>65</v>
      </c>
      <c r="S127" s="1" t="s">
        <v>64</v>
      </c>
      <c r="T127" s="1" t="s">
        <v>64</v>
      </c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1" t="s">
        <v>52</v>
      </c>
      <c r="AS127" s="1" t="s">
        <v>52</v>
      </c>
      <c r="AT127" s="2"/>
      <c r="AU127" s="1" t="s">
        <v>372</v>
      </c>
      <c r="AV127" s="2">
        <v>848</v>
      </c>
    </row>
    <row r="128" spans="1:48" ht="30" customHeight="1" x14ac:dyDescent="0.3">
      <c r="A128" s="10" t="s">
        <v>373</v>
      </c>
      <c r="B128" s="10" t="s">
        <v>374</v>
      </c>
      <c r="C128" s="10" t="s">
        <v>190</v>
      </c>
      <c r="D128" s="11">
        <v>100</v>
      </c>
      <c r="E128" s="13"/>
      <c r="F128" s="13"/>
      <c r="G128" s="13"/>
      <c r="H128" s="13"/>
      <c r="I128" s="13"/>
      <c r="J128" s="13"/>
      <c r="K128" s="13"/>
      <c r="L128" s="13"/>
      <c r="M128" s="10" t="s">
        <v>52</v>
      </c>
      <c r="N128" s="1" t="s">
        <v>375</v>
      </c>
      <c r="O128" s="1" t="s">
        <v>52</v>
      </c>
      <c r="P128" s="1" t="s">
        <v>52</v>
      </c>
      <c r="Q128" s="1" t="s">
        <v>340</v>
      </c>
      <c r="R128" s="1" t="s">
        <v>65</v>
      </c>
      <c r="S128" s="1" t="s">
        <v>64</v>
      </c>
      <c r="T128" s="1" t="s">
        <v>64</v>
      </c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1" t="s">
        <v>52</v>
      </c>
      <c r="AS128" s="1" t="s">
        <v>52</v>
      </c>
      <c r="AT128" s="2"/>
      <c r="AU128" s="1" t="s">
        <v>376</v>
      </c>
      <c r="AV128" s="2">
        <v>849</v>
      </c>
    </row>
    <row r="129" spans="1:48" ht="30" customHeight="1" x14ac:dyDescent="0.3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</row>
    <row r="130" spans="1:48" ht="30" customHeight="1" x14ac:dyDescent="0.3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</row>
    <row r="131" spans="1:48" ht="30" customHeight="1" x14ac:dyDescent="0.3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</row>
    <row r="132" spans="1:48" ht="30" customHeight="1" x14ac:dyDescent="0.3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</row>
    <row r="133" spans="1:48" ht="30" customHeight="1" x14ac:dyDescent="0.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</row>
    <row r="134" spans="1:48" ht="30" customHeight="1" x14ac:dyDescent="0.3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</row>
    <row r="135" spans="1:48" ht="30" customHeight="1" x14ac:dyDescent="0.3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</row>
    <row r="136" spans="1:48" ht="30" customHeight="1" x14ac:dyDescent="0.3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</row>
    <row r="137" spans="1:48" ht="30" customHeight="1" x14ac:dyDescent="0.3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</row>
    <row r="138" spans="1:48" ht="30" customHeight="1" x14ac:dyDescent="0.3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</row>
    <row r="139" spans="1:48" ht="30" customHeight="1" x14ac:dyDescent="0.3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 spans="1:48" ht="30" customHeight="1" x14ac:dyDescent="0.3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 spans="1:48" ht="30" customHeight="1" x14ac:dyDescent="0.3">
      <c r="A141" s="10" t="s">
        <v>124</v>
      </c>
      <c r="B141" s="11"/>
      <c r="C141" s="11"/>
      <c r="D141" s="11"/>
      <c r="E141" s="11"/>
      <c r="F141" s="13"/>
      <c r="G141" s="11"/>
      <c r="H141" s="13"/>
      <c r="I141" s="11"/>
      <c r="J141" s="13"/>
      <c r="K141" s="11"/>
      <c r="L141" s="13"/>
      <c r="M141" s="11"/>
      <c r="N141" t="s">
        <v>125</v>
      </c>
    </row>
    <row r="142" spans="1:48" ht="30" customHeight="1" x14ac:dyDescent="0.3">
      <c r="A142" s="10" t="s">
        <v>377</v>
      </c>
      <c r="B142" s="10" t="s">
        <v>52</v>
      </c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2"/>
      <c r="O142" s="2"/>
      <c r="P142" s="2"/>
      <c r="Q142" s="1" t="s">
        <v>378</v>
      </c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</row>
    <row r="143" spans="1:48" ht="30" customHeight="1" x14ac:dyDescent="0.3">
      <c r="A143" s="10" t="s">
        <v>379</v>
      </c>
      <c r="B143" s="10" t="s">
        <v>380</v>
      </c>
      <c r="C143" s="10" t="s">
        <v>165</v>
      </c>
      <c r="D143" s="11">
        <v>2</v>
      </c>
      <c r="E143" s="13"/>
      <c r="F143" s="13"/>
      <c r="G143" s="13"/>
      <c r="H143" s="13"/>
      <c r="I143" s="13"/>
      <c r="J143" s="13"/>
      <c r="K143" s="13"/>
      <c r="L143" s="13"/>
      <c r="M143" s="10" t="s">
        <v>52</v>
      </c>
      <c r="N143" s="1" t="s">
        <v>381</v>
      </c>
      <c r="O143" s="1" t="s">
        <v>52</v>
      </c>
      <c r="P143" s="1" t="s">
        <v>52</v>
      </c>
      <c r="Q143" s="1" t="s">
        <v>378</v>
      </c>
      <c r="R143" s="1" t="s">
        <v>64</v>
      </c>
      <c r="S143" s="1" t="s">
        <v>64</v>
      </c>
      <c r="T143" s="1" t="s">
        <v>65</v>
      </c>
      <c r="U143" s="2"/>
      <c r="V143" s="2"/>
      <c r="W143" s="2"/>
      <c r="X143" s="2">
        <v>1</v>
      </c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1" t="s">
        <v>52</v>
      </c>
      <c r="AS143" s="1" t="s">
        <v>52</v>
      </c>
      <c r="AT143" s="2"/>
      <c r="AU143" s="1" t="s">
        <v>382</v>
      </c>
      <c r="AV143" s="2">
        <v>851</v>
      </c>
    </row>
    <row r="144" spans="1:48" ht="30" customHeight="1" x14ac:dyDescent="0.3">
      <c r="A144" s="10" t="s">
        <v>379</v>
      </c>
      <c r="B144" s="10" t="s">
        <v>383</v>
      </c>
      <c r="C144" s="10" t="s">
        <v>165</v>
      </c>
      <c r="D144" s="11">
        <v>7</v>
      </c>
      <c r="E144" s="13"/>
      <c r="F144" s="13"/>
      <c r="G144" s="13"/>
      <c r="H144" s="13"/>
      <c r="I144" s="13"/>
      <c r="J144" s="13"/>
      <c r="K144" s="13"/>
      <c r="L144" s="13"/>
      <c r="M144" s="10" t="s">
        <v>52</v>
      </c>
      <c r="N144" s="1" t="s">
        <v>384</v>
      </c>
      <c r="O144" s="1" t="s">
        <v>52</v>
      </c>
      <c r="P144" s="1" t="s">
        <v>52</v>
      </c>
      <c r="Q144" s="1" t="s">
        <v>378</v>
      </c>
      <c r="R144" s="1" t="s">
        <v>64</v>
      </c>
      <c r="S144" s="1" t="s">
        <v>64</v>
      </c>
      <c r="T144" s="1" t="s">
        <v>65</v>
      </c>
      <c r="U144" s="2"/>
      <c r="V144" s="2"/>
      <c r="W144" s="2"/>
      <c r="X144" s="2">
        <v>1</v>
      </c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1" t="s">
        <v>52</v>
      </c>
      <c r="AS144" s="1" t="s">
        <v>52</v>
      </c>
      <c r="AT144" s="2"/>
      <c r="AU144" s="1" t="s">
        <v>385</v>
      </c>
      <c r="AV144" s="2">
        <v>852</v>
      </c>
    </row>
    <row r="145" spans="1:48" ht="30" customHeight="1" x14ac:dyDescent="0.3">
      <c r="A145" s="10" t="s">
        <v>379</v>
      </c>
      <c r="B145" s="10" t="s">
        <v>386</v>
      </c>
      <c r="C145" s="10" t="s">
        <v>165</v>
      </c>
      <c r="D145" s="11">
        <v>6</v>
      </c>
      <c r="E145" s="13"/>
      <c r="F145" s="13"/>
      <c r="G145" s="13"/>
      <c r="H145" s="13"/>
      <c r="I145" s="13"/>
      <c r="J145" s="13"/>
      <c r="K145" s="13"/>
      <c r="L145" s="13"/>
      <c r="M145" s="10" t="s">
        <v>52</v>
      </c>
      <c r="N145" s="1" t="s">
        <v>387</v>
      </c>
      <c r="O145" s="1" t="s">
        <v>52</v>
      </c>
      <c r="P145" s="1" t="s">
        <v>52</v>
      </c>
      <c r="Q145" s="1" t="s">
        <v>378</v>
      </c>
      <c r="R145" s="1" t="s">
        <v>64</v>
      </c>
      <c r="S145" s="1" t="s">
        <v>64</v>
      </c>
      <c r="T145" s="1" t="s">
        <v>65</v>
      </c>
      <c r="U145" s="2"/>
      <c r="V145" s="2"/>
      <c r="W145" s="2"/>
      <c r="X145" s="2">
        <v>1</v>
      </c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1" t="s">
        <v>52</v>
      </c>
      <c r="AS145" s="1" t="s">
        <v>52</v>
      </c>
      <c r="AT145" s="2"/>
      <c r="AU145" s="1" t="s">
        <v>388</v>
      </c>
      <c r="AV145" s="2">
        <v>853</v>
      </c>
    </row>
    <row r="146" spans="1:48" ht="30" customHeight="1" x14ac:dyDescent="0.3">
      <c r="A146" s="10" t="s">
        <v>379</v>
      </c>
      <c r="B146" s="10" t="s">
        <v>389</v>
      </c>
      <c r="C146" s="10" t="s">
        <v>165</v>
      </c>
      <c r="D146" s="11">
        <v>7</v>
      </c>
      <c r="E146" s="13"/>
      <c r="F146" s="13"/>
      <c r="G146" s="13"/>
      <c r="H146" s="13"/>
      <c r="I146" s="13"/>
      <c r="J146" s="13"/>
      <c r="K146" s="13"/>
      <c r="L146" s="13"/>
      <c r="M146" s="10" t="s">
        <v>52</v>
      </c>
      <c r="N146" s="1" t="s">
        <v>390</v>
      </c>
      <c r="O146" s="1" t="s">
        <v>52</v>
      </c>
      <c r="P146" s="1" t="s">
        <v>52</v>
      </c>
      <c r="Q146" s="1" t="s">
        <v>378</v>
      </c>
      <c r="R146" s="1" t="s">
        <v>64</v>
      </c>
      <c r="S146" s="1" t="s">
        <v>64</v>
      </c>
      <c r="T146" s="1" t="s">
        <v>65</v>
      </c>
      <c r="U146" s="2"/>
      <c r="V146" s="2"/>
      <c r="W146" s="2"/>
      <c r="X146" s="2">
        <v>1</v>
      </c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1" t="s">
        <v>52</v>
      </c>
      <c r="AS146" s="1" t="s">
        <v>52</v>
      </c>
      <c r="AT146" s="2"/>
      <c r="AU146" s="1" t="s">
        <v>391</v>
      </c>
      <c r="AV146" s="2">
        <v>854</v>
      </c>
    </row>
    <row r="147" spans="1:48" ht="30" customHeight="1" x14ac:dyDescent="0.3">
      <c r="A147" s="10" t="s">
        <v>392</v>
      </c>
      <c r="B147" s="10" t="s">
        <v>393</v>
      </c>
      <c r="C147" s="10" t="s">
        <v>121</v>
      </c>
      <c r="D147" s="11">
        <v>1</v>
      </c>
      <c r="E147" s="13"/>
      <c r="F147" s="13"/>
      <c r="G147" s="13"/>
      <c r="H147" s="13"/>
      <c r="I147" s="13"/>
      <c r="J147" s="13"/>
      <c r="K147" s="13"/>
      <c r="L147" s="13"/>
      <c r="M147" s="10" t="s">
        <v>52</v>
      </c>
      <c r="N147" s="1" t="s">
        <v>122</v>
      </c>
      <c r="O147" s="1" t="s">
        <v>52</v>
      </c>
      <c r="P147" s="1" t="s">
        <v>52</v>
      </c>
      <c r="Q147" s="1" t="s">
        <v>378</v>
      </c>
      <c r="R147" s="1" t="s">
        <v>64</v>
      </c>
      <c r="S147" s="1" t="s">
        <v>64</v>
      </c>
      <c r="T147" s="1" t="s">
        <v>64</v>
      </c>
      <c r="U147" s="2">
        <v>0</v>
      </c>
      <c r="V147" s="2">
        <v>0</v>
      </c>
      <c r="W147" s="2">
        <v>0.03</v>
      </c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1" t="s">
        <v>52</v>
      </c>
      <c r="AS147" s="1" t="s">
        <v>52</v>
      </c>
      <c r="AT147" s="2"/>
      <c r="AU147" s="1" t="s">
        <v>394</v>
      </c>
      <c r="AV147" s="2">
        <v>1341</v>
      </c>
    </row>
    <row r="148" spans="1:48" ht="30" customHeight="1" x14ac:dyDescent="0.3">
      <c r="A148" s="10" t="s">
        <v>395</v>
      </c>
      <c r="B148" s="10" t="s">
        <v>396</v>
      </c>
      <c r="C148" s="10" t="s">
        <v>83</v>
      </c>
      <c r="D148" s="11">
        <v>2</v>
      </c>
      <c r="E148" s="13"/>
      <c r="F148" s="13"/>
      <c r="G148" s="13"/>
      <c r="H148" s="13"/>
      <c r="I148" s="13"/>
      <c r="J148" s="13"/>
      <c r="K148" s="13"/>
      <c r="L148" s="13"/>
      <c r="M148" s="10" t="s">
        <v>52</v>
      </c>
      <c r="N148" s="1" t="s">
        <v>397</v>
      </c>
      <c r="O148" s="1" t="s">
        <v>52</v>
      </c>
      <c r="P148" s="1" t="s">
        <v>52</v>
      </c>
      <c r="Q148" s="1" t="s">
        <v>378</v>
      </c>
      <c r="R148" s="1" t="s">
        <v>64</v>
      </c>
      <c r="S148" s="1" t="s">
        <v>64</v>
      </c>
      <c r="T148" s="1" t="s">
        <v>65</v>
      </c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1" t="s">
        <v>52</v>
      </c>
      <c r="AS148" s="1" t="s">
        <v>52</v>
      </c>
      <c r="AT148" s="2"/>
      <c r="AU148" s="1" t="s">
        <v>398</v>
      </c>
      <c r="AV148" s="2">
        <v>855</v>
      </c>
    </row>
    <row r="149" spans="1:48" ht="30" customHeight="1" x14ac:dyDescent="0.3">
      <c r="A149" s="10" t="s">
        <v>395</v>
      </c>
      <c r="B149" s="10" t="s">
        <v>399</v>
      </c>
      <c r="C149" s="10" t="s">
        <v>83</v>
      </c>
      <c r="D149" s="11">
        <v>3</v>
      </c>
      <c r="E149" s="13"/>
      <c r="F149" s="13"/>
      <c r="G149" s="13"/>
      <c r="H149" s="13"/>
      <c r="I149" s="13"/>
      <c r="J149" s="13"/>
      <c r="K149" s="13"/>
      <c r="L149" s="13"/>
      <c r="M149" s="10" t="s">
        <v>52</v>
      </c>
      <c r="N149" s="1" t="s">
        <v>400</v>
      </c>
      <c r="O149" s="1" t="s">
        <v>52</v>
      </c>
      <c r="P149" s="1" t="s">
        <v>52</v>
      </c>
      <c r="Q149" s="1" t="s">
        <v>378</v>
      </c>
      <c r="R149" s="1" t="s">
        <v>64</v>
      </c>
      <c r="S149" s="1" t="s">
        <v>64</v>
      </c>
      <c r="T149" s="1" t="s">
        <v>65</v>
      </c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1" t="s">
        <v>52</v>
      </c>
      <c r="AS149" s="1" t="s">
        <v>52</v>
      </c>
      <c r="AT149" s="2"/>
      <c r="AU149" s="1" t="s">
        <v>401</v>
      </c>
      <c r="AV149" s="2">
        <v>856</v>
      </c>
    </row>
    <row r="150" spans="1:48" ht="30" customHeight="1" x14ac:dyDescent="0.3">
      <c r="A150" s="10" t="s">
        <v>395</v>
      </c>
      <c r="B150" s="10" t="s">
        <v>402</v>
      </c>
      <c r="C150" s="10" t="s">
        <v>83</v>
      </c>
      <c r="D150" s="11">
        <v>5</v>
      </c>
      <c r="E150" s="13"/>
      <c r="F150" s="13"/>
      <c r="G150" s="13"/>
      <c r="H150" s="13"/>
      <c r="I150" s="13"/>
      <c r="J150" s="13"/>
      <c r="K150" s="13"/>
      <c r="L150" s="13"/>
      <c r="M150" s="10" t="s">
        <v>52</v>
      </c>
      <c r="N150" s="1" t="s">
        <v>403</v>
      </c>
      <c r="O150" s="1" t="s">
        <v>52</v>
      </c>
      <c r="P150" s="1" t="s">
        <v>52</v>
      </c>
      <c r="Q150" s="1" t="s">
        <v>378</v>
      </c>
      <c r="R150" s="1" t="s">
        <v>64</v>
      </c>
      <c r="S150" s="1" t="s">
        <v>64</v>
      </c>
      <c r="T150" s="1" t="s">
        <v>65</v>
      </c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1" t="s">
        <v>52</v>
      </c>
      <c r="AS150" s="1" t="s">
        <v>52</v>
      </c>
      <c r="AT150" s="2"/>
      <c r="AU150" s="1" t="s">
        <v>404</v>
      </c>
      <c r="AV150" s="2">
        <v>857</v>
      </c>
    </row>
    <row r="151" spans="1:48" ht="30" customHeight="1" x14ac:dyDescent="0.3">
      <c r="A151" s="10" t="s">
        <v>395</v>
      </c>
      <c r="B151" s="10" t="s">
        <v>405</v>
      </c>
      <c r="C151" s="10" t="s">
        <v>83</v>
      </c>
      <c r="D151" s="11">
        <v>1</v>
      </c>
      <c r="E151" s="13"/>
      <c r="F151" s="13"/>
      <c r="G151" s="13"/>
      <c r="H151" s="13"/>
      <c r="I151" s="13"/>
      <c r="J151" s="13"/>
      <c r="K151" s="13"/>
      <c r="L151" s="13"/>
      <c r="M151" s="10" t="s">
        <v>52</v>
      </c>
      <c r="N151" s="1" t="s">
        <v>406</v>
      </c>
      <c r="O151" s="1" t="s">
        <v>52</v>
      </c>
      <c r="P151" s="1" t="s">
        <v>52</v>
      </c>
      <c r="Q151" s="1" t="s">
        <v>378</v>
      </c>
      <c r="R151" s="1" t="s">
        <v>64</v>
      </c>
      <c r="S151" s="1" t="s">
        <v>64</v>
      </c>
      <c r="T151" s="1" t="s">
        <v>65</v>
      </c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1" t="s">
        <v>52</v>
      </c>
      <c r="AS151" s="1" t="s">
        <v>52</v>
      </c>
      <c r="AT151" s="2"/>
      <c r="AU151" s="1" t="s">
        <v>407</v>
      </c>
      <c r="AV151" s="2">
        <v>858</v>
      </c>
    </row>
    <row r="152" spans="1:48" ht="30" customHeight="1" x14ac:dyDescent="0.3">
      <c r="A152" s="10" t="s">
        <v>395</v>
      </c>
      <c r="B152" s="10" t="s">
        <v>408</v>
      </c>
      <c r="C152" s="10" t="s">
        <v>83</v>
      </c>
      <c r="D152" s="11">
        <v>2</v>
      </c>
      <c r="E152" s="13"/>
      <c r="F152" s="13"/>
      <c r="G152" s="13"/>
      <c r="H152" s="13"/>
      <c r="I152" s="13"/>
      <c r="J152" s="13"/>
      <c r="K152" s="13"/>
      <c r="L152" s="13"/>
      <c r="M152" s="10" t="s">
        <v>52</v>
      </c>
      <c r="N152" s="1" t="s">
        <v>409</v>
      </c>
      <c r="O152" s="1" t="s">
        <v>52</v>
      </c>
      <c r="P152" s="1" t="s">
        <v>52</v>
      </c>
      <c r="Q152" s="1" t="s">
        <v>378</v>
      </c>
      <c r="R152" s="1" t="s">
        <v>64</v>
      </c>
      <c r="S152" s="1" t="s">
        <v>64</v>
      </c>
      <c r="T152" s="1" t="s">
        <v>65</v>
      </c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1" t="s">
        <v>52</v>
      </c>
      <c r="AS152" s="1" t="s">
        <v>52</v>
      </c>
      <c r="AT152" s="2"/>
      <c r="AU152" s="1" t="s">
        <v>410</v>
      </c>
      <c r="AV152" s="2">
        <v>859</v>
      </c>
    </row>
    <row r="153" spans="1:48" ht="30" customHeight="1" x14ac:dyDescent="0.3">
      <c r="A153" s="10" t="s">
        <v>395</v>
      </c>
      <c r="B153" s="10" t="s">
        <v>411</v>
      </c>
      <c r="C153" s="10" t="s">
        <v>83</v>
      </c>
      <c r="D153" s="11">
        <v>4</v>
      </c>
      <c r="E153" s="13"/>
      <c r="F153" s="13"/>
      <c r="G153" s="13"/>
      <c r="H153" s="13"/>
      <c r="I153" s="13"/>
      <c r="J153" s="13"/>
      <c r="K153" s="13"/>
      <c r="L153" s="13"/>
      <c r="M153" s="10" t="s">
        <v>52</v>
      </c>
      <c r="N153" s="1" t="s">
        <v>412</v>
      </c>
      <c r="O153" s="1" t="s">
        <v>52</v>
      </c>
      <c r="P153" s="1" t="s">
        <v>52</v>
      </c>
      <c r="Q153" s="1" t="s">
        <v>378</v>
      </c>
      <c r="R153" s="1" t="s">
        <v>64</v>
      </c>
      <c r="S153" s="1" t="s">
        <v>64</v>
      </c>
      <c r="T153" s="1" t="s">
        <v>65</v>
      </c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1" t="s">
        <v>52</v>
      </c>
      <c r="AS153" s="1" t="s">
        <v>52</v>
      </c>
      <c r="AT153" s="2"/>
      <c r="AU153" s="1" t="s">
        <v>413</v>
      </c>
      <c r="AV153" s="2">
        <v>860</v>
      </c>
    </row>
    <row r="154" spans="1:48" ht="30" customHeight="1" x14ac:dyDescent="0.3">
      <c r="A154" s="10" t="s">
        <v>395</v>
      </c>
      <c r="B154" s="10" t="s">
        <v>414</v>
      </c>
      <c r="C154" s="10" t="s">
        <v>83</v>
      </c>
      <c r="D154" s="11">
        <v>1</v>
      </c>
      <c r="E154" s="13"/>
      <c r="F154" s="13"/>
      <c r="G154" s="13"/>
      <c r="H154" s="13"/>
      <c r="I154" s="13"/>
      <c r="J154" s="13"/>
      <c r="K154" s="13"/>
      <c r="L154" s="13"/>
      <c r="M154" s="10" t="s">
        <v>52</v>
      </c>
      <c r="N154" s="1" t="s">
        <v>415</v>
      </c>
      <c r="O154" s="1" t="s">
        <v>52</v>
      </c>
      <c r="P154" s="1" t="s">
        <v>52</v>
      </c>
      <c r="Q154" s="1" t="s">
        <v>378</v>
      </c>
      <c r="R154" s="1" t="s">
        <v>64</v>
      </c>
      <c r="S154" s="1" t="s">
        <v>64</v>
      </c>
      <c r="T154" s="1" t="s">
        <v>65</v>
      </c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1" t="s">
        <v>52</v>
      </c>
      <c r="AS154" s="1" t="s">
        <v>52</v>
      </c>
      <c r="AT154" s="2"/>
      <c r="AU154" s="1" t="s">
        <v>416</v>
      </c>
      <c r="AV154" s="2">
        <v>861</v>
      </c>
    </row>
    <row r="155" spans="1:48" ht="30" customHeight="1" x14ac:dyDescent="0.3">
      <c r="A155" s="10" t="s">
        <v>395</v>
      </c>
      <c r="B155" s="10" t="s">
        <v>417</v>
      </c>
      <c r="C155" s="10" t="s">
        <v>83</v>
      </c>
      <c r="D155" s="11">
        <v>2</v>
      </c>
      <c r="E155" s="13"/>
      <c r="F155" s="13"/>
      <c r="G155" s="13"/>
      <c r="H155" s="13"/>
      <c r="I155" s="13"/>
      <c r="J155" s="13"/>
      <c r="K155" s="13"/>
      <c r="L155" s="13"/>
      <c r="M155" s="10" t="s">
        <v>52</v>
      </c>
      <c r="N155" s="1" t="s">
        <v>418</v>
      </c>
      <c r="O155" s="1" t="s">
        <v>52</v>
      </c>
      <c r="P155" s="1" t="s">
        <v>52</v>
      </c>
      <c r="Q155" s="1" t="s">
        <v>378</v>
      </c>
      <c r="R155" s="1" t="s">
        <v>64</v>
      </c>
      <c r="S155" s="1" t="s">
        <v>64</v>
      </c>
      <c r="T155" s="1" t="s">
        <v>65</v>
      </c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1" t="s">
        <v>52</v>
      </c>
      <c r="AS155" s="1" t="s">
        <v>52</v>
      </c>
      <c r="AT155" s="2"/>
      <c r="AU155" s="1" t="s">
        <v>419</v>
      </c>
      <c r="AV155" s="2">
        <v>862</v>
      </c>
    </row>
    <row r="156" spans="1:48" ht="30" customHeight="1" x14ac:dyDescent="0.3">
      <c r="A156" s="10" t="s">
        <v>395</v>
      </c>
      <c r="B156" s="10" t="s">
        <v>420</v>
      </c>
      <c r="C156" s="10" t="s">
        <v>83</v>
      </c>
      <c r="D156" s="11">
        <v>2</v>
      </c>
      <c r="E156" s="13"/>
      <c r="F156" s="13"/>
      <c r="G156" s="13"/>
      <c r="H156" s="13"/>
      <c r="I156" s="13"/>
      <c r="J156" s="13"/>
      <c r="K156" s="13"/>
      <c r="L156" s="13"/>
      <c r="M156" s="10" t="s">
        <v>52</v>
      </c>
      <c r="N156" s="1" t="s">
        <v>421</v>
      </c>
      <c r="O156" s="1" t="s">
        <v>52</v>
      </c>
      <c r="P156" s="1" t="s">
        <v>52</v>
      </c>
      <c r="Q156" s="1" t="s">
        <v>378</v>
      </c>
      <c r="R156" s="1" t="s">
        <v>64</v>
      </c>
      <c r="S156" s="1" t="s">
        <v>64</v>
      </c>
      <c r="T156" s="1" t="s">
        <v>65</v>
      </c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1" t="s">
        <v>52</v>
      </c>
      <c r="AS156" s="1" t="s">
        <v>52</v>
      </c>
      <c r="AT156" s="2"/>
      <c r="AU156" s="1" t="s">
        <v>422</v>
      </c>
      <c r="AV156" s="2">
        <v>863</v>
      </c>
    </row>
    <row r="157" spans="1:48" ht="30" customHeight="1" x14ac:dyDescent="0.3">
      <c r="A157" s="10" t="s">
        <v>395</v>
      </c>
      <c r="B157" s="10" t="s">
        <v>423</v>
      </c>
      <c r="C157" s="10" t="s">
        <v>83</v>
      </c>
      <c r="D157" s="11">
        <v>3</v>
      </c>
      <c r="E157" s="13"/>
      <c r="F157" s="13"/>
      <c r="G157" s="13"/>
      <c r="H157" s="13"/>
      <c r="I157" s="13"/>
      <c r="J157" s="13"/>
      <c r="K157" s="13"/>
      <c r="L157" s="13"/>
      <c r="M157" s="10" t="s">
        <v>52</v>
      </c>
      <c r="N157" s="1" t="s">
        <v>424</v>
      </c>
      <c r="O157" s="1" t="s">
        <v>52</v>
      </c>
      <c r="P157" s="1" t="s">
        <v>52</v>
      </c>
      <c r="Q157" s="1" t="s">
        <v>378</v>
      </c>
      <c r="R157" s="1" t="s">
        <v>64</v>
      </c>
      <c r="S157" s="1" t="s">
        <v>64</v>
      </c>
      <c r="T157" s="1" t="s">
        <v>65</v>
      </c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1" t="s">
        <v>52</v>
      </c>
      <c r="AS157" s="1" t="s">
        <v>52</v>
      </c>
      <c r="AT157" s="2"/>
      <c r="AU157" s="1" t="s">
        <v>425</v>
      </c>
      <c r="AV157" s="2">
        <v>864</v>
      </c>
    </row>
    <row r="158" spans="1:48" ht="30" customHeight="1" x14ac:dyDescent="0.3">
      <c r="A158" s="10" t="s">
        <v>395</v>
      </c>
      <c r="B158" s="10" t="s">
        <v>426</v>
      </c>
      <c r="C158" s="10" t="s">
        <v>83</v>
      </c>
      <c r="D158" s="11">
        <v>2</v>
      </c>
      <c r="E158" s="13"/>
      <c r="F158" s="13"/>
      <c r="G158" s="13"/>
      <c r="H158" s="13"/>
      <c r="I158" s="13"/>
      <c r="J158" s="13"/>
      <c r="K158" s="13"/>
      <c r="L158" s="13"/>
      <c r="M158" s="10" t="s">
        <v>52</v>
      </c>
      <c r="N158" s="1" t="s">
        <v>427</v>
      </c>
      <c r="O158" s="1" t="s">
        <v>52</v>
      </c>
      <c r="P158" s="1" t="s">
        <v>52</v>
      </c>
      <c r="Q158" s="1" t="s">
        <v>378</v>
      </c>
      <c r="R158" s="1" t="s">
        <v>64</v>
      </c>
      <c r="S158" s="1" t="s">
        <v>64</v>
      </c>
      <c r="T158" s="1" t="s">
        <v>65</v>
      </c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1" t="s">
        <v>52</v>
      </c>
      <c r="AS158" s="1" t="s">
        <v>52</v>
      </c>
      <c r="AT158" s="2"/>
      <c r="AU158" s="1" t="s">
        <v>428</v>
      </c>
      <c r="AV158" s="2">
        <v>865</v>
      </c>
    </row>
    <row r="159" spans="1:48" ht="30" customHeight="1" x14ac:dyDescent="0.3">
      <c r="A159" s="10" t="s">
        <v>429</v>
      </c>
      <c r="B159" s="10" t="s">
        <v>430</v>
      </c>
      <c r="C159" s="10" t="s">
        <v>218</v>
      </c>
      <c r="D159" s="11">
        <v>1</v>
      </c>
      <c r="E159" s="13"/>
      <c r="F159" s="13"/>
      <c r="G159" s="13"/>
      <c r="H159" s="13"/>
      <c r="I159" s="13"/>
      <c r="J159" s="13"/>
      <c r="K159" s="13"/>
      <c r="L159" s="13"/>
      <c r="M159" s="10" t="s">
        <v>52</v>
      </c>
      <c r="N159" s="1" t="s">
        <v>431</v>
      </c>
      <c r="O159" s="1" t="s">
        <v>52</v>
      </c>
      <c r="P159" s="1" t="s">
        <v>52</v>
      </c>
      <c r="Q159" s="1" t="s">
        <v>378</v>
      </c>
      <c r="R159" s="1" t="s">
        <v>65</v>
      </c>
      <c r="S159" s="1" t="s">
        <v>64</v>
      </c>
      <c r="T159" s="1" t="s">
        <v>64</v>
      </c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1" t="s">
        <v>52</v>
      </c>
      <c r="AS159" s="1" t="s">
        <v>52</v>
      </c>
      <c r="AT159" s="2"/>
      <c r="AU159" s="1" t="s">
        <v>432</v>
      </c>
      <c r="AV159" s="2">
        <v>866</v>
      </c>
    </row>
    <row r="160" spans="1:48" ht="30" customHeight="1" x14ac:dyDescent="0.3">
      <c r="A160" s="10" t="s">
        <v>429</v>
      </c>
      <c r="B160" s="10" t="s">
        <v>433</v>
      </c>
      <c r="C160" s="10" t="s">
        <v>218</v>
      </c>
      <c r="D160" s="11">
        <v>5</v>
      </c>
      <c r="E160" s="13"/>
      <c r="F160" s="13"/>
      <c r="G160" s="13"/>
      <c r="H160" s="13"/>
      <c r="I160" s="13"/>
      <c r="J160" s="13"/>
      <c r="K160" s="13"/>
      <c r="L160" s="13"/>
      <c r="M160" s="10" t="s">
        <v>52</v>
      </c>
      <c r="N160" s="1" t="s">
        <v>434</v>
      </c>
      <c r="O160" s="1" t="s">
        <v>52</v>
      </c>
      <c r="P160" s="1" t="s">
        <v>52</v>
      </c>
      <c r="Q160" s="1" t="s">
        <v>378</v>
      </c>
      <c r="R160" s="1" t="s">
        <v>65</v>
      </c>
      <c r="S160" s="1" t="s">
        <v>64</v>
      </c>
      <c r="T160" s="1" t="s">
        <v>64</v>
      </c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1" t="s">
        <v>52</v>
      </c>
      <c r="AS160" s="1" t="s">
        <v>52</v>
      </c>
      <c r="AT160" s="2"/>
      <c r="AU160" s="1" t="s">
        <v>435</v>
      </c>
      <c r="AV160" s="2">
        <v>867</v>
      </c>
    </row>
    <row r="161" spans="1:48" ht="30" customHeight="1" x14ac:dyDescent="0.3">
      <c r="A161" s="10" t="s">
        <v>429</v>
      </c>
      <c r="B161" s="10" t="s">
        <v>436</v>
      </c>
      <c r="C161" s="10" t="s">
        <v>218</v>
      </c>
      <c r="D161" s="11">
        <v>4</v>
      </c>
      <c r="E161" s="13"/>
      <c r="F161" s="13"/>
      <c r="G161" s="13"/>
      <c r="H161" s="13"/>
      <c r="I161" s="13"/>
      <c r="J161" s="13"/>
      <c r="K161" s="13"/>
      <c r="L161" s="13"/>
      <c r="M161" s="10" t="s">
        <v>52</v>
      </c>
      <c r="N161" s="1" t="s">
        <v>437</v>
      </c>
      <c r="O161" s="1" t="s">
        <v>52</v>
      </c>
      <c r="P161" s="1" t="s">
        <v>52</v>
      </c>
      <c r="Q161" s="1" t="s">
        <v>378</v>
      </c>
      <c r="R161" s="1" t="s">
        <v>65</v>
      </c>
      <c r="S161" s="1" t="s">
        <v>64</v>
      </c>
      <c r="T161" s="1" t="s">
        <v>64</v>
      </c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1" t="s">
        <v>52</v>
      </c>
      <c r="AS161" s="1" t="s">
        <v>52</v>
      </c>
      <c r="AT161" s="2"/>
      <c r="AU161" s="1" t="s">
        <v>438</v>
      </c>
      <c r="AV161" s="2">
        <v>868</v>
      </c>
    </row>
    <row r="162" spans="1:48" ht="30" customHeight="1" x14ac:dyDescent="0.3">
      <c r="A162" s="10" t="s">
        <v>429</v>
      </c>
      <c r="B162" s="10" t="s">
        <v>439</v>
      </c>
      <c r="C162" s="10" t="s">
        <v>218</v>
      </c>
      <c r="D162" s="11">
        <v>5</v>
      </c>
      <c r="E162" s="13"/>
      <c r="F162" s="13"/>
      <c r="G162" s="13"/>
      <c r="H162" s="13"/>
      <c r="I162" s="13"/>
      <c r="J162" s="13"/>
      <c r="K162" s="13"/>
      <c r="L162" s="13"/>
      <c r="M162" s="10" t="s">
        <v>52</v>
      </c>
      <c r="N162" s="1" t="s">
        <v>440</v>
      </c>
      <c r="O162" s="1" t="s">
        <v>52</v>
      </c>
      <c r="P162" s="1" t="s">
        <v>52</v>
      </c>
      <c r="Q162" s="1" t="s">
        <v>378</v>
      </c>
      <c r="R162" s="1" t="s">
        <v>65</v>
      </c>
      <c r="S162" s="1" t="s">
        <v>64</v>
      </c>
      <c r="T162" s="1" t="s">
        <v>64</v>
      </c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1" t="s">
        <v>52</v>
      </c>
      <c r="AS162" s="1" t="s">
        <v>52</v>
      </c>
      <c r="AT162" s="2"/>
      <c r="AU162" s="1" t="s">
        <v>441</v>
      </c>
      <c r="AV162" s="2">
        <v>869</v>
      </c>
    </row>
    <row r="163" spans="1:48" ht="30" customHeight="1" x14ac:dyDescent="0.3">
      <c r="A163" s="10" t="s">
        <v>442</v>
      </c>
      <c r="B163" s="10" t="s">
        <v>443</v>
      </c>
      <c r="C163" s="10" t="s">
        <v>165</v>
      </c>
      <c r="D163" s="11">
        <v>2</v>
      </c>
      <c r="E163" s="13"/>
      <c r="F163" s="13"/>
      <c r="G163" s="13"/>
      <c r="H163" s="13"/>
      <c r="I163" s="13"/>
      <c r="J163" s="13"/>
      <c r="K163" s="13"/>
      <c r="L163" s="13"/>
      <c r="M163" s="10" t="s">
        <v>52</v>
      </c>
      <c r="N163" s="1" t="s">
        <v>444</v>
      </c>
      <c r="O163" s="1" t="s">
        <v>52</v>
      </c>
      <c r="P163" s="1" t="s">
        <v>52</v>
      </c>
      <c r="Q163" s="1" t="s">
        <v>378</v>
      </c>
      <c r="R163" s="1" t="s">
        <v>65</v>
      </c>
      <c r="S163" s="1" t="s">
        <v>64</v>
      </c>
      <c r="T163" s="1" t="s">
        <v>64</v>
      </c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1" t="s">
        <v>52</v>
      </c>
      <c r="AS163" s="1" t="s">
        <v>52</v>
      </c>
      <c r="AT163" s="2"/>
      <c r="AU163" s="1" t="s">
        <v>445</v>
      </c>
      <c r="AV163" s="2">
        <v>870</v>
      </c>
    </row>
    <row r="164" spans="1:48" ht="30" customHeight="1" x14ac:dyDescent="0.3">
      <c r="A164" s="10" t="s">
        <v>442</v>
      </c>
      <c r="B164" s="10" t="s">
        <v>446</v>
      </c>
      <c r="C164" s="10" t="s">
        <v>165</v>
      </c>
      <c r="D164" s="11">
        <v>7</v>
      </c>
      <c r="E164" s="13"/>
      <c r="F164" s="13"/>
      <c r="G164" s="13"/>
      <c r="H164" s="13"/>
      <c r="I164" s="13"/>
      <c r="J164" s="13"/>
      <c r="K164" s="13"/>
      <c r="L164" s="13"/>
      <c r="M164" s="10" t="s">
        <v>52</v>
      </c>
      <c r="N164" s="1" t="s">
        <v>447</v>
      </c>
      <c r="O164" s="1" t="s">
        <v>52</v>
      </c>
      <c r="P164" s="1" t="s">
        <v>52</v>
      </c>
      <c r="Q164" s="1" t="s">
        <v>378</v>
      </c>
      <c r="R164" s="1" t="s">
        <v>65</v>
      </c>
      <c r="S164" s="1" t="s">
        <v>64</v>
      </c>
      <c r="T164" s="1" t="s">
        <v>64</v>
      </c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1" t="s">
        <v>52</v>
      </c>
      <c r="AS164" s="1" t="s">
        <v>52</v>
      </c>
      <c r="AT164" s="2"/>
      <c r="AU164" s="1" t="s">
        <v>448</v>
      </c>
      <c r="AV164" s="2">
        <v>871</v>
      </c>
    </row>
    <row r="165" spans="1:48" ht="30" customHeight="1" x14ac:dyDescent="0.3">
      <c r="A165" s="10" t="s">
        <v>442</v>
      </c>
      <c r="B165" s="10" t="s">
        <v>449</v>
      </c>
      <c r="C165" s="10" t="s">
        <v>165</v>
      </c>
      <c r="D165" s="11">
        <v>6</v>
      </c>
      <c r="E165" s="13"/>
      <c r="F165" s="13"/>
      <c r="G165" s="13"/>
      <c r="H165" s="13"/>
      <c r="I165" s="13"/>
      <c r="J165" s="13"/>
      <c r="K165" s="13"/>
      <c r="L165" s="13"/>
      <c r="M165" s="10" t="s">
        <v>52</v>
      </c>
      <c r="N165" s="1" t="s">
        <v>450</v>
      </c>
      <c r="O165" s="1" t="s">
        <v>52</v>
      </c>
      <c r="P165" s="1" t="s">
        <v>52</v>
      </c>
      <c r="Q165" s="1" t="s">
        <v>378</v>
      </c>
      <c r="R165" s="1" t="s">
        <v>65</v>
      </c>
      <c r="S165" s="1" t="s">
        <v>64</v>
      </c>
      <c r="T165" s="1" t="s">
        <v>64</v>
      </c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1" t="s">
        <v>52</v>
      </c>
      <c r="AS165" s="1" t="s">
        <v>52</v>
      </c>
      <c r="AT165" s="2"/>
      <c r="AU165" s="1" t="s">
        <v>451</v>
      </c>
      <c r="AV165" s="2">
        <v>872</v>
      </c>
    </row>
    <row r="166" spans="1:48" ht="30" customHeight="1" x14ac:dyDescent="0.3">
      <c r="A166" s="10" t="s">
        <v>442</v>
      </c>
      <c r="B166" s="10" t="s">
        <v>452</v>
      </c>
      <c r="C166" s="10" t="s">
        <v>165</v>
      </c>
      <c r="D166" s="11">
        <v>7</v>
      </c>
      <c r="E166" s="13"/>
      <c r="F166" s="13"/>
      <c r="G166" s="13"/>
      <c r="H166" s="13"/>
      <c r="I166" s="13"/>
      <c r="J166" s="13"/>
      <c r="K166" s="13"/>
      <c r="L166" s="13"/>
      <c r="M166" s="10" t="s">
        <v>52</v>
      </c>
      <c r="N166" s="1" t="s">
        <v>453</v>
      </c>
      <c r="O166" s="1" t="s">
        <v>52</v>
      </c>
      <c r="P166" s="1" t="s">
        <v>52</v>
      </c>
      <c r="Q166" s="1" t="s">
        <v>378</v>
      </c>
      <c r="R166" s="1" t="s">
        <v>65</v>
      </c>
      <c r="S166" s="1" t="s">
        <v>64</v>
      </c>
      <c r="T166" s="1" t="s">
        <v>64</v>
      </c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1" t="s">
        <v>52</v>
      </c>
      <c r="AS166" s="1" t="s">
        <v>52</v>
      </c>
      <c r="AT166" s="2"/>
      <c r="AU166" s="1" t="s">
        <v>454</v>
      </c>
      <c r="AV166" s="2">
        <v>873</v>
      </c>
    </row>
    <row r="167" spans="1:48" ht="30" customHeight="1" x14ac:dyDescent="0.3">
      <c r="A167" s="10" t="s">
        <v>111</v>
      </c>
      <c r="B167" s="10" t="s">
        <v>112</v>
      </c>
      <c r="C167" s="10" t="s">
        <v>113</v>
      </c>
      <c r="D167" s="11">
        <v>1</v>
      </c>
      <c r="E167" s="13"/>
      <c r="F167" s="13"/>
      <c r="G167" s="13"/>
      <c r="H167" s="13"/>
      <c r="I167" s="13"/>
      <c r="J167" s="13"/>
      <c r="K167" s="13"/>
      <c r="L167" s="13"/>
      <c r="M167" s="10" t="s">
        <v>52</v>
      </c>
      <c r="N167" s="1" t="s">
        <v>114</v>
      </c>
      <c r="O167" s="1" t="s">
        <v>52</v>
      </c>
      <c r="P167" s="1" t="s">
        <v>52</v>
      </c>
      <c r="Q167" s="1" t="s">
        <v>378</v>
      </c>
      <c r="R167" s="1" t="s">
        <v>64</v>
      </c>
      <c r="S167" s="1" t="s">
        <v>64</v>
      </c>
      <c r="T167" s="1" t="s">
        <v>65</v>
      </c>
      <c r="U167" s="2"/>
      <c r="V167" s="2"/>
      <c r="W167" s="2"/>
      <c r="X167" s="2"/>
      <c r="Y167" s="2">
        <v>2</v>
      </c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1" t="s">
        <v>52</v>
      </c>
      <c r="AS167" s="1" t="s">
        <v>52</v>
      </c>
      <c r="AT167" s="2"/>
      <c r="AU167" s="1" t="s">
        <v>455</v>
      </c>
      <c r="AV167" s="2">
        <v>874</v>
      </c>
    </row>
    <row r="168" spans="1:48" ht="30" customHeight="1" x14ac:dyDescent="0.3">
      <c r="A168" s="10" t="s">
        <v>111</v>
      </c>
      <c r="B168" s="10" t="s">
        <v>456</v>
      </c>
      <c r="C168" s="10" t="s">
        <v>113</v>
      </c>
      <c r="D168" s="11">
        <v>1</v>
      </c>
      <c r="E168" s="13"/>
      <c r="F168" s="13"/>
      <c r="G168" s="13"/>
      <c r="H168" s="13"/>
      <c r="I168" s="13"/>
      <c r="J168" s="13"/>
      <c r="K168" s="13"/>
      <c r="L168" s="13"/>
      <c r="M168" s="10" t="s">
        <v>52</v>
      </c>
      <c r="N168" s="1" t="s">
        <v>457</v>
      </c>
      <c r="O168" s="1" t="s">
        <v>52</v>
      </c>
      <c r="P168" s="1" t="s">
        <v>52</v>
      </c>
      <c r="Q168" s="1" t="s">
        <v>378</v>
      </c>
      <c r="R168" s="1" t="s">
        <v>64</v>
      </c>
      <c r="S168" s="1" t="s">
        <v>64</v>
      </c>
      <c r="T168" s="1" t="s">
        <v>65</v>
      </c>
      <c r="U168" s="2"/>
      <c r="V168" s="2"/>
      <c r="W168" s="2"/>
      <c r="X168" s="2"/>
      <c r="Y168" s="2">
        <v>2</v>
      </c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1" t="s">
        <v>52</v>
      </c>
      <c r="AS168" s="1" t="s">
        <v>52</v>
      </c>
      <c r="AT168" s="2"/>
      <c r="AU168" s="1" t="s">
        <v>458</v>
      </c>
      <c r="AV168" s="2">
        <v>875</v>
      </c>
    </row>
    <row r="169" spans="1:48" ht="30" customHeight="1" x14ac:dyDescent="0.3">
      <c r="A169" s="10" t="s">
        <v>119</v>
      </c>
      <c r="B169" s="10" t="s">
        <v>120</v>
      </c>
      <c r="C169" s="10" t="s">
        <v>121</v>
      </c>
      <c r="D169" s="11">
        <v>1</v>
      </c>
      <c r="E169" s="13"/>
      <c r="F169" s="13"/>
      <c r="G169" s="13"/>
      <c r="H169" s="13"/>
      <c r="I169" s="13"/>
      <c r="J169" s="13"/>
      <c r="K169" s="13"/>
      <c r="L169" s="13"/>
      <c r="M169" s="10" t="s">
        <v>52</v>
      </c>
      <c r="N169" s="1" t="s">
        <v>459</v>
      </c>
      <c r="O169" s="1" t="s">
        <v>52</v>
      </c>
      <c r="P169" s="1" t="s">
        <v>52</v>
      </c>
      <c r="Q169" s="1" t="s">
        <v>378</v>
      </c>
      <c r="R169" s="1" t="s">
        <v>64</v>
      </c>
      <c r="S169" s="1" t="s">
        <v>64</v>
      </c>
      <c r="T169" s="1" t="s">
        <v>64</v>
      </c>
      <c r="U169" s="2">
        <v>1</v>
      </c>
      <c r="V169" s="2">
        <v>0</v>
      </c>
      <c r="W169" s="2">
        <v>0.03</v>
      </c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1" t="s">
        <v>52</v>
      </c>
      <c r="AS169" s="1" t="s">
        <v>52</v>
      </c>
      <c r="AT169" s="2"/>
      <c r="AU169" s="1" t="s">
        <v>460</v>
      </c>
      <c r="AV169" s="2">
        <v>1342</v>
      </c>
    </row>
    <row r="170" spans="1:48" ht="30" customHeight="1" x14ac:dyDescent="0.3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</row>
    <row r="171" spans="1:48" ht="30" customHeight="1" x14ac:dyDescent="0.3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</row>
    <row r="172" spans="1:48" ht="30" customHeight="1" x14ac:dyDescent="0.3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</row>
    <row r="173" spans="1:48" ht="30" customHeight="1" x14ac:dyDescent="0.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</row>
    <row r="174" spans="1:48" ht="30" customHeight="1" x14ac:dyDescent="0.3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</row>
    <row r="175" spans="1:48" ht="30" customHeight="1" x14ac:dyDescent="0.3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</row>
    <row r="176" spans="1:48" ht="30" customHeight="1" x14ac:dyDescent="0.3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</row>
    <row r="177" spans="1:48" ht="30" customHeight="1" x14ac:dyDescent="0.3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</row>
    <row r="178" spans="1:48" ht="30" customHeight="1" x14ac:dyDescent="0.3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</row>
    <row r="179" spans="1:48" ht="30" customHeight="1" x14ac:dyDescent="0.3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 spans="1:48" ht="30" customHeight="1" x14ac:dyDescent="0.3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</row>
    <row r="181" spans="1:48" ht="30" customHeight="1" x14ac:dyDescent="0.3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</row>
    <row r="182" spans="1:48" ht="30" customHeight="1" x14ac:dyDescent="0.3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</row>
    <row r="183" spans="1:48" ht="30" customHeight="1" x14ac:dyDescent="0.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 spans="1:48" ht="30" customHeight="1" x14ac:dyDescent="0.3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 spans="1:48" ht="30" customHeight="1" x14ac:dyDescent="0.3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 spans="1:48" ht="30" customHeight="1" x14ac:dyDescent="0.3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 spans="1:48" ht="30" customHeight="1" x14ac:dyDescent="0.3">
      <c r="A187" s="10" t="s">
        <v>124</v>
      </c>
      <c r="B187" s="11"/>
      <c r="C187" s="11"/>
      <c r="D187" s="11"/>
      <c r="E187" s="11"/>
      <c r="F187" s="13"/>
      <c r="G187" s="11"/>
      <c r="H187" s="13"/>
      <c r="I187" s="11"/>
      <c r="J187" s="13"/>
      <c r="K187" s="11"/>
      <c r="L187" s="13"/>
      <c r="M187" s="11"/>
      <c r="N187" t="s">
        <v>125</v>
      </c>
    </row>
    <row r="188" spans="1:48" ht="30" customHeight="1" x14ac:dyDescent="0.3">
      <c r="A188" s="10" t="s">
        <v>461</v>
      </c>
      <c r="B188" s="10" t="s">
        <v>52</v>
      </c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2"/>
      <c r="O188" s="2"/>
      <c r="P188" s="2"/>
      <c r="Q188" s="1" t="s">
        <v>462</v>
      </c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</row>
    <row r="189" spans="1:48" ht="30" customHeight="1" x14ac:dyDescent="0.3">
      <c r="A189" s="10" t="s">
        <v>463</v>
      </c>
      <c r="B189" s="10" t="s">
        <v>464</v>
      </c>
      <c r="C189" s="10" t="s">
        <v>165</v>
      </c>
      <c r="D189" s="11">
        <v>6</v>
      </c>
      <c r="E189" s="13"/>
      <c r="F189" s="13"/>
      <c r="G189" s="13"/>
      <c r="H189" s="13"/>
      <c r="I189" s="13"/>
      <c r="J189" s="13"/>
      <c r="K189" s="13"/>
      <c r="L189" s="13"/>
      <c r="M189" s="10" t="s">
        <v>52</v>
      </c>
      <c r="N189" s="1" t="s">
        <v>465</v>
      </c>
      <c r="O189" s="1" t="s">
        <v>52</v>
      </c>
      <c r="P189" s="1" t="s">
        <v>52</v>
      </c>
      <c r="Q189" s="1" t="s">
        <v>462</v>
      </c>
      <c r="R189" s="1" t="s">
        <v>64</v>
      </c>
      <c r="S189" s="1" t="s">
        <v>64</v>
      </c>
      <c r="T189" s="1" t="s">
        <v>65</v>
      </c>
      <c r="U189" s="2"/>
      <c r="V189" s="2"/>
      <c r="W189" s="2"/>
      <c r="X189" s="2">
        <v>1</v>
      </c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1" t="s">
        <v>52</v>
      </c>
      <c r="AS189" s="1" t="s">
        <v>52</v>
      </c>
      <c r="AT189" s="2"/>
      <c r="AU189" s="1" t="s">
        <v>466</v>
      </c>
      <c r="AV189" s="2">
        <v>877</v>
      </c>
    </row>
    <row r="190" spans="1:48" ht="30" customHeight="1" x14ac:dyDescent="0.3">
      <c r="A190" s="10" t="s">
        <v>463</v>
      </c>
      <c r="B190" s="10" t="s">
        <v>467</v>
      </c>
      <c r="C190" s="10" t="s">
        <v>165</v>
      </c>
      <c r="D190" s="11">
        <v>20</v>
      </c>
      <c r="E190" s="13"/>
      <c r="F190" s="13"/>
      <c r="G190" s="13"/>
      <c r="H190" s="13"/>
      <c r="I190" s="13"/>
      <c r="J190" s="13"/>
      <c r="K190" s="13"/>
      <c r="L190" s="13"/>
      <c r="M190" s="10" t="s">
        <v>52</v>
      </c>
      <c r="N190" s="1" t="s">
        <v>468</v>
      </c>
      <c r="O190" s="1" t="s">
        <v>52</v>
      </c>
      <c r="P190" s="1" t="s">
        <v>52</v>
      </c>
      <c r="Q190" s="1" t="s">
        <v>462</v>
      </c>
      <c r="R190" s="1" t="s">
        <v>64</v>
      </c>
      <c r="S190" s="1" t="s">
        <v>64</v>
      </c>
      <c r="T190" s="1" t="s">
        <v>65</v>
      </c>
      <c r="U190" s="2"/>
      <c r="V190" s="2"/>
      <c r="W190" s="2"/>
      <c r="X190" s="2">
        <v>1</v>
      </c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1" t="s">
        <v>52</v>
      </c>
      <c r="AS190" s="1" t="s">
        <v>52</v>
      </c>
      <c r="AT190" s="2"/>
      <c r="AU190" s="1" t="s">
        <v>469</v>
      </c>
      <c r="AV190" s="2">
        <v>878</v>
      </c>
    </row>
    <row r="191" spans="1:48" ht="30" customHeight="1" x14ac:dyDescent="0.3">
      <c r="A191" s="10" t="s">
        <v>392</v>
      </c>
      <c r="B191" s="10" t="s">
        <v>393</v>
      </c>
      <c r="C191" s="10" t="s">
        <v>121</v>
      </c>
      <c r="D191" s="11">
        <v>1</v>
      </c>
      <c r="E191" s="13"/>
      <c r="F191" s="13"/>
      <c r="G191" s="13"/>
      <c r="H191" s="13"/>
      <c r="I191" s="13"/>
      <c r="J191" s="13"/>
      <c r="K191" s="13"/>
      <c r="L191" s="13"/>
      <c r="M191" s="10" t="s">
        <v>52</v>
      </c>
      <c r="N191" s="1" t="s">
        <v>122</v>
      </c>
      <c r="O191" s="1" t="s">
        <v>52</v>
      </c>
      <c r="P191" s="1" t="s">
        <v>52</v>
      </c>
      <c r="Q191" s="1" t="s">
        <v>462</v>
      </c>
      <c r="R191" s="1" t="s">
        <v>64</v>
      </c>
      <c r="S191" s="1" t="s">
        <v>64</v>
      </c>
      <c r="T191" s="1" t="s">
        <v>64</v>
      </c>
      <c r="U191" s="2">
        <v>0</v>
      </c>
      <c r="V191" s="2">
        <v>0</v>
      </c>
      <c r="W191" s="2">
        <v>0.03</v>
      </c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1" t="s">
        <v>52</v>
      </c>
      <c r="AS191" s="1" t="s">
        <v>52</v>
      </c>
      <c r="AT191" s="2"/>
      <c r="AU191" s="1" t="s">
        <v>470</v>
      </c>
      <c r="AV191" s="2">
        <v>1343</v>
      </c>
    </row>
    <row r="192" spans="1:48" ht="30" customHeight="1" x14ac:dyDescent="0.3">
      <c r="A192" s="10" t="s">
        <v>471</v>
      </c>
      <c r="B192" s="10" t="s">
        <v>472</v>
      </c>
      <c r="C192" s="10" t="s">
        <v>83</v>
      </c>
      <c r="D192" s="11">
        <v>2</v>
      </c>
      <c r="E192" s="13"/>
      <c r="F192" s="13"/>
      <c r="G192" s="13"/>
      <c r="H192" s="13"/>
      <c r="I192" s="13"/>
      <c r="J192" s="13"/>
      <c r="K192" s="13"/>
      <c r="L192" s="13"/>
      <c r="M192" s="10" t="s">
        <v>52</v>
      </c>
      <c r="N192" s="1" t="s">
        <v>473</v>
      </c>
      <c r="O192" s="1" t="s">
        <v>52</v>
      </c>
      <c r="P192" s="1" t="s">
        <v>52</v>
      </c>
      <c r="Q192" s="1" t="s">
        <v>462</v>
      </c>
      <c r="R192" s="1" t="s">
        <v>64</v>
      </c>
      <c r="S192" s="1" t="s">
        <v>64</v>
      </c>
      <c r="T192" s="1" t="s">
        <v>65</v>
      </c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1" t="s">
        <v>52</v>
      </c>
      <c r="AS192" s="1" t="s">
        <v>52</v>
      </c>
      <c r="AT192" s="2"/>
      <c r="AU192" s="1" t="s">
        <v>474</v>
      </c>
      <c r="AV192" s="2">
        <v>879</v>
      </c>
    </row>
    <row r="193" spans="1:48" ht="30" customHeight="1" x14ac:dyDescent="0.3">
      <c r="A193" s="10" t="s">
        <v>471</v>
      </c>
      <c r="B193" s="10" t="s">
        <v>475</v>
      </c>
      <c r="C193" s="10" t="s">
        <v>83</v>
      </c>
      <c r="D193" s="11">
        <v>3</v>
      </c>
      <c r="E193" s="13"/>
      <c r="F193" s="13"/>
      <c r="G193" s="13"/>
      <c r="H193" s="13"/>
      <c r="I193" s="13"/>
      <c r="J193" s="13"/>
      <c r="K193" s="13"/>
      <c r="L193" s="13"/>
      <c r="M193" s="10" t="s">
        <v>52</v>
      </c>
      <c r="N193" s="1" t="s">
        <v>476</v>
      </c>
      <c r="O193" s="1" t="s">
        <v>52</v>
      </c>
      <c r="P193" s="1" t="s">
        <v>52</v>
      </c>
      <c r="Q193" s="1" t="s">
        <v>462</v>
      </c>
      <c r="R193" s="1" t="s">
        <v>64</v>
      </c>
      <c r="S193" s="1" t="s">
        <v>64</v>
      </c>
      <c r="T193" s="1" t="s">
        <v>65</v>
      </c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1" t="s">
        <v>52</v>
      </c>
      <c r="AS193" s="1" t="s">
        <v>52</v>
      </c>
      <c r="AT193" s="2"/>
      <c r="AU193" s="1" t="s">
        <v>477</v>
      </c>
      <c r="AV193" s="2">
        <v>880</v>
      </c>
    </row>
    <row r="194" spans="1:48" ht="30" customHeight="1" x14ac:dyDescent="0.3">
      <c r="A194" s="10" t="s">
        <v>471</v>
      </c>
      <c r="B194" s="10" t="s">
        <v>478</v>
      </c>
      <c r="C194" s="10" t="s">
        <v>83</v>
      </c>
      <c r="D194" s="11">
        <v>1</v>
      </c>
      <c r="E194" s="13"/>
      <c r="F194" s="13"/>
      <c r="G194" s="13"/>
      <c r="H194" s="13"/>
      <c r="I194" s="13"/>
      <c r="J194" s="13"/>
      <c r="K194" s="13"/>
      <c r="L194" s="13"/>
      <c r="M194" s="10" t="s">
        <v>52</v>
      </c>
      <c r="N194" s="1" t="s">
        <v>479</v>
      </c>
      <c r="O194" s="1" t="s">
        <v>52</v>
      </c>
      <c r="P194" s="1" t="s">
        <v>52</v>
      </c>
      <c r="Q194" s="1" t="s">
        <v>462</v>
      </c>
      <c r="R194" s="1" t="s">
        <v>64</v>
      </c>
      <c r="S194" s="1" t="s">
        <v>64</v>
      </c>
      <c r="T194" s="1" t="s">
        <v>65</v>
      </c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1" t="s">
        <v>52</v>
      </c>
      <c r="AS194" s="1" t="s">
        <v>52</v>
      </c>
      <c r="AT194" s="2"/>
      <c r="AU194" s="1" t="s">
        <v>480</v>
      </c>
      <c r="AV194" s="2">
        <v>881</v>
      </c>
    </row>
    <row r="195" spans="1:48" ht="30" customHeight="1" x14ac:dyDescent="0.3">
      <c r="A195" s="10" t="s">
        <v>471</v>
      </c>
      <c r="B195" s="10" t="s">
        <v>481</v>
      </c>
      <c r="C195" s="10" t="s">
        <v>83</v>
      </c>
      <c r="D195" s="11">
        <v>1</v>
      </c>
      <c r="E195" s="13"/>
      <c r="F195" s="13"/>
      <c r="G195" s="13"/>
      <c r="H195" s="13"/>
      <c r="I195" s="13"/>
      <c r="J195" s="13"/>
      <c r="K195" s="13"/>
      <c r="L195" s="13"/>
      <c r="M195" s="10" t="s">
        <v>52</v>
      </c>
      <c r="N195" s="1" t="s">
        <v>482</v>
      </c>
      <c r="O195" s="1" t="s">
        <v>52</v>
      </c>
      <c r="P195" s="1" t="s">
        <v>52</v>
      </c>
      <c r="Q195" s="1" t="s">
        <v>462</v>
      </c>
      <c r="R195" s="1" t="s">
        <v>64</v>
      </c>
      <c r="S195" s="1" t="s">
        <v>64</v>
      </c>
      <c r="T195" s="1" t="s">
        <v>65</v>
      </c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1" t="s">
        <v>52</v>
      </c>
      <c r="AS195" s="1" t="s">
        <v>52</v>
      </c>
      <c r="AT195" s="2"/>
      <c r="AU195" s="1" t="s">
        <v>483</v>
      </c>
      <c r="AV195" s="2">
        <v>882</v>
      </c>
    </row>
    <row r="196" spans="1:48" ht="30" customHeight="1" x14ac:dyDescent="0.3">
      <c r="A196" s="10" t="s">
        <v>471</v>
      </c>
      <c r="B196" s="10" t="s">
        <v>484</v>
      </c>
      <c r="C196" s="10" t="s">
        <v>83</v>
      </c>
      <c r="D196" s="11">
        <v>1</v>
      </c>
      <c r="E196" s="13"/>
      <c r="F196" s="13"/>
      <c r="G196" s="13"/>
      <c r="H196" s="13"/>
      <c r="I196" s="13"/>
      <c r="J196" s="13"/>
      <c r="K196" s="13"/>
      <c r="L196" s="13"/>
      <c r="M196" s="10" t="s">
        <v>52</v>
      </c>
      <c r="N196" s="1" t="s">
        <v>485</v>
      </c>
      <c r="O196" s="1" t="s">
        <v>52</v>
      </c>
      <c r="P196" s="1" t="s">
        <v>52</v>
      </c>
      <c r="Q196" s="1" t="s">
        <v>462</v>
      </c>
      <c r="R196" s="1" t="s">
        <v>64</v>
      </c>
      <c r="S196" s="1" t="s">
        <v>64</v>
      </c>
      <c r="T196" s="1" t="s">
        <v>65</v>
      </c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1" t="s">
        <v>52</v>
      </c>
      <c r="AS196" s="1" t="s">
        <v>52</v>
      </c>
      <c r="AT196" s="2"/>
      <c r="AU196" s="1" t="s">
        <v>486</v>
      </c>
      <c r="AV196" s="2">
        <v>883</v>
      </c>
    </row>
    <row r="197" spans="1:48" ht="30" customHeight="1" x14ac:dyDescent="0.3">
      <c r="A197" s="10" t="s">
        <v>471</v>
      </c>
      <c r="B197" s="10" t="s">
        <v>487</v>
      </c>
      <c r="C197" s="10" t="s">
        <v>83</v>
      </c>
      <c r="D197" s="11">
        <v>1</v>
      </c>
      <c r="E197" s="13"/>
      <c r="F197" s="13"/>
      <c r="G197" s="13"/>
      <c r="H197" s="13"/>
      <c r="I197" s="13"/>
      <c r="J197" s="13"/>
      <c r="K197" s="13"/>
      <c r="L197" s="13"/>
      <c r="M197" s="10" t="s">
        <v>52</v>
      </c>
      <c r="N197" s="1" t="s">
        <v>488</v>
      </c>
      <c r="O197" s="1" t="s">
        <v>52</v>
      </c>
      <c r="P197" s="1" t="s">
        <v>52</v>
      </c>
      <c r="Q197" s="1" t="s">
        <v>462</v>
      </c>
      <c r="R197" s="1" t="s">
        <v>64</v>
      </c>
      <c r="S197" s="1" t="s">
        <v>64</v>
      </c>
      <c r="T197" s="1" t="s">
        <v>65</v>
      </c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1" t="s">
        <v>52</v>
      </c>
      <c r="AS197" s="1" t="s">
        <v>52</v>
      </c>
      <c r="AT197" s="2"/>
      <c r="AU197" s="1" t="s">
        <v>489</v>
      </c>
      <c r="AV197" s="2">
        <v>884</v>
      </c>
    </row>
    <row r="198" spans="1:48" ht="30" customHeight="1" x14ac:dyDescent="0.3">
      <c r="A198" s="10" t="s">
        <v>471</v>
      </c>
      <c r="B198" s="10" t="s">
        <v>490</v>
      </c>
      <c r="C198" s="10" t="s">
        <v>83</v>
      </c>
      <c r="D198" s="11">
        <v>1</v>
      </c>
      <c r="E198" s="13"/>
      <c r="F198" s="13"/>
      <c r="G198" s="13"/>
      <c r="H198" s="13"/>
      <c r="I198" s="13"/>
      <c r="J198" s="13"/>
      <c r="K198" s="13"/>
      <c r="L198" s="13"/>
      <c r="M198" s="10" t="s">
        <v>52</v>
      </c>
      <c r="N198" s="1" t="s">
        <v>491</v>
      </c>
      <c r="O198" s="1" t="s">
        <v>52</v>
      </c>
      <c r="P198" s="1" t="s">
        <v>52</v>
      </c>
      <c r="Q198" s="1" t="s">
        <v>462</v>
      </c>
      <c r="R198" s="1" t="s">
        <v>64</v>
      </c>
      <c r="S198" s="1" t="s">
        <v>64</v>
      </c>
      <c r="T198" s="1" t="s">
        <v>65</v>
      </c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1" t="s">
        <v>52</v>
      </c>
      <c r="AS198" s="1" t="s">
        <v>52</v>
      </c>
      <c r="AT198" s="2"/>
      <c r="AU198" s="1" t="s">
        <v>492</v>
      </c>
      <c r="AV198" s="2">
        <v>885</v>
      </c>
    </row>
    <row r="199" spans="1:48" ht="30" customHeight="1" x14ac:dyDescent="0.3">
      <c r="A199" s="10" t="s">
        <v>471</v>
      </c>
      <c r="B199" s="10" t="s">
        <v>493</v>
      </c>
      <c r="C199" s="10" t="s">
        <v>83</v>
      </c>
      <c r="D199" s="11">
        <v>2</v>
      </c>
      <c r="E199" s="13"/>
      <c r="F199" s="13"/>
      <c r="G199" s="13"/>
      <c r="H199" s="13"/>
      <c r="I199" s="13"/>
      <c r="J199" s="13"/>
      <c r="K199" s="13"/>
      <c r="L199" s="13"/>
      <c r="M199" s="10" t="s">
        <v>52</v>
      </c>
      <c r="N199" s="1" t="s">
        <v>494</v>
      </c>
      <c r="O199" s="1" t="s">
        <v>52</v>
      </c>
      <c r="P199" s="1" t="s">
        <v>52</v>
      </c>
      <c r="Q199" s="1" t="s">
        <v>462</v>
      </c>
      <c r="R199" s="1" t="s">
        <v>64</v>
      </c>
      <c r="S199" s="1" t="s">
        <v>64</v>
      </c>
      <c r="T199" s="1" t="s">
        <v>65</v>
      </c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1" t="s">
        <v>52</v>
      </c>
      <c r="AS199" s="1" t="s">
        <v>52</v>
      </c>
      <c r="AT199" s="2"/>
      <c r="AU199" s="1" t="s">
        <v>495</v>
      </c>
      <c r="AV199" s="2">
        <v>886</v>
      </c>
    </row>
    <row r="200" spans="1:48" ht="30" customHeight="1" x14ac:dyDescent="0.3">
      <c r="A200" s="10" t="s">
        <v>496</v>
      </c>
      <c r="B200" s="10" t="s">
        <v>497</v>
      </c>
      <c r="C200" s="10" t="s">
        <v>83</v>
      </c>
      <c r="D200" s="11">
        <v>1</v>
      </c>
      <c r="E200" s="13"/>
      <c r="F200" s="13"/>
      <c r="G200" s="13"/>
      <c r="H200" s="13"/>
      <c r="I200" s="13"/>
      <c r="J200" s="13"/>
      <c r="K200" s="13"/>
      <c r="L200" s="13"/>
      <c r="M200" s="10" t="s">
        <v>52</v>
      </c>
      <c r="N200" s="1" t="s">
        <v>498</v>
      </c>
      <c r="O200" s="1" t="s">
        <v>52</v>
      </c>
      <c r="P200" s="1" t="s">
        <v>52</v>
      </c>
      <c r="Q200" s="1" t="s">
        <v>462</v>
      </c>
      <c r="R200" s="1" t="s">
        <v>64</v>
      </c>
      <c r="S200" s="1" t="s">
        <v>64</v>
      </c>
      <c r="T200" s="1" t="s">
        <v>65</v>
      </c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1" t="s">
        <v>52</v>
      </c>
      <c r="AS200" s="1" t="s">
        <v>52</v>
      </c>
      <c r="AT200" s="2"/>
      <c r="AU200" s="1" t="s">
        <v>499</v>
      </c>
      <c r="AV200" s="2">
        <v>887</v>
      </c>
    </row>
    <row r="201" spans="1:48" ht="30" customHeight="1" x14ac:dyDescent="0.3">
      <c r="A201" s="10" t="s">
        <v>496</v>
      </c>
      <c r="B201" s="10" t="s">
        <v>500</v>
      </c>
      <c r="C201" s="10" t="s">
        <v>83</v>
      </c>
      <c r="D201" s="11">
        <v>2</v>
      </c>
      <c r="E201" s="13"/>
      <c r="F201" s="13"/>
      <c r="G201" s="13"/>
      <c r="H201" s="13"/>
      <c r="I201" s="13"/>
      <c r="J201" s="13"/>
      <c r="K201" s="13"/>
      <c r="L201" s="13"/>
      <c r="M201" s="10" t="s">
        <v>52</v>
      </c>
      <c r="N201" s="1" t="s">
        <v>501</v>
      </c>
      <c r="O201" s="1" t="s">
        <v>52</v>
      </c>
      <c r="P201" s="1" t="s">
        <v>52</v>
      </c>
      <c r="Q201" s="1" t="s">
        <v>462</v>
      </c>
      <c r="R201" s="1" t="s">
        <v>64</v>
      </c>
      <c r="S201" s="1" t="s">
        <v>64</v>
      </c>
      <c r="T201" s="1" t="s">
        <v>65</v>
      </c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1" t="s">
        <v>52</v>
      </c>
      <c r="AS201" s="1" t="s">
        <v>52</v>
      </c>
      <c r="AT201" s="2"/>
      <c r="AU201" s="1" t="s">
        <v>502</v>
      </c>
      <c r="AV201" s="2">
        <v>888</v>
      </c>
    </row>
    <row r="202" spans="1:48" ht="30" customHeight="1" x14ac:dyDescent="0.3">
      <c r="A202" s="10" t="s">
        <v>503</v>
      </c>
      <c r="B202" s="10" t="s">
        <v>504</v>
      </c>
      <c r="C202" s="10" t="s">
        <v>138</v>
      </c>
      <c r="D202" s="11">
        <v>5</v>
      </c>
      <c r="E202" s="13"/>
      <c r="F202" s="13"/>
      <c r="G202" s="13"/>
      <c r="H202" s="13"/>
      <c r="I202" s="13"/>
      <c r="J202" s="13"/>
      <c r="K202" s="13"/>
      <c r="L202" s="13"/>
      <c r="M202" s="10" t="s">
        <v>52</v>
      </c>
      <c r="N202" s="1" t="s">
        <v>505</v>
      </c>
      <c r="O202" s="1" t="s">
        <v>52</v>
      </c>
      <c r="P202" s="1" t="s">
        <v>52</v>
      </c>
      <c r="Q202" s="1" t="s">
        <v>462</v>
      </c>
      <c r="R202" s="1" t="s">
        <v>64</v>
      </c>
      <c r="S202" s="1" t="s">
        <v>64</v>
      </c>
      <c r="T202" s="1" t="s">
        <v>65</v>
      </c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1" t="s">
        <v>52</v>
      </c>
      <c r="AS202" s="1" t="s">
        <v>52</v>
      </c>
      <c r="AT202" s="2"/>
      <c r="AU202" s="1" t="s">
        <v>506</v>
      </c>
      <c r="AV202" s="2">
        <v>889</v>
      </c>
    </row>
    <row r="203" spans="1:48" ht="30" customHeight="1" x14ac:dyDescent="0.3">
      <c r="A203" s="10" t="s">
        <v>507</v>
      </c>
      <c r="B203" s="10" t="s">
        <v>52</v>
      </c>
      <c r="C203" s="10" t="s">
        <v>121</v>
      </c>
      <c r="D203" s="11">
        <v>1</v>
      </c>
      <c r="E203" s="13"/>
      <c r="F203" s="13"/>
      <c r="G203" s="13"/>
      <c r="H203" s="13"/>
      <c r="I203" s="13"/>
      <c r="J203" s="13"/>
      <c r="K203" s="13"/>
      <c r="L203" s="13"/>
      <c r="M203" s="10" t="s">
        <v>52</v>
      </c>
      <c r="N203" s="1" t="s">
        <v>508</v>
      </c>
      <c r="O203" s="1" t="s">
        <v>52</v>
      </c>
      <c r="P203" s="1" t="s">
        <v>52</v>
      </c>
      <c r="Q203" s="1" t="s">
        <v>462</v>
      </c>
      <c r="R203" s="1" t="s">
        <v>64</v>
      </c>
      <c r="S203" s="1" t="s">
        <v>64</v>
      </c>
      <c r="T203" s="1" t="s">
        <v>65</v>
      </c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1" t="s">
        <v>52</v>
      </c>
      <c r="AS203" s="1" t="s">
        <v>52</v>
      </c>
      <c r="AT203" s="2"/>
      <c r="AU203" s="1" t="s">
        <v>509</v>
      </c>
      <c r="AV203" s="2">
        <v>890</v>
      </c>
    </row>
    <row r="204" spans="1:48" ht="30" customHeight="1" x14ac:dyDescent="0.3">
      <c r="A204" s="10" t="s">
        <v>510</v>
      </c>
      <c r="B204" s="10" t="s">
        <v>511</v>
      </c>
      <c r="C204" s="10" t="s">
        <v>190</v>
      </c>
      <c r="D204" s="11">
        <v>13</v>
      </c>
      <c r="E204" s="13"/>
      <c r="F204" s="13"/>
      <c r="G204" s="13"/>
      <c r="H204" s="13"/>
      <c r="I204" s="13"/>
      <c r="J204" s="13"/>
      <c r="K204" s="13"/>
      <c r="L204" s="13"/>
      <c r="M204" s="10" t="s">
        <v>52</v>
      </c>
      <c r="N204" s="1" t="s">
        <v>512</v>
      </c>
      <c r="O204" s="1" t="s">
        <v>52</v>
      </c>
      <c r="P204" s="1" t="s">
        <v>52</v>
      </c>
      <c r="Q204" s="1" t="s">
        <v>462</v>
      </c>
      <c r="R204" s="1" t="s">
        <v>65</v>
      </c>
      <c r="S204" s="1" t="s">
        <v>64</v>
      </c>
      <c r="T204" s="1" t="s">
        <v>64</v>
      </c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1" t="s">
        <v>52</v>
      </c>
      <c r="AS204" s="1" t="s">
        <v>52</v>
      </c>
      <c r="AT204" s="2"/>
      <c r="AU204" s="1" t="s">
        <v>513</v>
      </c>
      <c r="AV204" s="2">
        <v>891</v>
      </c>
    </row>
    <row r="205" spans="1:48" ht="30" customHeight="1" x14ac:dyDescent="0.3">
      <c r="A205" s="10" t="s">
        <v>514</v>
      </c>
      <c r="B205" s="10" t="s">
        <v>515</v>
      </c>
      <c r="C205" s="10" t="s">
        <v>218</v>
      </c>
      <c r="D205" s="11">
        <v>8</v>
      </c>
      <c r="E205" s="13"/>
      <c r="F205" s="13"/>
      <c r="G205" s="13"/>
      <c r="H205" s="13"/>
      <c r="I205" s="13"/>
      <c r="J205" s="13"/>
      <c r="K205" s="13"/>
      <c r="L205" s="13"/>
      <c r="M205" s="10" t="s">
        <v>52</v>
      </c>
      <c r="N205" s="1" t="s">
        <v>516</v>
      </c>
      <c r="O205" s="1" t="s">
        <v>52</v>
      </c>
      <c r="P205" s="1" t="s">
        <v>52</v>
      </c>
      <c r="Q205" s="1" t="s">
        <v>462</v>
      </c>
      <c r="R205" s="1" t="s">
        <v>65</v>
      </c>
      <c r="S205" s="1" t="s">
        <v>64</v>
      </c>
      <c r="T205" s="1" t="s">
        <v>64</v>
      </c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1" t="s">
        <v>52</v>
      </c>
      <c r="AS205" s="1" t="s">
        <v>52</v>
      </c>
      <c r="AT205" s="2"/>
      <c r="AU205" s="1" t="s">
        <v>517</v>
      </c>
      <c r="AV205" s="2">
        <v>892</v>
      </c>
    </row>
    <row r="206" spans="1:48" ht="30" customHeight="1" x14ac:dyDescent="0.3">
      <c r="A206" s="10" t="s">
        <v>518</v>
      </c>
      <c r="B206" s="10" t="s">
        <v>436</v>
      </c>
      <c r="C206" s="10" t="s">
        <v>218</v>
      </c>
      <c r="D206" s="11">
        <v>5</v>
      </c>
      <c r="E206" s="13"/>
      <c r="F206" s="13"/>
      <c r="G206" s="13"/>
      <c r="H206" s="13"/>
      <c r="I206" s="13"/>
      <c r="J206" s="13"/>
      <c r="K206" s="13"/>
      <c r="L206" s="13"/>
      <c r="M206" s="10" t="s">
        <v>52</v>
      </c>
      <c r="N206" s="1" t="s">
        <v>519</v>
      </c>
      <c r="O206" s="1" t="s">
        <v>52</v>
      </c>
      <c r="P206" s="1" t="s">
        <v>52</v>
      </c>
      <c r="Q206" s="1" t="s">
        <v>462</v>
      </c>
      <c r="R206" s="1" t="s">
        <v>65</v>
      </c>
      <c r="S206" s="1" t="s">
        <v>64</v>
      </c>
      <c r="T206" s="1" t="s">
        <v>64</v>
      </c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1" t="s">
        <v>52</v>
      </c>
      <c r="AS206" s="1" t="s">
        <v>52</v>
      </c>
      <c r="AT206" s="2"/>
      <c r="AU206" s="1" t="s">
        <v>520</v>
      </c>
      <c r="AV206" s="2">
        <v>893</v>
      </c>
    </row>
    <row r="207" spans="1:48" ht="30" customHeight="1" x14ac:dyDescent="0.3">
      <c r="A207" s="10" t="s">
        <v>518</v>
      </c>
      <c r="B207" s="10" t="s">
        <v>521</v>
      </c>
      <c r="C207" s="10" t="s">
        <v>218</v>
      </c>
      <c r="D207" s="11">
        <v>14</v>
      </c>
      <c r="E207" s="13"/>
      <c r="F207" s="13"/>
      <c r="G207" s="13"/>
      <c r="H207" s="13"/>
      <c r="I207" s="13"/>
      <c r="J207" s="13"/>
      <c r="K207" s="13"/>
      <c r="L207" s="13"/>
      <c r="M207" s="10" t="s">
        <v>52</v>
      </c>
      <c r="N207" s="1" t="s">
        <v>522</v>
      </c>
      <c r="O207" s="1" t="s">
        <v>52</v>
      </c>
      <c r="P207" s="1" t="s">
        <v>52</v>
      </c>
      <c r="Q207" s="1" t="s">
        <v>462</v>
      </c>
      <c r="R207" s="1" t="s">
        <v>65</v>
      </c>
      <c r="S207" s="1" t="s">
        <v>64</v>
      </c>
      <c r="T207" s="1" t="s">
        <v>64</v>
      </c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1" t="s">
        <v>52</v>
      </c>
      <c r="AS207" s="1" t="s">
        <v>52</v>
      </c>
      <c r="AT207" s="2"/>
      <c r="AU207" s="1" t="s">
        <v>523</v>
      </c>
      <c r="AV207" s="2">
        <v>894</v>
      </c>
    </row>
    <row r="208" spans="1:48" ht="30" customHeight="1" x14ac:dyDescent="0.3">
      <c r="A208" s="10" t="s">
        <v>524</v>
      </c>
      <c r="B208" s="10" t="s">
        <v>525</v>
      </c>
      <c r="C208" s="10" t="s">
        <v>174</v>
      </c>
      <c r="D208" s="11">
        <v>5</v>
      </c>
      <c r="E208" s="13"/>
      <c r="F208" s="13"/>
      <c r="G208" s="13"/>
      <c r="H208" s="13"/>
      <c r="I208" s="13"/>
      <c r="J208" s="13"/>
      <c r="K208" s="13"/>
      <c r="L208" s="13"/>
      <c r="M208" s="10" t="s">
        <v>52</v>
      </c>
      <c r="N208" s="1" t="s">
        <v>526</v>
      </c>
      <c r="O208" s="1" t="s">
        <v>52</v>
      </c>
      <c r="P208" s="1" t="s">
        <v>52</v>
      </c>
      <c r="Q208" s="1" t="s">
        <v>462</v>
      </c>
      <c r="R208" s="1" t="s">
        <v>65</v>
      </c>
      <c r="S208" s="1" t="s">
        <v>64</v>
      </c>
      <c r="T208" s="1" t="s">
        <v>64</v>
      </c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1" t="s">
        <v>52</v>
      </c>
      <c r="AS208" s="1" t="s">
        <v>52</v>
      </c>
      <c r="AT208" s="2"/>
      <c r="AU208" s="1" t="s">
        <v>527</v>
      </c>
      <c r="AV208" s="2">
        <v>895</v>
      </c>
    </row>
    <row r="209" spans="1:48" ht="30" customHeight="1" x14ac:dyDescent="0.3">
      <c r="A209" s="10" t="s">
        <v>528</v>
      </c>
      <c r="B209" s="10" t="s">
        <v>529</v>
      </c>
      <c r="C209" s="10" t="s">
        <v>174</v>
      </c>
      <c r="D209" s="11">
        <v>5</v>
      </c>
      <c r="E209" s="13"/>
      <c r="F209" s="13"/>
      <c r="G209" s="13"/>
      <c r="H209" s="13"/>
      <c r="I209" s="13"/>
      <c r="J209" s="13"/>
      <c r="K209" s="13"/>
      <c r="L209" s="13"/>
      <c r="M209" s="10" t="s">
        <v>52</v>
      </c>
      <c r="N209" s="1" t="s">
        <v>530</v>
      </c>
      <c r="O209" s="1" t="s">
        <v>52</v>
      </c>
      <c r="P209" s="1" t="s">
        <v>52</v>
      </c>
      <c r="Q209" s="1" t="s">
        <v>462</v>
      </c>
      <c r="R209" s="1" t="s">
        <v>65</v>
      </c>
      <c r="S209" s="1" t="s">
        <v>64</v>
      </c>
      <c r="T209" s="1" t="s">
        <v>64</v>
      </c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1" t="s">
        <v>52</v>
      </c>
      <c r="AS209" s="1" t="s">
        <v>52</v>
      </c>
      <c r="AT209" s="2"/>
      <c r="AU209" s="1" t="s">
        <v>531</v>
      </c>
      <c r="AV209" s="2">
        <v>896</v>
      </c>
    </row>
    <row r="210" spans="1:48" ht="30" customHeight="1" x14ac:dyDescent="0.3">
      <c r="A210" s="10" t="s">
        <v>532</v>
      </c>
      <c r="B210" s="10" t="s">
        <v>521</v>
      </c>
      <c r="C210" s="10" t="s">
        <v>138</v>
      </c>
      <c r="D210" s="11">
        <v>12</v>
      </c>
      <c r="E210" s="13"/>
      <c r="F210" s="13"/>
      <c r="G210" s="13"/>
      <c r="H210" s="13"/>
      <c r="I210" s="13"/>
      <c r="J210" s="13"/>
      <c r="K210" s="13"/>
      <c r="L210" s="13"/>
      <c r="M210" s="10" t="s">
        <v>52</v>
      </c>
      <c r="N210" s="1" t="s">
        <v>533</v>
      </c>
      <c r="O210" s="1" t="s">
        <v>52</v>
      </c>
      <c r="P210" s="1" t="s">
        <v>52</v>
      </c>
      <c r="Q210" s="1" t="s">
        <v>462</v>
      </c>
      <c r="R210" s="1" t="s">
        <v>65</v>
      </c>
      <c r="S210" s="1" t="s">
        <v>64</v>
      </c>
      <c r="T210" s="1" t="s">
        <v>64</v>
      </c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1" t="s">
        <v>52</v>
      </c>
      <c r="AS210" s="1" t="s">
        <v>52</v>
      </c>
      <c r="AT210" s="2"/>
      <c r="AU210" s="1" t="s">
        <v>534</v>
      </c>
      <c r="AV210" s="2">
        <v>897</v>
      </c>
    </row>
    <row r="211" spans="1:48" ht="30" customHeight="1" x14ac:dyDescent="0.3">
      <c r="A211" s="10" t="s">
        <v>535</v>
      </c>
      <c r="B211" s="10" t="s">
        <v>436</v>
      </c>
      <c r="C211" s="10" t="s">
        <v>190</v>
      </c>
      <c r="D211" s="11">
        <v>3</v>
      </c>
      <c r="E211" s="13"/>
      <c r="F211" s="13"/>
      <c r="G211" s="13"/>
      <c r="H211" s="13"/>
      <c r="I211" s="13"/>
      <c r="J211" s="13"/>
      <c r="K211" s="13"/>
      <c r="L211" s="13"/>
      <c r="M211" s="10" t="s">
        <v>52</v>
      </c>
      <c r="N211" s="1" t="s">
        <v>536</v>
      </c>
      <c r="O211" s="1" t="s">
        <v>52</v>
      </c>
      <c r="P211" s="1" t="s">
        <v>52</v>
      </c>
      <c r="Q211" s="1" t="s">
        <v>462</v>
      </c>
      <c r="R211" s="1" t="s">
        <v>65</v>
      </c>
      <c r="S211" s="1" t="s">
        <v>64</v>
      </c>
      <c r="T211" s="1" t="s">
        <v>64</v>
      </c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1" t="s">
        <v>52</v>
      </c>
      <c r="AS211" s="1" t="s">
        <v>52</v>
      </c>
      <c r="AT211" s="2"/>
      <c r="AU211" s="1" t="s">
        <v>537</v>
      </c>
      <c r="AV211" s="2">
        <v>898</v>
      </c>
    </row>
    <row r="212" spans="1:48" ht="30" customHeight="1" x14ac:dyDescent="0.3">
      <c r="A212" s="10" t="s">
        <v>535</v>
      </c>
      <c r="B212" s="10" t="s">
        <v>521</v>
      </c>
      <c r="C212" s="10" t="s">
        <v>190</v>
      </c>
      <c r="D212" s="11">
        <v>8</v>
      </c>
      <c r="E212" s="13"/>
      <c r="F212" s="13"/>
      <c r="G212" s="13"/>
      <c r="H212" s="13"/>
      <c r="I212" s="13"/>
      <c r="J212" s="13"/>
      <c r="K212" s="13"/>
      <c r="L212" s="13"/>
      <c r="M212" s="10" t="s">
        <v>52</v>
      </c>
      <c r="N212" s="1" t="s">
        <v>538</v>
      </c>
      <c r="O212" s="1" t="s">
        <v>52</v>
      </c>
      <c r="P212" s="1" t="s">
        <v>52</v>
      </c>
      <c r="Q212" s="1" t="s">
        <v>462</v>
      </c>
      <c r="R212" s="1" t="s">
        <v>65</v>
      </c>
      <c r="S212" s="1" t="s">
        <v>64</v>
      </c>
      <c r="T212" s="1" t="s">
        <v>64</v>
      </c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1" t="s">
        <v>52</v>
      </c>
      <c r="AS212" s="1" t="s">
        <v>52</v>
      </c>
      <c r="AT212" s="2"/>
      <c r="AU212" s="1" t="s">
        <v>539</v>
      </c>
      <c r="AV212" s="2">
        <v>899</v>
      </c>
    </row>
    <row r="213" spans="1:48" ht="30" customHeight="1" x14ac:dyDescent="0.3">
      <c r="A213" s="10" t="s">
        <v>535</v>
      </c>
      <c r="B213" s="10" t="s">
        <v>515</v>
      </c>
      <c r="C213" s="10" t="s">
        <v>190</v>
      </c>
      <c r="D213" s="11">
        <v>16</v>
      </c>
      <c r="E213" s="13"/>
      <c r="F213" s="13"/>
      <c r="G213" s="13"/>
      <c r="H213" s="13"/>
      <c r="I213" s="13"/>
      <c r="J213" s="13"/>
      <c r="K213" s="13"/>
      <c r="L213" s="13"/>
      <c r="M213" s="10" t="s">
        <v>52</v>
      </c>
      <c r="N213" s="1" t="s">
        <v>540</v>
      </c>
      <c r="O213" s="1" t="s">
        <v>52</v>
      </c>
      <c r="P213" s="1" t="s">
        <v>52</v>
      </c>
      <c r="Q213" s="1" t="s">
        <v>462</v>
      </c>
      <c r="R213" s="1" t="s">
        <v>65</v>
      </c>
      <c r="S213" s="1" t="s">
        <v>64</v>
      </c>
      <c r="T213" s="1" t="s">
        <v>64</v>
      </c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1" t="s">
        <v>52</v>
      </c>
      <c r="AS213" s="1" t="s">
        <v>52</v>
      </c>
      <c r="AT213" s="2"/>
      <c r="AU213" s="1" t="s">
        <v>541</v>
      </c>
      <c r="AV213" s="2">
        <v>900</v>
      </c>
    </row>
    <row r="214" spans="1:48" ht="30" customHeight="1" x14ac:dyDescent="0.3">
      <c r="A214" s="10" t="s">
        <v>542</v>
      </c>
      <c r="B214" s="10" t="s">
        <v>543</v>
      </c>
      <c r="C214" s="10" t="s">
        <v>544</v>
      </c>
      <c r="D214" s="11">
        <v>1</v>
      </c>
      <c r="E214" s="13"/>
      <c r="F214" s="13"/>
      <c r="G214" s="13"/>
      <c r="H214" s="13"/>
      <c r="I214" s="13"/>
      <c r="J214" s="13"/>
      <c r="K214" s="13"/>
      <c r="L214" s="13"/>
      <c r="M214" s="10" t="s">
        <v>52</v>
      </c>
      <c r="N214" s="1" t="s">
        <v>545</v>
      </c>
      <c r="O214" s="1" t="s">
        <v>52</v>
      </c>
      <c r="P214" s="1" t="s">
        <v>52</v>
      </c>
      <c r="Q214" s="1" t="s">
        <v>462</v>
      </c>
      <c r="R214" s="1" t="s">
        <v>65</v>
      </c>
      <c r="S214" s="1" t="s">
        <v>64</v>
      </c>
      <c r="T214" s="1" t="s">
        <v>64</v>
      </c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1" t="s">
        <v>52</v>
      </c>
      <c r="AS214" s="1" t="s">
        <v>52</v>
      </c>
      <c r="AT214" s="2"/>
      <c r="AU214" s="1" t="s">
        <v>546</v>
      </c>
      <c r="AV214" s="2">
        <v>901</v>
      </c>
    </row>
    <row r="215" spans="1:48" ht="30" customHeight="1" x14ac:dyDescent="0.3">
      <c r="A215" s="11"/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</row>
    <row r="216" spans="1:48" ht="30" customHeight="1" x14ac:dyDescent="0.3">
      <c r="A216" s="11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</row>
    <row r="217" spans="1:48" ht="30" customHeight="1" x14ac:dyDescent="0.3">
      <c r="A217" s="11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</row>
    <row r="218" spans="1:48" ht="30" customHeight="1" x14ac:dyDescent="0.3">
      <c r="A218" s="11"/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</row>
    <row r="219" spans="1:48" ht="30" customHeight="1" x14ac:dyDescent="0.3">
      <c r="A219" s="11"/>
      <c r="B219" s="11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</row>
    <row r="220" spans="1:48" ht="30" customHeight="1" x14ac:dyDescent="0.3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</row>
    <row r="221" spans="1:48" ht="30" customHeight="1" x14ac:dyDescent="0.3">
      <c r="A221" s="11"/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</row>
    <row r="222" spans="1:48" ht="30" customHeight="1" x14ac:dyDescent="0.3">
      <c r="A222" s="11"/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</row>
    <row r="223" spans="1:48" ht="30" customHeight="1" x14ac:dyDescent="0.3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</row>
    <row r="224" spans="1:48" ht="30" customHeight="1" x14ac:dyDescent="0.3">
      <c r="A224" s="11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</row>
    <row r="225" spans="1:48" ht="30" customHeight="1" x14ac:dyDescent="0.3">
      <c r="A225" s="11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</row>
    <row r="226" spans="1:48" ht="30" customHeight="1" x14ac:dyDescent="0.3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</row>
    <row r="227" spans="1:48" ht="30" customHeight="1" x14ac:dyDescent="0.3">
      <c r="A227" s="11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</row>
    <row r="228" spans="1:48" ht="30" customHeight="1" x14ac:dyDescent="0.3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</row>
    <row r="229" spans="1:48" ht="30" customHeight="1" x14ac:dyDescent="0.3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</row>
    <row r="230" spans="1:48" ht="30" customHeight="1" x14ac:dyDescent="0.3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</row>
    <row r="231" spans="1:48" ht="30" customHeight="1" x14ac:dyDescent="0.3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</row>
    <row r="232" spans="1:48" ht="30" customHeight="1" x14ac:dyDescent="0.3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</row>
    <row r="233" spans="1:48" ht="30" customHeight="1" x14ac:dyDescent="0.3">
      <c r="A233" s="10" t="s">
        <v>124</v>
      </c>
      <c r="B233" s="11"/>
      <c r="C233" s="11"/>
      <c r="D233" s="11"/>
      <c r="E233" s="11"/>
      <c r="F233" s="13"/>
      <c r="G233" s="11"/>
      <c r="H233" s="13"/>
      <c r="I233" s="11"/>
      <c r="J233" s="13"/>
      <c r="K233" s="11"/>
      <c r="L233" s="13"/>
      <c r="M233" s="11"/>
      <c r="N233" t="s">
        <v>125</v>
      </c>
    </row>
    <row r="234" spans="1:48" ht="30" customHeight="1" x14ac:dyDescent="0.3">
      <c r="A234" s="10" t="s">
        <v>547</v>
      </c>
      <c r="B234" s="10" t="s">
        <v>52</v>
      </c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2"/>
      <c r="O234" s="2"/>
      <c r="P234" s="2"/>
      <c r="Q234" s="1" t="s">
        <v>548</v>
      </c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</row>
    <row r="235" spans="1:48" ht="30" customHeight="1" x14ac:dyDescent="0.3">
      <c r="A235" s="10" t="s">
        <v>549</v>
      </c>
      <c r="B235" s="10" t="s">
        <v>550</v>
      </c>
      <c r="C235" s="10" t="s">
        <v>551</v>
      </c>
      <c r="D235" s="11">
        <v>2</v>
      </c>
      <c r="E235" s="13"/>
      <c r="F235" s="13"/>
      <c r="G235" s="13"/>
      <c r="H235" s="13"/>
      <c r="I235" s="13"/>
      <c r="J235" s="13"/>
      <c r="K235" s="13"/>
      <c r="L235" s="13"/>
      <c r="M235" s="10" t="s">
        <v>52</v>
      </c>
      <c r="N235" s="1" t="s">
        <v>552</v>
      </c>
      <c r="O235" s="1" t="s">
        <v>52</v>
      </c>
      <c r="P235" s="1" t="s">
        <v>52</v>
      </c>
      <c r="Q235" s="1" t="s">
        <v>548</v>
      </c>
      <c r="R235" s="1" t="s">
        <v>64</v>
      </c>
      <c r="S235" s="1" t="s">
        <v>64</v>
      </c>
      <c r="T235" s="1" t="s">
        <v>65</v>
      </c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1" t="s">
        <v>52</v>
      </c>
      <c r="AS235" s="1" t="s">
        <v>52</v>
      </c>
      <c r="AT235" s="2"/>
      <c r="AU235" s="1" t="s">
        <v>553</v>
      </c>
      <c r="AV235" s="2">
        <v>903</v>
      </c>
    </row>
    <row r="236" spans="1:48" ht="30" customHeight="1" x14ac:dyDescent="0.3">
      <c r="A236" s="10" t="s">
        <v>554</v>
      </c>
      <c r="B236" s="10" t="s">
        <v>555</v>
      </c>
      <c r="C236" s="10" t="s">
        <v>138</v>
      </c>
      <c r="D236" s="11">
        <v>2</v>
      </c>
      <c r="E236" s="13"/>
      <c r="F236" s="13"/>
      <c r="G236" s="13"/>
      <c r="H236" s="13"/>
      <c r="I236" s="13"/>
      <c r="J236" s="13"/>
      <c r="K236" s="13"/>
      <c r="L236" s="13"/>
      <c r="M236" s="10" t="s">
        <v>52</v>
      </c>
      <c r="N236" s="1" t="s">
        <v>556</v>
      </c>
      <c r="O236" s="1" t="s">
        <v>52</v>
      </c>
      <c r="P236" s="1" t="s">
        <v>52</v>
      </c>
      <c r="Q236" s="1" t="s">
        <v>548</v>
      </c>
      <c r="R236" s="1" t="s">
        <v>65</v>
      </c>
      <c r="S236" s="1" t="s">
        <v>64</v>
      </c>
      <c r="T236" s="1" t="s">
        <v>64</v>
      </c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1" t="s">
        <v>52</v>
      </c>
      <c r="AS236" s="1" t="s">
        <v>52</v>
      </c>
      <c r="AT236" s="2"/>
      <c r="AU236" s="1" t="s">
        <v>557</v>
      </c>
      <c r="AV236" s="2">
        <v>904</v>
      </c>
    </row>
    <row r="237" spans="1:48" ht="30" customHeight="1" x14ac:dyDescent="0.3">
      <c r="A237" s="10" t="s">
        <v>558</v>
      </c>
      <c r="B237" s="10" t="s">
        <v>555</v>
      </c>
      <c r="C237" s="10" t="s">
        <v>138</v>
      </c>
      <c r="D237" s="11">
        <v>1</v>
      </c>
      <c r="E237" s="13"/>
      <c r="F237" s="13"/>
      <c r="G237" s="13"/>
      <c r="H237" s="13"/>
      <c r="I237" s="13"/>
      <c r="J237" s="13"/>
      <c r="K237" s="13"/>
      <c r="L237" s="13"/>
      <c r="M237" s="10" t="s">
        <v>52</v>
      </c>
      <c r="N237" s="1" t="s">
        <v>559</v>
      </c>
      <c r="O237" s="1" t="s">
        <v>52</v>
      </c>
      <c r="P237" s="1" t="s">
        <v>52</v>
      </c>
      <c r="Q237" s="1" t="s">
        <v>548</v>
      </c>
      <c r="R237" s="1" t="s">
        <v>65</v>
      </c>
      <c r="S237" s="1" t="s">
        <v>64</v>
      </c>
      <c r="T237" s="1" t="s">
        <v>64</v>
      </c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1" t="s">
        <v>52</v>
      </c>
      <c r="AS237" s="1" t="s">
        <v>52</v>
      </c>
      <c r="AT237" s="2"/>
      <c r="AU237" s="1" t="s">
        <v>560</v>
      </c>
      <c r="AV237" s="2">
        <v>905</v>
      </c>
    </row>
    <row r="238" spans="1:48" ht="30" customHeight="1" x14ac:dyDescent="0.3">
      <c r="A238" s="10" t="s">
        <v>561</v>
      </c>
      <c r="B238" s="10" t="s">
        <v>555</v>
      </c>
      <c r="C238" s="10" t="s">
        <v>138</v>
      </c>
      <c r="D238" s="11">
        <v>3</v>
      </c>
      <c r="E238" s="13"/>
      <c r="F238" s="13"/>
      <c r="G238" s="13"/>
      <c r="H238" s="13"/>
      <c r="I238" s="13"/>
      <c r="J238" s="13"/>
      <c r="K238" s="13"/>
      <c r="L238" s="13"/>
      <c r="M238" s="10" t="s">
        <v>52</v>
      </c>
      <c r="N238" s="1" t="s">
        <v>562</v>
      </c>
      <c r="O238" s="1" t="s">
        <v>52</v>
      </c>
      <c r="P238" s="1" t="s">
        <v>52</v>
      </c>
      <c r="Q238" s="1" t="s">
        <v>548</v>
      </c>
      <c r="R238" s="1" t="s">
        <v>65</v>
      </c>
      <c r="S238" s="1" t="s">
        <v>64</v>
      </c>
      <c r="T238" s="1" t="s">
        <v>64</v>
      </c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1" t="s">
        <v>52</v>
      </c>
      <c r="AS238" s="1" t="s">
        <v>52</v>
      </c>
      <c r="AT238" s="2"/>
      <c r="AU238" s="1" t="s">
        <v>563</v>
      </c>
      <c r="AV238" s="2">
        <v>906</v>
      </c>
    </row>
    <row r="239" spans="1:48" ht="30" customHeight="1" x14ac:dyDescent="0.3">
      <c r="A239" s="10" t="s">
        <v>564</v>
      </c>
      <c r="B239" s="10" t="s">
        <v>555</v>
      </c>
      <c r="C239" s="10" t="s">
        <v>138</v>
      </c>
      <c r="D239" s="11">
        <v>4</v>
      </c>
      <c r="E239" s="13"/>
      <c r="F239" s="13"/>
      <c r="G239" s="13"/>
      <c r="H239" s="13"/>
      <c r="I239" s="13"/>
      <c r="J239" s="13"/>
      <c r="K239" s="13"/>
      <c r="L239" s="13"/>
      <c r="M239" s="10" t="s">
        <v>52</v>
      </c>
      <c r="N239" s="1" t="s">
        <v>565</v>
      </c>
      <c r="O239" s="1" t="s">
        <v>52</v>
      </c>
      <c r="P239" s="1" t="s">
        <v>52</v>
      </c>
      <c r="Q239" s="1" t="s">
        <v>548</v>
      </c>
      <c r="R239" s="1" t="s">
        <v>65</v>
      </c>
      <c r="S239" s="1" t="s">
        <v>64</v>
      </c>
      <c r="T239" s="1" t="s">
        <v>64</v>
      </c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1" t="s">
        <v>52</v>
      </c>
      <c r="AS239" s="1" t="s">
        <v>52</v>
      </c>
      <c r="AT239" s="2"/>
      <c r="AU239" s="1" t="s">
        <v>566</v>
      </c>
      <c r="AV239" s="2">
        <v>907</v>
      </c>
    </row>
    <row r="240" spans="1:48" ht="30" customHeight="1" x14ac:dyDescent="0.3">
      <c r="A240" s="10" t="s">
        <v>567</v>
      </c>
      <c r="B240" s="10" t="s">
        <v>555</v>
      </c>
      <c r="C240" s="10" t="s">
        <v>138</v>
      </c>
      <c r="D240" s="11">
        <v>4</v>
      </c>
      <c r="E240" s="13"/>
      <c r="F240" s="13"/>
      <c r="G240" s="13"/>
      <c r="H240" s="13"/>
      <c r="I240" s="13"/>
      <c r="J240" s="13"/>
      <c r="K240" s="13"/>
      <c r="L240" s="13"/>
      <c r="M240" s="10" t="s">
        <v>52</v>
      </c>
      <c r="N240" s="1" t="s">
        <v>568</v>
      </c>
      <c r="O240" s="1" t="s">
        <v>52</v>
      </c>
      <c r="P240" s="1" t="s">
        <v>52</v>
      </c>
      <c r="Q240" s="1" t="s">
        <v>548</v>
      </c>
      <c r="R240" s="1" t="s">
        <v>65</v>
      </c>
      <c r="S240" s="1" t="s">
        <v>64</v>
      </c>
      <c r="T240" s="1" t="s">
        <v>64</v>
      </c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1" t="s">
        <v>52</v>
      </c>
      <c r="AS240" s="1" t="s">
        <v>52</v>
      </c>
      <c r="AT240" s="2"/>
      <c r="AU240" s="1" t="s">
        <v>569</v>
      </c>
      <c r="AV240" s="2">
        <v>908</v>
      </c>
    </row>
    <row r="241" spans="1:48" ht="30" customHeight="1" x14ac:dyDescent="0.3">
      <c r="A241" s="10" t="s">
        <v>570</v>
      </c>
      <c r="B241" s="10" t="s">
        <v>555</v>
      </c>
      <c r="C241" s="10" t="s">
        <v>138</v>
      </c>
      <c r="D241" s="11">
        <v>1</v>
      </c>
      <c r="E241" s="13"/>
      <c r="F241" s="13"/>
      <c r="G241" s="13"/>
      <c r="H241" s="13"/>
      <c r="I241" s="13"/>
      <c r="J241" s="13"/>
      <c r="K241" s="13"/>
      <c r="L241" s="13"/>
      <c r="M241" s="10" t="s">
        <v>52</v>
      </c>
      <c r="N241" s="1" t="s">
        <v>571</v>
      </c>
      <c r="O241" s="1" t="s">
        <v>52</v>
      </c>
      <c r="P241" s="1" t="s">
        <v>52</v>
      </c>
      <c r="Q241" s="1" t="s">
        <v>548</v>
      </c>
      <c r="R241" s="1" t="s">
        <v>65</v>
      </c>
      <c r="S241" s="1" t="s">
        <v>64</v>
      </c>
      <c r="T241" s="1" t="s">
        <v>64</v>
      </c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1" t="s">
        <v>52</v>
      </c>
      <c r="AS241" s="1" t="s">
        <v>52</v>
      </c>
      <c r="AT241" s="2"/>
      <c r="AU241" s="1" t="s">
        <v>572</v>
      </c>
      <c r="AV241" s="2">
        <v>909</v>
      </c>
    </row>
    <row r="242" spans="1:48" ht="30" customHeight="1" x14ac:dyDescent="0.3">
      <c r="A242" s="10" t="s">
        <v>573</v>
      </c>
      <c r="B242" s="10" t="s">
        <v>555</v>
      </c>
      <c r="C242" s="10" t="s">
        <v>138</v>
      </c>
      <c r="D242" s="11">
        <v>1</v>
      </c>
      <c r="E242" s="13"/>
      <c r="F242" s="13"/>
      <c r="G242" s="13"/>
      <c r="H242" s="13"/>
      <c r="I242" s="13"/>
      <c r="J242" s="13"/>
      <c r="K242" s="13"/>
      <c r="L242" s="13"/>
      <c r="M242" s="10" t="s">
        <v>52</v>
      </c>
      <c r="N242" s="1" t="s">
        <v>574</v>
      </c>
      <c r="O242" s="1" t="s">
        <v>52</v>
      </c>
      <c r="P242" s="1" t="s">
        <v>52</v>
      </c>
      <c r="Q242" s="1" t="s">
        <v>548</v>
      </c>
      <c r="R242" s="1" t="s">
        <v>65</v>
      </c>
      <c r="S242" s="1" t="s">
        <v>64</v>
      </c>
      <c r="T242" s="1" t="s">
        <v>64</v>
      </c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1" t="s">
        <v>52</v>
      </c>
      <c r="AS242" s="1" t="s">
        <v>52</v>
      </c>
      <c r="AT242" s="2"/>
      <c r="AU242" s="1" t="s">
        <v>575</v>
      </c>
      <c r="AV242" s="2">
        <v>910</v>
      </c>
    </row>
    <row r="243" spans="1:48" ht="30" customHeight="1" x14ac:dyDescent="0.3">
      <c r="A243" s="10" t="s">
        <v>576</v>
      </c>
      <c r="B243" s="10" t="s">
        <v>555</v>
      </c>
      <c r="C243" s="10" t="s">
        <v>138</v>
      </c>
      <c r="D243" s="11">
        <v>3</v>
      </c>
      <c r="E243" s="13"/>
      <c r="F243" s="13"/>
      <c r="G243" s="13"/>
      <c r="H243" s="13"/>
      <c r="I243" s="13"/>
      <c r="J243" s="13"/>
      <c r="K243" s="13"/>
      <c r="L243" s="13"/>
      <c r="M243" s="10" t="s">
        <v>52</v>
      </c>
      <c r="N243" s="1" t="s">
        <v>577</v>
      </c>
      <c r="O243" s="1" t="s">
        <v>52</v>
      </c>
      <c r="P243" s="1" t="s">
        <v>52</v>
      </c>
      <c r="Q243" s="1" t="s">
        <v>548</v>
      </c>
      <c r="R243" s="1" t="s">
        <v>65</v>
      </c>
      <c r="S243" s="1" t="s">
        <v>64</v>
      </c>
      <c r="T243" s="1" t="s">
        <v>64</v>
      </c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1" t="s">
        <v>52</v>
      </c>
      <c r="AS243" s="1" t="s">
        <v>52</v>
      </c>
      <c r="AT243" s="2"/>
      <c r="AU243" s="1" t="s">
        <v>578</v>
      </c>
      <c r="AV243" s="2">
        <v>911</v>
      </c>
    </row>
    <row r="244" spans="1:48" ht="30" customHeight="1" x14ac:dyDescent="0.3">
      <c r="A244" s="10" t="s">
        <v>579</v>
      </c>
      <c r="B244" s="10" t="s">
        <v>555</v>
      </c>
      <c r="C244" s="10" t="s">
        <v>138</v>
      </c>
      <c r="D244" s="11">
        <v>5</v>
      </c>
      <c r="E244" s="13"/>
      <c r="F244" s="13"/>
      <c r="G244" s="13"/>
      <c r="H244" s="13"/>
      <c r="I244" s="13"/>
      <c r="J244" s="13"/>
      <c r="K244" s="13"/>
      <c r="L244" s="13"/>
      <c r="M244" s="10" t="s">
        <v>52</v>
      </c>
      <c r="N244" s="1" t="s">
        <v>580</v>
      </c>
      <c r="O244" s="1" t="s">
        <v>52</v>
      </c>
      <c r="P244" s="1" t="s">
        <v>52</v>
      </c>
      <c r="Q244" s="1" t="s">
        <v>548</v>
      </c>
      <c r="R244" s="1" t="s">
        <v>65</v>
      </c>
      <c r="S244" s="1" t="s">
        <v>64</v>
      </c>
      <c r="T244" s="1" t="s">
        <v>64</v>
      </c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1" t="s">
        <v>52</v>
      </c>
      <c r="AS244" s="1" t="s">
        <v>52</v>
      </c>
      <c r="AT244" s="2"/>
      <c r="AU244" s="1" t="s">
        <v>581</v>
      </c>
      <c r="AV244" s="2">
        <v>912</v>
      </c>
    </row>
    <row r="245" spans="1:48" ht="30" customHeight="1" x14ac:dyDescent="0.3">
      <c r="A245" s="10" t="s">
        <v>582</v>
      </c>
      <c r="B245" s="10" t="s">
        <v>555</v>
      </c>
      <c r="C245" s="10" t="s">
        <v>138</v>
      </c>
      <c r="D245" s="11">
        <v>1</v>
      </c>
      <c r="E245" s="13"/>
      <c r="F245" s="13"/>
      <c r="G245" s="13"/>
      <c r="H245" s="13"/>
      <c r="I245" s="13"/>
      <c r="J245" s="13"/>
      <c r="K245" s="13"/>
      <c r="L245" s="13"/>
      <c r="M245" s="10" t="s">
        <v>52</v>
      </c>
      <c r="N245" s="1" t="s">
        <v>583</v>
      </c>
      <c r="O245" s="1" t="s">
        <v>52</v>
      </c>
      <c r="P245" s="1" t="s">
        <v>52</v>
      </c>
      <c r="Q245" s="1" t="s">
        <v>548</v>
      </c>
      <c r="R245" s="1" t="s">
        <v>65</v>
      </c>
      <c r="S245" s="1" t="s">
        <v>64</v>
      </c>
      <c r="T245" s="1" t="s">
        <v>64</v>
      </c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1" t="s">
        <v>52</v>
      </c>
      <c r="AS245" s="1" t="s">
        <v>52</v>
      </c>
      <c r="AT245" s="2"/>
      <c r="AU245" s="1" t="s">
        <v>584</v>
      </c>
      <c r="AV245" s="2">
        <v>913</v>
      </c>
    </row>
    <row r="246" spans="1:48" ht="30" customHeight="1" x14ac:dyDescent="0.3">
      <c r="A246" s="10" t="s">
        <v>585</v>
      </c>
      <c r="B246" s="10" t="s">
        <v>555</v>
      </c>
      <c r="C246" s="10" t="s">
        <v>138</v>
      </c>
      <c r="D246" s="11">
        <v>1</v>
      </c>
      <c r="E246" s="13"/>
      <c r="F246" s="13"/>
      <c r="G246" s="13"/>
      <c r="H246" s="13"/>
      <c r="I246" s="13"/>
      <c r="J246" s="13"/>
      <c r="K246" s="13"/>
      <c r="L246" s="13"/>
      <c r="M246" s="10" t="s">
        <v>52</v>
      </c>
      <c r="N246" s="1" t="s">
        <v>586</v>
      </c>
      <c r="O246" s="1" t="s">
        <v>52</v>
      </c>
      <c r="P246" s="1" t="s">
        <v>52</v>
      </c>
      <c r="Q246" s="1" t="s">
        <v>548</v>
      </c>
      <c r="R246" s="1" t="s">
        <v>65</v>
      </c>
      <c r="S246" s="1" t="s">
        <v>64</v>
      </c>
      <c r="T246" s="1" t="s">
        <v>64</v>
      </c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1" t="s">
        <v>52</v>
      </c>
      <c r="AS246" s="1" t="s">
        <v>52</v>
      </c>
      <c r="AT246" s="2"/>
      <c r="AU246" s="1" t="s">
        <v>587</v>
      </c>
      <c r="AV246" s="2">
        <v>914</v>
      </c>
    </row>
    <row r="247" spans="1:48" ht="30" customHeight="1" x14ac:dyDescent="0.3">
      <c r="A247" s="10" t="s">
        <v>588</v>
      </c>
      <c r="B247" s="10" t="s">
        <v>240</v>
      </c>
      <c r="C247" s="10" t="s">
        <v>83</v>
      </c>
      <c r="D247" s="11">
        <v>12</v>
      </c>
      <c r="E247" s="13"/>
      <c r="F247" s="13"/>
      <c r="G247" s="13"/>
      <c r="H247" s="13"/>
      <c r="I247" s="13"/>
      <c r="J247" s="13"/>
      <c r="K247" s="13"/>
      <c r="L247" s="13"/>
      <c r="M247" s="10" t="s">
        <v>52</v>
      </c>
      <c r="N247" s="1" t="s">
        <v>589</v>
      </c>
      <c r="O247" s="1" t="s">
        <v>52</v>
      </c>
      <c r="P247" s="1" t="s">
        <v>52</v>
      </c>
      <c r="Q247" s="1" t="s">
        <v>548</v>
      </c>
      <c r="R247" s="1" t="s">
        <v>65</v>
      </c>
      <c r="S247" s="1" t="s">
        <v>64</v>
      </c>
      <c r="T247" s="1" t="s">
        <v>64</v>
      </c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1" t="s">
        <v>52</v>
      </c>
      <c r="AS247" s="1" t="s">
        <v>52</v>
      </c>
      <c r="AT247" s="2"/>
      <c r="AU247" s="1" t="s">
        <v>590</v>
      </c>
      <c r="AV247" s="2">
        <v>915</v>
      </c>
    </row>
    <row r="248" spans="1:48" ht="30" customHeight="1" x14ac:dyDescent="0.3">
      <c r="A248" s="10" t="s">
        <v>591</v>
      </c>
      <c r="B248" s="10" t="s">
        <v>592</v>
      </c>
      <c r="C248" s="10" t="s">
        <v>62</v>
      </c>
      <c r="D248" s="11">
        <v>3</v>
      </c>
      <c r="E248" s="13"/>
      <c r="F248" s="13"/>
      <c r="G248" s="13"/>
      <c r="H248" s="13"/>
      <c r="I248" s="13"/>
      <c r="J248" s="13"/>
      <c r="K248" s="13"/>
      <c r="L248" s="13"/>
      <c r="M248" s="10" t="s">
        <v>52</v>
      </c>
      <c r="N248" s="1" t="s">
        <v>593</v>
      </c>
      <c r="O248" s="1" t="s">
        <v>52</v>
      </c>
      <c r="P248" s="1" t="s">
        <v>52</v>
      </c>
      <c r="Q248" s="1" t="s">
        <v>548</v>
      </c>
      <c r="R248" s="1" t="s">
        <v>65</v>
      </c>
      <c r="S248" s="1" t="s">
        <v>64</v>
      </c>
      <c r="T248" s="1" t="s">
        <v>64</v>
      </c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1" t="s">
        <v>52</v>
      </c>
      <c r="AS248" s="1" t="s">
        <v>52</v>
      </c>
      <c r="AT248" s="2"/>
      <c r="AU248" s="1" t="s">
        <v>594</v>
      </c>
      <c r="AV248" s="2">
        <v>916</v>
      </c>
    </row>
    <row r="249" spans="1:48" ht="30" customHeight="1" x14ac:dyDescent="0.3">
      <c r="A249" s="10" t="s">
        <v>595</v>
      </c>
      <c r="B249" s="10" t="s">
        <v>596</v>
      </c>
      <c r="C249" s="10" t="s">
        <v>91</v>
      </c>
      <c r="D249" s="11">
        <v>1</v>
      </c>
      <c r="E249" s="13"/>
      <c r="F249" s="13"/>
      <c r="G249" s="13"/>
      <c r="H249" s="13"/>
      <c r="I249" s="13"/>
      <c r="J249" s="13"/>
      <c r="K249" s="13"/>
      <c r="L249" s="13"/>
      <c r="M249" s="10" t="s">
        <v>52</v>
      </c>
      <c r="N249" s="1" t="s">
        <v>597</v>
      </c>
      <c r="O249" s="1" t="s">
        <v>52</v>
      </c>
      <c r="P249" s="1" t="s">
        <v>52</v>
      </c>
      <c r="Q249" s="1" t="s">
        <v>548</v>
      </c>
      <c r="R249" s="1" t="s">
        <v>65</v>
      </c>
      <c r="S249" s="1" t="s">
        <v>64</v>
      </c>
      <c r="T249" s="1" t="s">
        <v>64</v>
      </c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1" t="s">
        <v>52</v>
      </c>
      <c r="AS249" s="1" t="s">
        <v>52</v>
      </c>
      <c r="AT249" s="2"/>
      <c r="AU249" s="1" t="s">
        <v>598</v>
      </c>
      <c r="AV249" s="2">
        <v>917</v>
      </c>
    </row>
    <row r="250" spans="1:48" ht="30" customHeight="1" x14ac:dyDescent="0.3">
      <c r="A250" s="10" t="s">
        <v>595</v>
      </c>
      <c r="B250" s="10" t="s">
        <v>599</v>
      </c>
      <c r="C250" s="10" t="s">
        <v>91</v>
      </c>
      <c r="D250" s="11">
        <v>48</v>
      </c>
      <c r="E250" s="13"/>
      <c r="F250" s="13"/>
      <c r="G250" s="13"/>
      <c r="H250" s="13"/>
      <c r="I250" s="13"/>
      <c r="J250" s="13"/>
      <c r="K250" s="13"/>
      <c r="L250" s="13"/>
      <c r="M250" s="10" t="s">
        <v>52</v>
      </c>
      <c r="N250" s="1" t="s">
        <v>600</v>
      </c>
      <c r="O250" s="1" t="s">
        <v>52</v>
      </c>
      <c r="P250" s="1" t="s">
        <v>52</v>
      </c>
      <c r="Q250" s="1" t="s">
        <v>548</v>
      </c>
      <c r="R250" s="1" t="s">
        <v>65</v>
      </c>
      <c r="S250" s="1" t="s">
        <v>64</v>
      </c>
      <c r="T250" s="1" t="s">
        <v>64</v>
      </c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1" t="s">
        <v>52</v>
      </c>
      <c r="AS250" s="1" t="s">
        <v>52</v>
      </c>
      <c r="AT250" s="2"/>
      <c r="AU250" s="1" t="s">
        <v>601</v>
      </c>
      <c r="AV250" s="2">
        <v>918</v>
      </c>
    </row>
    <row r="251" spans="1:48" ht="30" customHeight="1" x14ac:dyDescent="0.3">
      <c r="A251" s="10" t="s">
        <v>595</v>
      </c>
      <c r="B251" s="10" t="s">
        <v>602</v>
      </c>
      <c r="C251" s="10" t="s">
        <v>91</v>
      </c>
      <c r="D251" s="11">
        <v>29</v>
      </c>
      <c r="E251" s="13"/>
      <c r="F251" s="13"/>
      <c r="G251" s="13"/>
      <c r="H251" s="13"/>
      <c r="I251" s="13"/>
      <c r="J251" s="13"/>
      <c r="K251" s="13"/>
      <c r="L251" s="13"/>
      <c r="M251" s="10" t="s">
        <v>52</v>
      </c>
      <c r="N251" s="1" t="s">
        <v>603</v>
      </c>
      <c r="O251" s="1" t="s">
        <v>52</v>
      </c>
      <c r="P251" s="1" t="s">
        <v>52</v>
      </c>
      <c r="Q251" s="1" t="s">
        <v>548</v>
      </c>
      <c r="R251" s="1" t="s">
        <v>65</v>
      </c>
      <c r="S251" s="1" t="s">
        <v>64</v>
      </c>
      <c r="T251" s="1" t="s">
        <v>64</v>
      </c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1" t="s">
        <v>52</v>
      </c>
      <c r="AS251" s="1" t="s">
        <v>52</v>
      </c>
      <c r="AT251" s="2"/>
      <c r="AU251" s="1" t="s">
        <v>604</v>
      </c>
      <c r="AV251" s="2">
        <v>919</v>
      </c>
    </row>
    <row r="252" spans="1:48" ht="30" customHeight="1" x14ac:dyDescent="0.3">
      <c r="A252" s="10" t="s">
        <v>605</v>
      </c>
      <c r="B252" s="10" t="s">
        <v>606</v>
      </c>
      <c r="C252" s="10" t="s">
        <v>218</v>
      </c>
      <c r="D252" s="11">
        <v>1</v>
      </c>
      <c r="E252" s="13"/>
      <c r="F252" s="13"/>
      <c r="G252" s="13"/>
      <c r="H252" s="13"/>
      <c r="I252" s="13"/>
      <c r="J252" s="13"/>
      <c r="K252" s="13"/>
      <c r="L252" s="13"/>
      <c r="M252" s="10" t="s">
        <v>52</v>
      </c>
      <c r="N252" s="1" t="s">
        <v>607</v>
      </c>
      <c r="O252" s="1" t="s">
        <v>52</v>
      </c>
      <c r="P252" s="1" t="s">
        <v>52</v>
      </c>
      <c r="Q252" s="1" t="s">
        <v>548</v>
      </c>
      <c r="R252" s="1" t="s">
        <v>65</v>
      </c>
      <c r="S252" s="1" t="s">
        <v>64</v>
      </c>
      <c r="T252" s="1" t="s">
        <v>64</v>
      </c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1" t="s">
        <v>52</v>
      </c>
      <c r="AS252" s="1" t="s">
        <v>52</v>
      </c>
      <c r="AT252" s="2"/>
      <c r="AU252" s="1" t="s">
        <v>608</v>
      </c>
      <c r="AV252" s="2">
        <v>920</v>
      </c>
    </row>
    <row r="253" spans="1:48" ht="30" customHeight="1" x14ac:dyDescent="0.3">
      <c r="A253" s="10" t="s">
        <v>609</v>
      </c>
      <c r="B253" s="10" t="s">
        <v>610</v>
      </c>
      <c r="C253" s="10" t="s">
        <v>83</v>
      </c>
      <c r="D253" s="11">
        <v>6</v>
      </c>
      <c r="E253" s="13"/>
      <c r="F253" s="13"/>
      <c r="G253" s="13"/>
      <c r="H253" s="13"/>
      <c r="I253" s="13"/>
      <c r="J253" s="13"/>
      <c r="K253" s="13"/>
      <c r="L253" s="13"/>
      <c r="M253" s="10" t="s">
        <v>52</v>
      </c>
      <c r="N253" s="1" t="s">
        <v>611</v>
      </c>
      <c r="O253" s="1" t="s">
        <v>52</v>
      </c>
      <c r="P253" s="1" t="s">
        <v>52</v>
      </c>
      <c r="Q253" s="1" t="s">
        <v>548</v>
      </c>
      <c r="R253" s="1" t="s">
        <v>65</v>
      </c>
      <c r="S253" s="1" t="s">
        <v>64</v>
      </c>
      <c r="T253" s="1" t="s">
        <v>64</v>
      </c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1" t="s">
        <v>52</v>
      </c>
      <c r="AS253" s="1" t="s">
        <v>52</v>
      </c>
      <c r="AT253" s="2"/>
      <c r="AU253" s="1" t="s">
        <v>612</v>
      </c>
      <c r="AV253" s="2">
        <v>921</v>
      </c>
    </row>
    <row r="254" spans="1:48" ht="30" customHeight="1" x14ac:dyDescent="0.3">
      <c r="A254" s="10" t="s">
        <v>613</v>
      </c>
      <c r="B254" s="10" t="s">
        <v>614</v>
      </c>
      <c r="C254" s="10" t="s">
        <v>62</v>
      </c>
      <c r="D254" s="11">
        <v>4</v>
      </c>
      <c r="E254" s="13"/>
      <c r="F254" s="13"/>
      <c r="G254" s="13"/>
      <c r="H254" s="13"/>
      <c r="I254" s="13"/>
      <c r="J254" s="13"/>
      <c r="K254" s="13"/>
      <c r="L254" s="13"/>
      <c r="M254" s="10" t="s">
        <v>52</v>
      </c>
      <c r="N254" s="1" t="s">
        <v>615</v>
      </c>
      <c r="O254" s="1" t="s">
        <v>52</v>
      </c>
      <c r="P254" s="1" t="s">
        <v>52</v>
      </c>
      <c r="Q254" s="1" t="s">
        <v>548</v>
      </c>
      <c r="R254" s="1" t="s">
        <v>65</v>
      </c>
      <c r="S254" s="1" t="s">
        <v>64</v>
      </c>
      <c r="T254" s="1" t="s">
        <v>64</v>
      </c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1" t="s">
        <v>52</v>
      </c>
      <c r="AS254" s="1" t="s">
        <v>52</v>
      </c>
      <c r="AT254" s="2"/>
      <c r="AU254" s="1" t="s">
        <v>616</v>
      </c>
      <c r="AV254" s="2">
        <v>922</v>
      </c>
    </row>
    <row r="255" spans="1:48" ht="30" customHeight="1" x14ac:dyDescent="0.3">
      <c r="A255" s="10" t="s">
        <v>617</v>
      </c>
      <c r="B255" s="10" t="s">
        <v>52</v>
      </c>
      <c r="C255" s="10" t="s">
        <v>138</v>
      </c>
      <c r="D255" s="11">
        <v>6</v>
      </c>
      <c r="E255" s="13"/>
      <c r="F255" s="13"/>
      <c r="G255" s="13"/>
      <c r="H255" s="13"/>
      <c r="I255" s="13"/>
      <c r="J255" s="13"/>
      <c r="K255" s="13"/>
      <c r="L255" s="13"/>
      <c r="M255" s="10" t="s">
        <v>52</v>
      </c>
      <c r="N255" s="1" t="s">
        <v>618</v>
      </c>
      <c r="O255" s="1" t="s">
        <v>52</v>
      </c>
      <c r="P255" s="1" t="s">
        <v>52</v>
      </c>
      <c r="Q255" s="1" t="s">
        <v>548</v>
      </c>
      <c r="R255" s="1" t="s">
        <v>65</v>
      </c>
      <c r="S255" s="1" t="s">
        <v>64</v>
      </c>
      <c r="T255" s="1" t="s">
        <v>64</v>
      </c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1" t="s">
        <v>52</v>
      </c>
      <c r="AS255" s="1" t="s">
        <v>52</v>
      </c>
      <c r="AT255" s="2"/>
      <c r="AU255" s="1" t="s">
        <v>619</v>
      </c>
      <c r="AV255" s="2">
        <v>923</v>
      </c>
    </row>
    <row r="256" spans="1:48" ht="30" customHeight="1" x14ac:dyDescent="0.3">
      <c r="A256" s="10" t="s">
        <v>620</v>
      </c>
      <c r="B256" s="10" t="s">
        <v>430</v>
      </c>
      <c r="C256" s="10" t="s">
        <v>190</v>
      </c>
      <c r="D256" s="11">
        <v>2</v>
      </c>
      <c r="E256" s="13"/>
      <c r="F256" s="13"/>
      <c r="G256" s="13"/>
      <c r="H256" s="13"/>
      <c r="I256" s="13"/>
      <c r="J256" s="13"/>
      <c r="K256" s="13"/>
      <c r="L256" s="13"/>
      <c r="M256" s="10" t="s">
        <v>52</v>
      </c>
      <c r="N256" s="1" t="s">
        <v>621</v>
      </c>
      <c r="O256" s="1" t="s">
        <v>52</v>
      </c>
      <c r="P256" s="1" t="s">
        <v>52</v>
      </c>
      <c r="Q256" s="1" t="s">
        <v>548</v>
      </c>
      <c r="R256" s="1" t="s">
        <v>65</v>
      </c>
      <c r="S256" s="1" t="s">
        <v>64</v>
      </c>
      <c r="T256" s="1" t="s">
        <v>64</v>
      </c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1" t="s">
        <v>52</v>
      </c>
      <c r="AS256" s="1" t="s">
        <v>52</v>
      </c>
      <c r="AT256" s="2"/>
      <c r="AU256" s="1" t="s">
        <v>622</v>
      </c>
      <c r="AV256" s="2">
        <v>924</v>
      </c>
    </row>
    <row r="257" spans="1:48" ht="30" customHeight="1" x14ac:dyDescent="0.3">
      <c r="A257" s="10" t="s">
        <v>620</v>
      </c>
      <c r="B257" s="10" t="s">
        <v>433</v>
      </c>
      <c r="C257" s="10" t="s">
        <v>190</v>
      </c>
      <c r="D257" s="11">
        <v>7</v>
      </c>
      <c r="E257" s="13"/>
      <c r="F257" s="13"/>
      <c r="G257" s="13"/>
      <c r="H257" s="13"/>
      <c r="I257" s="13"/>
      <c r="J257" s="13"/>
      <c r="K257" s="13"/>
      <c r="L257" s="13"/>
      <c r="M257" s="10" t="s">
        <v>52</v>
      </c>
      <c r="N257" s="1" t="s">
        <v>623</v>
      </c>
      <c r="O257" s="1" t="s">
        <v>52</v>
      </c>
      <c r="P257" s="1" t="s">
        <v>52</v>
      </c>
      <c r="Q257" s="1" t="s">
        <v>548</v>
      </c>
      <c r="R257" s="1" t="s">
        <v>65</v>
      </c>
      <c r="S257" s="1" t="s">
        <v>64</v>
      </c>
      <c r="T257" s="1" t="s">
        <v>64</v>
      </c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1" t="s">
        <v>52</v>
      </c>
      <c r="AS257" s="1" t="s">
        <v>52</v>
      </c>
      <c r="AT257" s="2"/>
      <c r="AU257" s="1" t="s">
        <v>624</v>
      </c>
      <c r="AV257" s="2">
        <v>925</v>
      </c>
    </row>
    <row r="258" spans="1:48" ht="30" customHeight="1" x14ac:dyDescent="0.3">
      <c r="A258" s="10" t="s">
        <v>620</v>
      </c>
      <c r="B258" s="10" t="s">
        <v>436</v>
      </c>
      <c r="C258" s="10" t="s">
        <v>190</v>
      </c>
      <c r="D258" s="11">
        <v>6</v>
      </c>
      <c r="E258" s="13"/>
      <c r="F258" s="13"/>
      <c r="G258" s="13"/>
      <c r="H258" s="13"/>
      <c r="I258" s="13"/>
      <c r="J258" s="13"/>
      <c r="K258" s="13"/>
      <c r="L258" s="13"/>
      <c r="M258" s="10" t="s">
        <v>52</v>
      </c>
      <c r="N258" s="1" t="s">
        <v>625</v>
      </c>
      <c r="O258" s="1" t="s">
        <v>52</v>
      </c>
      <c r="P258" s="1" t="s">
        <v>52</v>
      </c>
      <c r="Q258" s="1" t="s">
        <v>548</v>
      </c>
      <c r="R258" s="1" t="s">
        <v>65</v>
      </c>
      <c r="S258" s="1" t="s">
        <v>64</v>
      </c>
      <c r="T258" s="1" t="s">
        <v>64</v>
      </c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1" t="s">
        <v>52</v>
      </c>
      <c r="AS258" s="1" t="s">
        <v>52</v>
      </c>
      <c r="AT258" s="2"/>
      <c r="AU258" s="1" t="s">
        <v>626</v>
      </c>
      <c r="AV258" s="2">
        <v>926</v>
      </c>
    </row>
    <row r="259" spans="1:48" ht="30" customHeight="1" x14ac:dyDescent="0.3">
      <c r="A259" s="10" t="s">
        <v>620</v>
      </c>
      <c r="B259" s="10" t="s">
        <v>439</v>
      </c>
      <c r="C259" s="10" t="s">
        <v>190</v>
      </c>
      <c r="D259" s="11">
        <v>7</v>
      </c>
      <c r="E259" s="13"/>
      <c r="F259" s="13"/>
      <c r="G259" s="13"/>
      <c r="H259" s="13"/>
      <c r="I259" s="13"/>
      <c r="J259" s="13"/>
      <c r="K259" s="13"/>
      <c r="L259" s="13"/>
      <c r="M259" s="10" t="s">
        <v>52</v>
      </c>
      <c r="N259" s="1" t="s">
        <v>627</v>
      </c>
      <c r="O259" s="1" t="s">
        <v>52</v>
      </c>
      <c r="P259" s="1" t="s">
        <v>52</v>
      </c>
      <c r="Q259" s="1" t="s">
        <v>548</v>
      </c>
      <c r="R259" s="1" t="s">
        <v>65</v>
      </c>
      <c r="S259" s="1" t="s">
        <v>64</v>
      </c>
      <c r="T259" s="1" t="s">
        <v>64</v>
      </c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1" t="s">
        <v>52</v>
      </c>
      <c r="AS259" s="1" t="s">
        <v>52</v>
      </c>
      <c r="AT259" s="2"/>
      <c r="AU259" s="1" t="s">
        <v>628</v>
      </c>
      <c r="AV259" s="2">
        <v>927</v>
      </c>
    </row>
    <row r="260" spans="1:48" ht="30" customHeight="1" x14ac:dyDescent="0.3">
      <c r="A260" s="10" t="s">
        <v>629</v>
      </c>
      <c r="B260" s="10" t="s">
        <v>430</v>
      </c>
      <c r="C260" s="10" t="s">
        <v>190</v>
      </c>
      <c r="D260" s="11">
        <v>2</v>
      </c>
      <c r="E260" s="13"/>
      <c r="F260" s="13"/>
      <c r="G260" s="13"/>
      <c r="H260" s="13"/>
      <c r="I260" s="13"/>
      <c r="J260" s="13"/>
      <c r="K260" s="13"/>
      <c r="L260" s="13"/>
      <c r="M260" s="10" t="s">
        <v>52</v>
      </c>
      <c r="N260" s="1" t="s">
        <v>630</v>
      </c>
      <c r="O260" s="1" t="s">
        <v>52</v>
      </c>
      <c r="P260" s="1" t="s">
        <v>52</v>
      </c>
      <c r="Q260" s="1" t="s">
        <v>548</v>
      </c>
      <c r="R260" s="1" t="s">
        <v>65</v>
      </c>
      <c r="S260" s="1" t="s">
        <v>64</v>
      </c>
      <c r="T260" s="1" t="s">
        <v>64</v>
      </c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1" t="s">
        <v>52</v>
      </c>
      <c r="AS260" s="1" t="s">
        <v>52</v>
      </c>
      <c r="AT260" s="2"/>
      <c r="AU260" s="1" t="s">
        <v>631</v>
      </c>
      <c r="AV260" s="2">
        <v>928</v>
      </c>
    </row>
    <row r="261" spans="1:48" ht="30" customHeight="1" x14ac:dyDescent="0.3">
      <c r="A261" s="10" t="s">
        <v>629</v>
      </c>
      <c r="B261" s="10" t="s">
        <v>433</v>
      </c>
      <c r="C261" s="10" t="s">
        <v>190</v>
      </c>
      <c r="D261" s="11">
        <v>7</v>
      </c>
      <c r="E261" s="13"/>
      <c r="F261" s="13"/>
      <c r="G261" s="13"/>
      <c r="H261" s="13"/>
      <c r="I261" s="13"/>
      <c r="J261" s="13"/>
      <c r="K261" s="13"/>
      <c r="L261" s="13"/>
      <c r="M261" s="10" t="s">
        <v>52</v>
      </c>
      <c r="N261" s="1" t="s">
        <v>632</v>
      </c>
      <c r="O261" s="1" t="s">
        <v>52</v>
      </c>
      <c r="P261" s="1" t="s">
        <v>52</v>
      </c>
      <c r="Q261" s="1" t="s">
        <v>548</v>
      </c>
      <c r="R261" s="1" t="s">
        <v>65</v>
      </c>
      <c r="S261" s="1" t="s">
        <v>64</v>
      </c>
      <c r="T261" s="1" t="s">
        <v>64</v>
      </c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1" t="s">
        <v>52</v>
      </c>
      <c r="AS261" s="1" t="s">
        <v>52</v>
      </c>
      <c r="AT261" s="2"/>
      <c r="AU261" s="1" t="s">
        <v>633</v>
      </c>
      <c r="AV261" s="2">
        <v>929</v>
      </c>
    </row>
    <row r="262" spans="1:48" ht="30" customHeight="1" x14ac:dyDescent="0.3">
      <c r="A262" s="10" t="s">
        <v>629</v>
      </c>
      <c r="B262" s="10" t="s">
        <v>436</v>
      </c>
      <c r="C262" s="10" t="s">
        <v>190</v>
      </c>
      <c r="D262" s="11">
        <v>6</v>
      </c>
      <c r="E262" s="13"/>
      <c r="F262" s="13"/>
      <c r="G262" s="13"/>
      <c r="H262" s="13"/>
      <c r="I262" s="13"/>
      <c r="J262" s="13"/>
      <c r="K262" s="13"/>
      <c r="L262" s="13"/>
      <c r="M262" s="10" t="s">
        <v>52</v>
      </c>
      <c r="N262" s="1" t="s">
        <v>634</v>
      </c>
      <c r="O262" s="1" t="s">
        <v>52</v>
      </c>
      <c r="P262" s="1" t="s">
        <v>52</v>
      </c>
      <c r="Q262" s="1" t="s">
        <v>548</v>
      </c>
      <c r="R262" s="1" t="s">
        <v>65</v>
      </c>
      <c r="S262" s="1" t="s">
        <v>64</v>
      </c>
      <c r="T262" s="1" t="s">
        <v>64</v>
      </c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1" t="s">
        <v>52</v>
      </c>
      <c r="AS262" s="1" t="s">
        <v>52</v>
      </c>
      <c r="AT262" s="2"/>
      <c r="AU262" s="1" t="s">
        <v>635</v>
      </c>
      <c r="AV262" s="2">
        <v>930</v>
      </c>
    </row>
    <row r="263" spans="1:48" ht="30" customHeight="1" x14ac:dyDescent="0.3">
      <c r="A263" s="10" t="s">
        <v>629</v>
      </c>
      <c r="B263" s="10" t="s">
        <v>439</v>
      </c>
      <c r="C263" s="10" t="s">
        <v>190</v>
      </c>
      <c r="D263" s="11">
        <v>7</v>
      </c>
      <c r="E263" s="13"/>
      <c r="F263" s="13"/>
      <c r="G263" s="13"/>
      <c r="H263" s="13"/>
      <c r="I263" s="13"/>
      <c r="J263" s="13"/>
      <c r="K263" s="13"/>
      <c r="L263" s="13"/>
      <c r="M263" s="10" t="s">
        <v>52</v>
      </c>
      <c r="N263" s="1" t="s">
        <v>636</v>
      </c>
      <c r="O263" s="1" t="s">
        <v>52</v>
      </c>
      <c r="P263" s="1" t="s">
        <v>52</v>
      </c>
      <c r="Q263" s="1" t="s">
        <v>548</v>
      </c>
      <c r="R263" s="1" t="s">
        <v>65</v>
      </c>
      <c r="S263" s="1" t="s">
        <v>64</v>
      </c>
      <c r="T263" s="1" t="s">
        <v>64</v>
      </c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1" t="s">
        <v>52</v>
      </c>
      <c r="AS263" s="1" t="s">
        <v>52</v>
      </c>
      <c r="AT263" s="2"/>
      <c r="AU263" s="1" t="s">
        <v>637</v>
      </c>
      <c r="AV263" s="2">
        <v>931</v>
      </c>
    </row>
    <row r="264" spans="1:48" ht="30" customHeight="1" x14ac:dyDescent="0.3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</row>
    <row r="265" spans="1:48" ht="30" customHeight="1" x14ac:dyDescent="0.3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</row>
    <row r="266" spans="1:48" ht="30" customHeight="1" x14ac:dyDescent="0.3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</row>
    <row r="267" spans="1:48" ht="30" customHeight="1" x14ac:dyDescent="0.3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</row>
    <row r="268" spans="1:48" ht="30" customHeight="1" x14ac:dyDescent="0.3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</row>
    <row r="269" spans="1:48" ht="30" customHeight="1" x14ac:dyDescent="0.3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</row>
    <row r="270" spans="1:48" ht="30" customHeight="1" x14ac:dyDescent="0.3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</row>
    <row r="271" spans="1:48" ht="30" customHeight="1" x14ac:dyDescent="0.3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</row>
    <row r="272" spans="1:48" ht="30" customHeight="1" x14ac:dyDescent="0.3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</row>
    <row r="273" spans="1:48" ht="30" customHeight="1" x14ac:dyDescent="0.3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</row>
    <row r="274" spans="1:48" ht="30" customHeight="1" x14ac:dyDescent="0.3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</row>
    <row r="275" spans="1:48" ht="30" customHeight="1" x14ac:dyDescent="0.3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</row>
    <row r="276" spans="1:48" ht="30" customHeight="1" x14ac:dyDescent="0.3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</row>
    <row r="277" spans="1:48" ht="30" customHeight="1" x14ac:dyDescent="0.3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</row>
    <row r="278" spans="1:48" ht="30" customHeight="1" x14ac:dyDescent="0.3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</row>
    <row r="279" spans="1:48" ht="30" customHeight="1" x14ac:dyDescent="0.3">
      <c r="A279" s="10" t="s">
        <v>124</v>
      </c>
      <c r="B279" s="11"/>
      <c r="C279" s="11"/>
      <c r="D279" s="11"/>
      <c r="E279" s="11"/>
      <c r="F279" s="13"/>
      <c r="G279" s="11"/>
      <c r="H279" s="13"/>
      <c r="I279" s="11"/>
      <c r="J279" s="13"/>
      <c r="K279" s="11"/>
      <c r="L279" s="13"/>
      <c r="M279" s="11"/>
      <c r="N279" t="s">
        <v>125</v>
      </c>
    </row>
    <row r="280" spans="1:48" ht="30" customHeight="1" x14ac:dyDescent="0.3">
      <c r="A280" s="10" t="s">
        <v>638</v>
      </c>
      <c r="B280" s="10" t="s">
        <v>52</v>
      </c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2"/>
      <c r="O280" s="2"/>
      <c r="P280" s="2"/>
      <c r="Q280" s="1" t="s">
        <v>639</v>
      </c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</row>
    <row r="281" spans="1:48" ht="30" customHeight="1" x14ac:dyDescent="0.3">
      <c r="A281" s="10" t="s">
        <v>640</v>
      </c>
      <c r="B281" s="10" t="s">
        <v>641</v>
      </c>
      <c r="C281" s="10" t="s">
        <v>62</v>
      </c>
      <c r="D281" s="11">
        <v>1</v>
      </c>
      <c r="E281" s="13"/>
      <c r="F281" s="13"/>
      <c r="G281" s="13"/>
      <c r="H281" s="13"/>
      <c r="I281" s="13"/>
      <c r="J281" s="13"/>
      <c r="K281" s="13"/>
      <c r="L281" s="13"/>
      <c r="M281" s="10" t="s">
        <v>52</v>
      </c>
      <c r="N281" s="1" t="s">
        <v>642</v>
      </c>
      <c r="O281" s="1" t="s">
        <v>52</v>
      </c>
      <c r="P281" s="1" t="s">
        <v>52</v>
      </c>
      <c r="Q281" s="1" t="s">
        <v>639</v>
      </c>
      <c r="R281" s="1" t="s">
        <v>64</v>
      </c>
      <c r="S281" s="1" t="s">
        <v>64</v>
      </c>
      <c r="T281" s="1" t="s">
        <v>65</v>
      </c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1" t="s">
        <v>52</v>
      </c>
      <c r="AS281" s="1" t="s">
        <v>52</v>
      </c>
      <c r="AT281" s="2"/>
      <c r="AU281" s="1" t="s">
        <v>643</v>
      </c>
      <c r="AV281" s="2">
        <v>933</v>
      </c>
    </row>
    <row r="282" spans="1:48" ht="30" customHeight="1" x14ac:dyDescent="0.3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</row>
    <row r="283" spans="1:48" ht="30" customHeight="1" x14ac:dyDescent="0.3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</row>
    <row r="284" spans="1:48" ht="30" customHeight="1" x14ac:dyDescent="0.3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</row>
    <row r="285" spans="1:48" ht="30" customHeight="1" x14ac:dyDescent="0.3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</row>
    <row r="286" spans="1:48" ht="30" customHeight="1" x14ac:dyDescent="0.3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</row>
    <row r="287" spans="1:48" ht="30" customHeight="1" x14ac:dyDescent="0.3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</row>
    <row r="288" spans="1:48" ht="30" customHeight="1" x14ac:dyDescent="0.3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</row>
    <row r="289" spans="1:48" ht="30" customHeight="1" x14ac:dyDescent="0.3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</row>
    <row r="290" spans="1:48" ht="30" customHeight="1" x14ac:dyDescent="0.3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</row>
    <row r="291" spans="1:48" ht="30" customHeight="1" x14ac:dyDescent="0.3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</row>
    <row r="292" spans="1:48" ht="30" customHeight="1" x14ac:dyDescent="0.3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</row>
    <row r="293" spans="1:48" ht="30" customHeight="1" x14ac:dyDescent="0.3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</row>
    <row r="294" spans="1:48" ht="30" customHeight="1" x14ac:dyDescent="0.3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</row>
    <row r="295" spans="1:48" ht="30" customHeight="1" x14ac:dyDescent="0.3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</row>
    <row r="296" spans="1:48" ht="30" customHeight="1" x14ac:dyDescent="0.3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</row>
    <row r="297" spans="1:48" ht="30" customHeight="1" x14ac:dyDescent="0.3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</row>
    <row r="298" spans="1:48" ht="30" customHeight="1" x14ac:dyDescent="0.3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</row>
    <row r="299" spans="1:48" ht="30" customHeight="1" x14ac:dyDescent="0.3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</row>
    <row r="300" spans="1:48" ht="30" customHeight="1" x14ac:dyDescent="0.3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</row>
    <row r="301" spans="1:48" ht="30" customHeight="1" x14ac:dyDescent="0.3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</row>
    <row r="302" spans="1:48" ht="30" customHeight="1" x14ac:dyDescent="0.3">
      <c r="A302" s="10" t="s">
        <v>124</v>
      </c>
      <c r="B302" s="11"/>
      <c r="C302" s="11"/>
      <c r="D302" s="11"/>
      <c r="E302" s="11"/>
      <c r="F302" s="13"/>
      <c r="G302" s="11"/>
      <c r="H302" s="13"/>
      <c r="I302" s="11"/>
      <c r="J302" s="13"/>
      <c r="K302" s="11"/>
      <c r="L302" s="13"/>
      <c r="M302" s="11"/>
      <c r="N302" t="s">
        <v>125</v>
      </c>
    </row>
    <row r="303" spans="1:48" ht="30" customHeight="1" x14ac:dyDescent="0.3">
      <c r="A303" s="10" t="s">
        <v>644</v>
      </c>
      <c r="B303" s="10" t="s">
        <v>52</v>
      </c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2"/>
      <c r="O303" s="2"/>
      <c r="P303" s="2"/>
      <c r="Q303" s="1" t="s">
        <v>645</v>
      </c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</row>
    <row r="304" spans="1:48" ht="30" customHeight="1" x14ac:dyDescent="0.3">
      <c r="A304" s="10" t="s">
        <v>646</v>
      </c>
      <c r="B304" s="10" t="s">
        <v>647</v>
      </c>
      <c r="C304" s="10" t="s">
        <v>648</v>
      </c>
      <c r="D304" s="11">
        <v>2</v>
      </c>
      <c r="E304" s="13"/>
      <c r="F304" s="13"/>
      <c r="G304" s="13"/>
      <c r="H304" s="13"/>
      <c r="I304" s="13"/>
      <c r="J304" s="13"/>
      <c r="K304" s="13"/>
      <c r="L304" s="13"/>
      <c r="M304" s="10" t="s">
        <v>52</v>
      </c>
      <c r="N304" s="1" t="s">
        <v>649</v>
      </c>
      <c r="O304" s="1" t="s">
        <v>52</v>
      </c>
      <c r="P304" s="1" t="s">
        <v>52</v>
      </c>
      <c r="Q304" s="1" t="s">
        <v>645</v>
      </c>
      <c r="R304" s="1" t="s">
        <v>64</v>
      </c>
      <c r="S304" s="1" t="s">
        <v>64</v>
      </c>
      <c r="T304" s="1" t="s">
        <v>65</v>
      </c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1" t="s">
        <v>52</v>
      </c>
      <c r="AS304" s="1" t="s">
        <v>52</v>
      </c>
      <c r="AT304" s="2"/>
      <c r="AU304" s="1" t="s">
        <v>650</v>
      </c>
      <c r="AV304" s="2">
        <v>935</v>
      </c>
    </row>
    <row r="305" spans="1:48" ht="30" customHeight="1" x14ac:dyDescent="0.3">
      <c r="A305" s="10" t="s">
        <v>651</v>
      </c>
      <c r="B305" s="10" t="s">
        <v>652</v>
      </c>
      <c r="C305" s="10" t="s">
        <v>551</v>
      </c>
      <c r="D305" s="11">
        <v>2</v>
      </c>
      <c r="E305" s="13"/>
      <c r="F305" s="13"/>
      <c r="G305" s="13"/>
      <c r="H305" s="13"/>
      <c r="I305" s="13"/>
      <c r="J305" s="13"/>
      <c r="K305" s="13"/>
      <c r="L305" s="13"/>
      <c r="M305" s="10" t="s">
        <v>52</v>
      </c>
      <c r="N305" s="1" t="s">
        <v>653</v>
      </c>
      <c r="O305" s="1" t="s">
        <v>52</v>
      </c>
      <c r="P305" s="1" t="s">
        <v>52</v>
      </c>
      <c r="Q305" s="1" t="s">
        <v>645</v>
      </c>
      <c r="R305" s="1" t="s">
        <v>64</v>
      </c>
      <c r="S305" s="1" t="s">
        <v>64</v>
      </c>
      <c r="T305" s="1" t="s">
        <v>65</v>
      </c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1" t="s">
        <v>52</v>
      </c>
      <c r="AS305" s="1" t="s">
        <v>52</v>
      </c>
      <c r="AT305" s="2"/>
      <c r="AU305" s="1" t="s">
        <v>654</v>
      </c>
      <c r="AV305" s="2">
        <v>936</v>
      </c>
    </row>
    <row r="306" spans="1:48" ht="30" customHeight="1" x14ac:dyDescent="0.3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</row>
    <row r="307" spans="1:48" ht="30" customHeight="1" x14ac:dyDescent="0.3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</row>
    <row r="308" spans="1:48" ht="30" customHeight="1" x14ac:dyDescent="0.3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</row>
    <row r="309" spans="1:48" ht="30" customHeight="1" x14ac:dyDescent="0.3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</row>
    <row r="310" spans="1:48" ht="30" customHeight="1" x14ac:dyDescent="0.3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</row>
    <row r="311" spans="1:48" ht="30" customHeight="1" x14ac:dyDescent="0.3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</row>
    <row r="312" spans="1:48" ht="30" customHeight="1" x14ac:dyDescent="0.3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</row>
    <row r="313" spans="1:48" ht="30" customHeight="1" x14ac:dyDescent="0.3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</row>
    <row r="314" spans="1:48" ht="30" customHeight="1" x14ac:dyDescent="0.3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</row>
    <row r="315" spans="1:48" ht="30" customHeight="1" x14ac:dyDescent="0.3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</row>
    <row r="316" spans="1:48" ht="30" customHeight="1" x14ac:dyDescent="0.3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</row>
    <row r="317" spans="1:48" ht="30" customHeight="1" x14ac:dyDescent="0.3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</row>
    <row r="318" spans="1:48" ht="30" customHeight="1" x14ac:dyDescent="0.3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</row>
    <row r="319" spans="1:48" ht="30" customHeight="1" x14ac:dyDescent="0.3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</row>
    <row r="320" spans="1:48" ht="30" customHeight="1" x14ac:dyDescent="0.3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</row>
    <row r="321" spans="1:48" ht="30" customHeight="1" x14ac:dyDescent="0.3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</row>
    <row r="322" spans="1:48" ht="30" customHeight="1" x14ac:dyDescent="0.3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</row>
    <row r="323" spans="1:48" ht="30" customHeight="1" x14ac:dyDescent="0.3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</row>
    <row r="324" spans="1:48" ht="30" customHeight="1" x14ac:dyDescent="0.3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</row>
    <row r="325" spans="1:48" ht="30" customHeight="1" x14ac:dyDescent="0.3">
      <c r="A325" s="10" t="s">
        <v>124</v>
      </c>
      <c r="B325" s="11"/>
      <c r="C325" s="11"/>
      <c r="D325" s="11"/>
      <c r="E325" s="11"/>
      <c r="F325" s="13"/>
      <c r="G325" s="11"/>
      <c r="H325" s="13"/>
      <c r="I325" s="11"/>
      <c r="J325" s="13"/>
      <c r="K325" s="11"/>
      <c r="L325" s="13"/>
      <c r="M325" s="11"/>
      <c r="N325" t="s">
        <v>125</v>
      </c>
    </row>
    <row r="326" spans="1:48" ht="30" customHeight="1" x14ac:dyDescent="0.3">
      <c r="A326" s="10" t="s">
        <v>655</v>
      </c>
      <c r="B326" s="10" t="s">
        <v>52</v>
      </c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2"/>
      <c r="O326" s="2"/>
      <c r="P326" s="2"/>
      <c r="Q326" s="1" t="s">
        <v>656</v>
      </c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</row>
    <row r="327" spans="1:48" ht="30" customHeight="1" x14ac:dyDescent="0.3">
      <c r="A327" s="10" t="s">
        <v>657</v>
      </c>
      <c r="B327" s="10" t="s">
        <v>52</v>
      </c>
      <c r="C327" s="10" t="s">
        <v>658</v>
      </c>
      <c r="D327" s="11">
        <v>-20</v>
      </c>
      <c r="E327" s="13"/>
      <c r="F327" s="13"/>
      <c r="G327" s="13"/>
      <c r="H327" s="13"/>
      <c r="I327" s="13"/>
      <c r="J327" s="13"/>
      <c r="K327" s="13"/>
      <c r="L327" s="13"/>
      <c r="M327" s="10" t="s">
        <v>52</v>
      </c>
      <c r="N327" s="1" t="s">
        <v>659</v>
      </c>
      <c r="O327" s="1" t="s">
        <v>52</v>
      </c>
      <c r="P327" s="1" t="s">
        <v>52</v>
      </c>
      <c r="Q327" s="1" t="s">
        <v>656</v>
      </c>
      <c r="R327" s="1" t="s">
        <v>64</v>
      </c>
      <c r="S327" s="1" t="s">
        <v>64</v>
      </c>
      <c r="T327" s="1" t="s">
        <v>65</v>
      </c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1" t="s">
        <v>52</v>
      </c>
      <c r="AS327" s="1" t="s">
        <v>52</v>
      </c>
      <c r="AT327" s="2"/>
      <c r="AU327" s="1" t="s">
        <v>660</v>
      </c>
      <c r="AV327" s="2">
        <v>938</v>
      </c>
    </row>
    <row r="328" spans="1:48" ht="30" customHeight="1" x14ac:dyDescent="0.3">
      <c r="A328" s="10" t="s">
        <v>661</v>
      </c>
      <c r="B328" s="10" t="s">
        <v>662</v>
      </c>
      <c r="C328" s="10" t="s">
        <v>658</v>
      </c>
      <c r="D328" s="11">
        <v>-400</v>
      </c>
      <c r="E328" s="13"/>
      <c r="F328" s="13"/>
      <c r="G328" s="13"/>
      <c r="H328" s="13"/>
      <c r="I328" s="13"/>
      <c r="J328" s="13"/>
      <c r="K328" s="13"/>
      <c r="L328" s="13"/>
      <c r="M328" s="10" t="s">
        <v>663</v>
      </c>
      <c r="N328" s="1" t="s">
        <v>664</v>
      </c>
      <c r="O328" s="1" t="s">
        <v>52</v>
      </c>
      <c r="P328" s="1" t="s">
        <v>52</v>
      </c>
      <c r="Q328" s="1" t="s">
        <v>656</v>
      </c>
      <c r="R328" s="1" t="s">
        <v>64</v>
      </c>
      <c r="S328" s="1" t="s">
        <v>64</v>
      </c>
      <c r="T328" s="1" t="s">
        <v>65</v>
      </c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1" t="s">
        <v>52</v>
      </c>
      <c r="AS328" s="1" t="s">
        <v>52</v>
      </c>
      <c r="AT328" s="2"/>
      <c r="AU328" s="1" t="s">
        <v>665</v>
      </c>
      <c r="AV328" s="2">
        <v>939</v>
      </c>
    </row>
    <row r="329" spans="1:48" ht="30" customHeight="1" x14ac:dyDescent="0.3">
      <c r="A329" s="10" t="s">
        <v>661</v>
      </c>
      <c r="B329" s="10" t="s">
        <v>666</v>
      </c>
      <c r="C329" s="10" t="s">
        <v>658</v>
      </c>
      <c r="D329" s="11">
        <v>-452</v>
      </c>
      <c r="E329" s="13"/>
      <c r="F329" s="13"/>
      <c r="G329" s="13"/>
      <c r="H329" s="13"/>
      <c r="I329" s="13"/>
      <c r="J329" s="13"/>
      <c r="K329" s="13"/>
      <c r="L329" s="13"/>
      <c r="M329" s="10" t="s">
        <v>667</v>
      </c>
      <c r="N329" s="1" t="s">
        <v>668</v>
      </c>
      <c r="O329" s="1" t="s">
        <v>52</v>
      </c>
      <c r="P329" s="1" t="s">
        <v>52</v>
      </c>
      <c r="Q329" s="1" t="s">
        <v>656</v>
      </c>
      <c r="R329" s="1" t="s">
        <v>64</v>
      </c>
      <c r="S329" s="1" t="s">
        <v>64</v>
      </c>
      <c r="T329" s="1" t="s">
        <v>65</v>
      </c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1" t="s">
        <v>52</v>
      </c>
      <c r="AS329" s="1" t="s">
        <v>52</v>
      </c>
      <c r="AT329" s="2"/>
      <c r="AU329" s="1" t="s">
        <v>669</v>
      </c>
      <c r="AV329" s="2">
        <v>940</v>
      </c>
    </row>
    <row r="330" spans="1:48" ht="30" customHeight="1" x14ac:dyDescent="0.3">
      <c r="A330" s="10" t="s">
        <v>670</v>
      </c>
      <c r="B330" s="10" t="s">
        <v>52</v>
      </c>
      <c r="C330" s="10" t="s">
        <v>658</v>
      </c>
      <c r="D330" s="11">
        <v>-526</v>
      </c>
      <c r="E330" s="13"/>
      <c r="F330" s="13"/>
      <c r="G330" s="13"/>
      <c r="H330" s="13"/>
      <c r="I330" s="13"/>
      <c r="J330" s="13"/>
      <c r="K330" s="13"/>
      <c r="L330" s="13"/>
      <c r="M330" s="10" t="s">
        <v>52</v>
      </c>
      <c r="N330" s="1" t="s">
        <v>671</v>
      </c>
      <c r="O330" s="1" t="s">
        <v>52</v>
      </c>
      <c r="P330" s="1" t="s">
        <v>52</v>
      </c>
      <c r="Q330" s="1" t="s">
        <v>656</v>
      </c>
      <c r="R330" s="1" t="s">
        <v>64</v>
      </c>
      <c r="S330" s="1" t="s">
        <v>64</v>
      </c>
      <c r="T330" s="1" t="s">
        <v>65</v>
      </c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1" t="s">
        <v>52</v>
      </c>
      <c r="AS330" s="1" t="s">
        <v>52</v>
      </c>
      <c r="AT330" s="2"/>
      <c r="AU330" s="1" t="s">
        <v>672</v>
      </c>
      <c r="AV330" s="2">
        <v>941</v>
      </c>
    </row>
    <row r="331" spans="1:48" ht="30" customHeight="1" x14ac:dyDescent="0.3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</row>
    <row r="332" spans="1:48" ht="30" customHeight="1" x14ac:dyDescent="0.3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</row>
    <row r="333" spans="1:48" ht="30" customHeight="1" x14ac:dyDescent="0.3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</row>
    <row r="334" spans="1:48" ht="30" customHeight="1" x14ac:dyDescent="0.3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</row>
    <row r="335" spans="1:48" ht="30" customHeight="1" x14ac:dyDescent="0.3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</row>
    <row r="336" spans="1:48" ht="30" customHeight="1" x14ac:dyDescent="0.3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</row>
    <row r="337" spans="1:14" ht="30" customHeight="1" x14ac:dyDescent="0.3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</row>
    <row r="338" spans="1:14" ht="30" customHeight="1" x14ac:dyDescent="0.3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</row>
    <row r="339" spans="1:14" ht="30" customHeight="1" x14ac:dyDescent="0.3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</row>
    <row r="340" spans="1:14" ht="30" customHeight="1" x14ac:dyDescent="0.3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</row>
    <row r="341" spans="1:14" ht="30" customHeight="1" x14ac:dyDescent="0.3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</row>
    <row r="342" spans="1:14" ht="30" customHeight="1" x14ac:dyDescent="0.3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</row>
    <row r="343" spans="1:14" ht="30" customHeight="1" x14ac:dyDescent="0.3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</row>
    <row r="344" spans="1:14" ht="30" customHeight="1" x14ac:dyDescent="0.3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</row>
    <row r="345" spans="1:14" ht="30" customHeight="1" x14ac:dyDescent="0.3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</row>
    <row r="346" spans="1:14" ht="30" customHeight="1" x14ac:dyDescent="0.3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</row>
    <row r="347" spans="1:14" ht="30" customHeight="1" x14ac:dyDescent="0.3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</row>
    <row r="348" spans="1:14" ht="30" customHeight="1" x14ac:dyDescent="0.3">
      <c r="A348" s="10" t="s">
        <v>124</v>
      </c>
      <c r="B348" s="11"/>
      <c r="C348" s="11"/>
      <c r="D348" s="11"/>
      <c r="E348" s="11"/>
      <c r="F348" s="13"/>
      <c r="G348" s="11"/>
      <c r="H348" s="13"/>
      <c r="I348" s="11"/>
      <c r="J348" s="13"/>
      <c r="K348" s="11"/>
      <c r="L348" s="13"/>
      <c r="M348" s="11"/>
      <c r="N348" t="s">
        <v>125</v>
      </c>
    </row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1" manualBreakCount="11">
    <brk id="26" max="16383" man="1"/>
    <brk id="72" max="16383" man="1"/>
    <brk id="95" max="16383" man="1"/>
    <brk id="118" max="16383" man="1"/>
    <brk id="141" max="16383" man="1"/>
    <brk id="187" max="16383" man="1"/>
    <brk id="233" max="16383" man="1"/>
    <brk id="279" max="16383" man="1"/>
    <brk id="302" max="16383" man="1"/>
    <brk id="325" max="16383" man="1"/>
    <brk id="3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원가계산서!Print_Area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2026-08-18T04:10:44Z</dcterms:created>
  <dcterms:modified xsi:type="dcterms:W3CDTF">2026-10-19T11:03:38Z</dcterms:modified>
</cp:coreProperties>
</file>